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5285" yWindow="150" windowWidth="10350" windowHeight="12435" tabRatio="682"/>
  </bookViews>
  <sheets>
    <sheet name="P10 HS_HV" sheetId="4" r:id="rId1"/>
    <sheet name="P10 HJ" sheetId="5" r:id="rId2"/>
    <sheet name="P10 SS" sheetId="6" r:id="rId3"/>
    <sheet name="P10 SJ" sheetId="7" r:id="rId4"/>
    <sheet name="P50 HS" sheetId="8" r:id="rId5"/>
    <sheet name="P50 HJ" sheetId="18" r:id="rId6"/>
    <sheet name="PStd HS" sheetId="9" r:id="rId7"/>
    <sheet name="PStd HJ" sheetId="10" r:id="rId8"/>
    <sheet name="PPC HS" sheetId="11" r:id="rId9"/>
    <sheet name="PV HS" sheetId="12" r:id="rId10"/>
    <sheet name="PV HJ" sheetId="13" r:id="rId11"/>
    <sheet name="P25 SS" sheetId="14" r:id="rId12"/>
    <sheet name="P25 SJ" sheetId="15" r:id="rId13"/>
    <sheet name="P25 HJ" sheetId="16" r:id="rId14"/>
    <sheet name="Tab" sheetId="17" r:id="rId15"/>
  </sheets>
  <definedNames>
    <definedName name="Excel_BuiltIn_Print_Area_1_1">'P10 HS_HV'!$A$1:$CE$211</definedName>
    <definedName name="Excel_BuiltIn_Print_Area_1_1_1">'P10 HS_HV'!$A$1:$CE$100</definedName>
    <definedName name="Excel_BuiltIn_Print_Area_11_1_1">'PPC HS'!$A$1:$AB$38</definedName>
    <definedName name="Excel_BuiltIn_Print_Area_12_1">'PStd HS'!$A$1:$L$133</definedName>
    <definedName name="Excel_BuiltIn_Print_Area_2_1">'P10 SS'!$A$1:$BM$39</definedName>
    <definedName name="Excel_BuiltIn_Print_Area_3_1">'P10 HJ'!$A$1:$AQ$20</definedName>
    <definedName name="Excel_BuiltIn_Print_Area_5_1">'P50 HS'!$A$1:$AA$58</definedName>
    <definedName name="Excel_BuiltIn_Print_Area_5_1_1">'P50 HS'!$A$1:$AA$58</definedName>
    <definedName name="Excel_BuiltIn_Print_Area_7_1">'PV HS'!$A$1:$X$38</definedName>
    <definedName name="Excel_BuiltIn_Print_Area_7_1_1">'PV HS'!$A$1:$X$38</definedName>
    <definedName name="Excel_BuiltIn_Print_Titles_1_1">'P10 HS_HV'!$1:$13</definedName>
    <definedName name="Excel_BuiltIn_Print_Titles_10_1">'P25 SJ'!$A$1:$HQ$13</definedName>
    <definedName name="Excel_BuiltIn_Print_Titles_13_1">'PStd HJ'!$A$1:$HT$13</definedName>
    <definedName name="Excel_BuiltIn_Print_Titles_2_1">'P10 SS'!$1:$13</definedName>
    <definedName name="Excel_BuiltIn_Print_Titles_3_1">'P10 HJ'!$1:$13</definedName>
    <definedName name="Excel_BuiltIn_Print_Titles_4_1">'P10 SJ'!$1:$13</definedName>
    <definedName name="Excel_BuiltIn_Print_Titles_5_1">'PV HS'!$A$1:$IN$13</definedName>
    <definedName name="Excel_BuiltIn_Print_Titles_9_1">'P25 SS'!$A$1:$AB$13</definedName>
    <definedName name="_xlnm.Print_Area" localSheetId="1">'P10 HJ'!$A$1:$AQ$20</definedName>
    <definedName name="_xlnm.Print_Area" localSheetId="0">'P10 HS_HV'!$A$1:$CE$213</definedName>
    <definedName name="_xlnm.Print_Area" localSheetId="3">'P10 SJ'!$A$1:$Y$22</definedName>
    <definedName name="_xlnm.Print_Area" localSheetId="2">'P10 SS'!$A$1:$BM$43</definedName>
    <definedName name="_xlnm.Print_Area" localSheetId="13">'P25 HJ'!$A$1:$V$23</definedName>
    <definedName name="_xlnm.Print_Area" localSheetId="12">'P25 SJ'!$A$1:$O$23</definedName>
    <definedName name="_xlnm.Print_Area" localSheetId="11">'P25 SS'!$A$1:$AB$32</definedName>
    <definedName name="_xlnm.Print_Area" localSheetId="5">'P50 HJ'!$A$1:$O$23</definedName>
    <definedName name="_xlnm.Print_Area" localSheetId="4">'P50 HS'!$A$1:$AA$58</definedName>
    <definedName name="_xlnm.Print_Area" localSheetId="8">'PPC HS'!$A$1:$AB$73</definedName>
    <definedName name="_xlnm.Print_Area" localSheetId="7">'PStd HJ'!$A$1:$S$23</definedName>
    <definedName name="_xlnm.Print_Area" localSheetId="6">'PStd HS'!$A$1:$AJ$133</definedName>
    <definedName name="_xlnm.Print_Area" localSheetId="10">'PV HJ'!$A$1:$M$23</definedName>
    <definedName name="_xlnm.Print_Area" localSheetId="9">'PV HS'!$A$1:$X$38</definedName>
    <definedName name="_xlnm.Print_Titles" localSheetId="1">'P10 HJ'!$1:$13</definedName>
    <definedName name="_xlnm.Print_Titles" localSheetId="0">'P10 HS_HV'!$1:$13</definedName>
    <definedName name="_xlnm.Print_Titles" localSheetId="3">'P10 SJ'!$1:$13</definedName>
    <definedName name="_xlnm.Print_Titles" localSheetId="2">'P10 SS'!$1:$13</definedName>
    <definedName name="_xlnm.Print_Titles" localSheetId="13">'P25 HJ'!$1:$13</definedName>
    <definedName name="_xlnm.Print_Titles" localSheetId="12">'P25 SJ'!$1:$13</definedName>
    <definedName name="_xlnm.Print_Titles" localSheetId="11">'P25 SS'!$1:$13</definedName>
    <definedName name="_xlnm.Print_Titles" localSheetId="5">'P50 HJ'!$1:$13</definedName>
    <definedName name="_xlnm.Print_Titles" localSheetId="4">'P50 HS'!$1:$13</definedName>
    <definedName name="_xlnm.Print_Titles" localSheetId="8">'PPC HS'!$1:$13</definedName>
    <definedName name="_xlnm.Print_Titles" localSheetId="7">'PStd HJ'!$1:$13</definedName>
    <definedName name="_xlnm.Print_Titles" localSheetId="6">'PStd HS'!$1:$13</definedName>
    <definedName name="_xlnm.Print_Titles" localSheetId="10">'PV HJ'!$1:$13</definedName>
    <definedName name="_xlnm.Print_Titles" localSheetId="9">'PV HS'!$1:$13</definedName>
  </definedNames>
  <calcPr calcId="145621"/>
</workbook>
</file>

<file path=xl/calcChain.xml><?xml version="1.0" encoding="utf-8"?>
<calcChain xmlns="http://schemas.openxmlformats.org/spreadsheetml/2006/main">
  <c r="E15" i="16" l="1"/>
  <c r="E16" i="16"/>
  <c r="E17" i="16"/>
  <c r="E18" i="16"/>
  <c r="E19" i="16"/>
  <c r="E20" i="16"/>
  <c r="E21" i="16"/>
  <c r="E22" i="16"/>
  <c r="E23" i="16"/>
  <c r="E14" i="16"/>
  <c r="E15" i="14"/>
  <c r="E16" i="14"/>
  <c r="E17" i="14"/>
  <c r="E18" i="14"/>
  <c r="E19" i="14"/>
  <c r="E20" i="14"/>
  <c r="E21" i="14"/>
  <c r="E22" i="14"/>
  <c r="E23" i="14"/>
  <c r="E24" i="14"/>
  <c r="E25" i="14"/>
  <c r="E27" i="14"/>
  <c r="E28" i="14"/>
  <c r="E29" i="14"/>
  <c r="E26" i="14"/>
  <c r="E30" i="14"/>
  <c r="E31" i="14"/>
  <c r="E32" i="14"/>
  <c r="E33" i="14"/>
  <c r="E14" i="14"/>
  <c r="E15" i="12"/>
  <c r="E16" i="12"/>
  <c r="E17" i="12"/>
  <c r="E18" i="12"/>
  <c r="E19" i="12"/>
  <c r="E21" i="12"/>
  <c r="E22" i="12"/>
  <c r="E23" i="12"/>
  <c r="E24" i="12"/>
  <c r="E25" i="12"/>
  <c r="E26" i="12"/>
  <c r="E27" i="12"/>
  <c r="E28" i="12"/>
  <c r="E20" i="12"/>
  <c r="E29" i="12"/>
  <c r="E30" i="12"/>
  <c r="E31" i="12"/>
  <c r="E33" i="12"/>
  <c r="E34" i="12"/>
  <c r="E35" i="12"/>
  <c r="E36" i="12"/>
  <c r="E32" i="12"/>
  <c r="E37" i="12"/>
  <c r="E38" i="12"/>
  <c r="E39" i="12"/>
  <c r="E40" i="12"/>
  <c r="E41" i="12"/>
  <c r="E42" i="12"/>
  <c r="E43" i="12"/>
  <c r="E14" i="12"/>
  <c r="G67" i="11"/>
  <c r="H67" i="11"/>
  <c r="I67" i="11"/>
  <c r="E16" i="11"/>
  <c r="E15" i="11"/>
  <c r="E17" i="11"/>
  <c r="E18" i="11"/>
  <c r="E19" i="11"/>
  <c r="E20" i="11"/>
  <c r="E22" i="11"/>
  <c r="E24" i="11"/>
  <c r="E23" i="11"/>
  <c r="E27" i="11"/>
  <c r="E25" i="11"/>
  <c r="E28" i="11"/>
  <c r="E30" i="11"/>
  <c r="E33" i="11"/>
  <c r="E34" i="11"/>
  <c r="E32" i="11"/>
  <c r="E35" i="11"/>
  <c r="E36" i="11"/>
  <c r="E38" i="11"/>
  <c r="E40" i="11"/>
  <c r="E53" i="11"/>
  <c r="E44" i="11"/>
  <c r="E46" i="11"/>
  <c r="E45" i="11"/>
  <c r="E49" i="11"/>
  <c r="E21" i="11"/>
  <c r="E62" i="11"/>
  <c r="E26" i="11"/>
  <c r="E29" i="11"/>
  <c r="E31" i="11"/>
  <c r="E50" i="11"/>
  <c r="E63" i="11"/>
  <c r="E51" i="11"/>
  <c r="E68" i="11"/>
  <c r="E37" i="11"/>
  <c r="E75" i="11"/>
  <c r="E54" i="11"/>
  <c r="E43" i="11"/>
  <c r="E58" i="11"/>
  <c r="E59" i="11"/>
  <c r="E48" i="11"/>
  <c r="E60" i="11"/>
  <c r="E65" i="11"/>
  <c r="E66" i="11"/>
  <c r="E71" i="11"/>
  <c r="E72" i="11"/>
  <c r="E73" i="11"/>
  <c r="E52" i="11"/>
  <c r="E76" i="11"/>
  <c r="E74" i="11"/>
  <c r="E41" i="11"/>
  <c r="E55" i="11"/>
  <c r="E77" i="11"/>
  <c r="E39" i="11"/>
  <c r="E42" i="11"/>
  <c r="E78" i="11"/>
  <c r="E80" i="11"/>
  <c r="E82" i="11"/>
  <c r="E85" i="11"/>
  <c r="E47" i="11"/>
  <c r="E81" i="11"/>
  <c r="E83" i="11"/>
  <c r="E84" i="11"/>
  <c r="E56" i="11"/>
  <c r="E57" i="11"/>
  <c r="E61" i="11"/>
  <c r="E64" i="11"/>
  <c r="E67" i="11"/>
  <c r="F67" i="11" s="1"/>
  <c r="E69" i="11"/>
  <c r="E70" i="11"/>
  <c r="E79" i="11"/>
  <c r="E86" i="11"/>
  <c r="E87" i="11"/>
  <c r="E88" i="11"/>
  <c r="E14" i="11"/>
  <c r="E15" i="10"/>
  <c r="E16" i="10"/>
  <c r="E17" i="10"/>
  <c r="E18" i="10"/>
  <c r="E19" i="10"/>
  <c r="E20" i="10"/>
  <c r="E21" i="10"/>
  <c r="E22" i="10"/>
  <c r="E23" i="10"/>
  <c r="E14" i="10"/>
  <c r="E16" i="9"/>
  <c r="E15" i="9"/>
  <c r="E17" i="9"/>
  <c r="E18" i="9"/>
  <c r="E21" i="9"/>
  <c r="E22" i="9"/>
  <c r="E20" i="9"/>
  <c r="E24" i="9"/>
  <c r="E23" i="9"/>
  <c r="E25" i="9"/>
  <c r="E26" i="9"/>
  <c r="E27" i="9"/>
  <c r="E28" i="9"/>
  <c r="E29" i="9"/>
  <c r="E30" i="9"/>
  <c r="E19" i="9"/>
  <c r="E31" i="9"/>
  <c r="E38" i="9"/>
  <c r="E33" i="9"/>
  <c r="E34" i="9"/>
  <c r="E36" i="9"/>
  <c r="E32" i="9"/>
  <c r="E37" i="9"/>
  <c r="E39" i="9"/>
  <c r="E40" i="9"/>
  <c r="E43" i="9"/>
  <c r="E44" i="9"/>
  <c r="E45" i="9"/>
  <c r="E41" i="9"/>
  <c r="E46" i="9"/>
  <c r="E49" i="9"/>
  <c r="E47" i="9"/>
  <c r="E51" i="9"/>
  <c r="E50" i="9"/>
  <c r="E48" i="9"/>
  <c r="E52" i="9"/>
  <c r="E53" i="9"/>
  <c r="E54" i="9"/>
  <c r="E78" i="9"/>
  <c r="E55" i="9"/>
  <c r="E61" i="9"/>
  <c r="E62" i="9"/>
  <c r="E60" i="9"/>
  <c r="E56" i="9"/>
  <c r="E57" i="9"/>
  <c r="E59" i="9"/>
  <c r="E63" i="9"/>
  <c r="E67" i="9"/>
  <c r="E68" i="9"/>
  <c r="E96" i="9"/>
  <c r="E69" i="9"/>
  <c r="E70" i="9"/>
  <c r="E72" i="9"/>
  <c r="E71" i="9"/>
  <c r="E75" i="9"/>
  <c r="E112" i="9"/>
  <c r="E74" i="9"/>
  <c r="E79" i="9"/>
  <c r="E125" i="9"/>
  <c r="E81" i="9"/>
  <c r="E85" i="9"/>
  <c r="E58" i="9"/>
  <c r="E64" i="9"/>
  <c r="E86" i="9"/>
  <c r="E88" i="9"/>
  <c r="E89" i="9"/>
  <c r="E126" i="9"/>
  <c r="E91" i="9"/>
  <c r="E140" i="9"/>
  <c r="E65" i="9"/>
  <c r="E123" i="9"/>
  <c r="E66" i="9"/>
  <c r="E92" i="9"/>
  <c r="E93" i="9"/>
  <c r="E95" i="9"/>
  <c r="E98" i="9"/>
  <c r="E35" i="9"/>
  <c r="E97" i="9"/>
  <c r="E101" i="9"/>
  <c r="E102" i="9"/>
  <c r="E104" i="9"/>
  <c r="E73" i="9"/>
  <c r="E105" i="9"/>
  <c r="E106" i="9"/>
  <c r="E110" i="9"/>
  <c r="E42" i="9"/>
  <c r="E111" i="9"/>
  <c r="E173" i="9"/>
  <c r="E113" i="9"/>
  <c r="E114" i="9"/>
  <c r="E115" i="9"/>
  <c r="E109" i="9"/>
  <c r="E116" i="9"/>
  <c r="E117" i="9"/>
  <c r="E84" i="9"/>
  <c r="E77" i="9"/>
  <c r="E76" i="9"/>
  <c r="E119" i="9"/>
  <c r="E120" i="9"/>
  <c r="E122" i="9"/>
  <c r="E80" i="9"/>
  <c r="E82" i="9"/>
  <c r="E83" i="9"/>
  <c r="E174" i="9"/>
  <c r="E128" i="9"/>
  <c r="E129" i="9"/>
  <c r="E130" i="9"/>
  <c r="E131" i="9"/>
  <c r="E132" i="9"/>
  <c r="E133" i="9"/>
  <c r="E134" i="9"/>
  <c r="E135" i="9"/>
  <c r="E136" i="9"/>
  <c r="E87" i="9"/>
  <c r="E175" i="9"/>
  <c r="E138" i="9"/>
  <c r="E139" i="9"/>
  <c r="E141" i="9"/>
  <c r="E90" i="9"/>
  <c r="E143" i="9"/>
  <c r="E145" i="9"/>
  <c r="E147" i="9"/>
  <c r="E148" i="9"/>
  <c r="E150" i="9"/>
  <c r="E151" i="9"/>
  <c r="E176" i="9"/>
  <c r="E153" i="9"/>
  <c r="E154" i="9"/>
  <c r="E155" i="9"/>
  <c r="E156" i="9"/>
  <c r="E158" i="9"/>
  <c r="E160" i="9"/>
  <c r="E161" i="9"/>
  <c r="E163" i="9"/>
  <c r="E164" i="9"/>
  <c r="E165" i="9"/>
  <c r="E166" i="9"/>
  <c r="E167" i="9"/>
  <c r="E168" i="9"/>
  <c r="E169" i="9"/>
  <c r="E171" i="9"/>
  <c r="E172" i="9"/>
  <c r="E177" i="9"/>
  <c r="E146" i="9"/>
  <c r="E99" i="9"/>
  <c r="E121" i="9"/>
  <c r="E124" i="9"/>
  <c r="E137" i="9"/>
  <c r="E142" i="9"/>
  <c r="E152" i="9"/>
  <c r="E159" i="9"/>
  <c r="E118" i="9"/>
  <c r="E144" i="9"/>
  <c r="E149" i="9"/>
  <c r="E157" i="9"/>
  <c r="E162" i="9"/>
  <c r="E100" i="9"/>
  <c r="E127" i="9"/>
  <c r="E94" i="9"/>
  <c r="E103" i="9"/>
  <c r="E107" i="9"/>
  <c r="E108" i="9"/>
  <c r="E170" i="9"/>
  <c r="E178" i="9"/>
  <c r="F178" i="9" s="1"/>
  <c r="E14" i="9"/>
  <c r="E15" i="8"/>
  <c r="E16" i="8"/>
  <c r="E17" i="8"/>
  <c r="E18" i="8"/>
  <c r="E19" i="8"/>
  <c r="E20" i="8"/>
  <c r="E21" i="8"/>
  <c r="E22" i="8"/>
  <c r="E23" i="8"/>
  <c r="E25" i="8"/>
  <c r="E26" i="8"/>
  <c r="E27" i="8"/>
  <c r="E28" i="8"/>
  <c r="E24" i="8"/>
  <c r="E31" i="8"/>
  <c r="E30" i="8"/>
  <c r="E32" i="8"/>
  <c r="E49" i="8"/>
  <c r="E29" i="8"/>
  <c r="E36" i="8"/>
  <c r="E48" i="8"/>
  <c r="E33" i="8"/>
  <c r="E34" i="8"/>
  <c r="E35" i="8"/>
  <c r="E37" i="8"/>
  <c r="E40" i="8"/>
  <c r="E39" i="8"/>
  <c r="E38" i="8"/>
  <c r="E41" i="8"/>
  <c r="E42" i="8"/>
  <c r="E43" i="8"/>
  <c r="E44" i="8"/>
  <c r="E55" i="8"/>
  <c r="E45" i="8"/>
  <c r="E46" i="8"/>
  <c r="E47" i="8"/>
  <c r="E50" i="8"/>
  <c r="E51" i="8"/>
  <c r="E52" i="8"/>
  <c r="E53" i="8"/>
  <c r="E60" i="8"/>
  <c r="E54" i="8"/>
  <c r="E56" i="8"/>
  <c r="E57" i="8"/>
  <c r="E76" i="8"/>
  <c r="E58" i="8"/>
  <c r="E59" i="8"/>
  <c r="E61" i="8"/>
  <c r="E62" i="8"/>
  <c r="E66" i="8"/>
  <c r="E64" i="8"/>
  <c r="E65" i="8"/>
  <c r="E67" i="8"/>
  <c r="E68" i="8"/>
  <c r="E71" i="8"/>
  <c r="E69" i="8"/>
  <c r="E89" i="8"/>
  <c r="E70" i="8"/>
  <c r="E72" i="8"/>
  <c r="E74" i="8"/>
  <c r="E75" i="8"/>
  <c r="E77" i="8"/>
  <c r="E78" i="8"/>
  <c r="E79" i="8"/>
  <c r="E80" i="8"/>
  <c r="E81" i="8"/>
  <c r="E82" i="8"/>
  <c r="E83" i="8"/>
  <c r="E84" i="8"/>
  <c r="E85" i="8"/>
  <c r="E86" i="8"/>
  <c r="E87" i="8"/>
  <c r="E88" i="8"/>
  <c r="E90" i="8"/>
  <c r="E91" i="8"/>
  <c r="E73" i="8"/>
  <c r="E63" i="8"/>
  <c r="E92" i="8"/>
  <c r="E14" i="8"/>
  <c r="E15" i="7"/>
  <c r="E17" i="7"/>
  <c r="E18" i="7"/>
  <c r="E19" i="7"/>
  <c r="E16" i="7"/>
  <c r="E20" i="7"/>
  <c r="E21" i="7"/>
  <c r="E22" i="7"/>
  <c r="E23" i="7"/>
  <c r="E14" i="7"/>
  <c r="E15" i="6"/>
  <c r="E16" i="6"/>
  <c r="E17" i="6"/>
  <c r="E18" i="6"/>
  <c r="E19" i="6"/>
  <c r="E20" i="6"/>
  <c r="E21" i="6"/>
  <c r="E22" i="6"/>
  <c r="E23" i="6"/>
  <c r="E24" i="6"/>
  <c r="E26" i="6"/>
  <c r="E27" i="6"/>
  <c r="E25" i="6"/>
  <c r="E28" i="6"/>
  <c r="E29" i="6"/>
  <c r="E31" i="6"/>
  <c r="E32" i="6"/>
  <c r="E33" i="6"/>
  <c r="E34" i="6"/>
  <c r="E30" i="6"/>
  <c r="E36" i="6"/>
  <c r="E37" i="6"/>
  <c r="E38" i="6"/>
  <c r="E39" i="6"/>
  <c r="E40" i="6"/>
  <c r="E41" i="6"/>
  <c r="E42" i="6"/>
  <c r="E43" i="6"/>
  <c r="E44" i="6"/>
  <c r="E35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14" i="6"/>
  <c r="E15" i="5"/>
  <c r="E16" i="5"/>
  <c r="E18" i="5"/>
  <c r="E17" i="5"/>
  <c r="E20" i="5"/>
  <c r="E19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14" i="5"/>
  <c r="E15" i="4"/>
  <c r="E16" i="4"/>
  <c r="E17" i="4"/>
  <c r="E18" i="4"/>
  <c r="E19" i="4"/>
  <c r="E20" i="4"/>
  <c r="E21" i="4"/>
  <c r="E22" i="4"/>
  <c r="E23" i="4"/>
  <c r="E24" i="4"/>
  <c r="E25" i="4"/>
  <c r="E27" i="4"/>
  <c r="E28" i="4"/>
  <c r="E29" i="4"/>
  <c r="E26" i="4"/>
  <c r="E30" i="4"/>
  <c r="E31" i="4"/>
  <c r="E32" i="4"/>
  <c r="E33" i="4"/>
  <c r="E34" i="4"/>
  <c r="E35" i="4"/>
  <c r="E36" i="4"/>
  <c r="E38" i="4"/>
  <c r="E37" i="4"/>
  <c r="E41" i="4"/>
  <c r="E40" i="4"/>
  <c r="E39" i="4"/>
  <c r="E42" i="4"/>
  <c r="E44" i="4"/>
  <c r="E43" i="4"/>
  <c r="E46" i="4"/>
  <c r="E47" i="4"/>
  <c r="E48" i="4"/>
  <c r="E50" i="4"/>
  <c r="E51" i="4"/>
  <c r="E45" i="4"/>
  <c r="E52" i="4"/>
  <c r="E55" i="4"/>
  <c r="E54" i="4"/>
  <c r="E49" i="4"/>
  <c r="E56" i="4"/>
  <c r="E57" i="4"/>
  <c r="E58" i="4"/>
  <c r="E59" i="4"/>
  <c r="E60" i="4"/>
  <c r="E61" i="4"/>
  <c r="E62" i="4"/>
  <c r="E63" i="4"/>
  <c r="E64" i="4"/>
  <c r="E66" i="4"/>
  <c r="E65" i="4"/>
  <c r="E67" i="4"/>
  <c r="E68" i="4"/>
  <c r="E70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53" i="4"/>
  <c r="E87" i="4"/>
  <c r="E88" i="4"/>
  <c r="E89" i="4"/>
  <c r="E90" i="4"/>
  <c r="E91" i="4"/>
  <c r="E92" i="4"/>
  <c r="E69" i="4"/>
  <c r="E71" i="4"/>
  <c r="E94" i="4"/>
  <c r="E96" i="4"/>
  <c r="E97" i="4"/>
  <c r="E98" i="4"/>
  <c r="E99" i="4"/>
  <c r="E100" i="4"/>
  <c r="E102" i="4"/>
  <c r="E103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8" i="4"/>
  <c r="E93" i="4"/>
  <c r="E120" i="4"/>
  <c r="E121" i="4"/>
  <c r="E95" i="4"/>
  <c r="E122" i="4"/>
  <c r="E123" i="4"/>
  <c r="E101" i="4"/>
  <c r="E104" i="4"/>
  <c r="E124" i="4"/>
  <c r="E125" i="4"/>
  <c r="E126" i="4"/>
  <c r="E127" i="4"/>
  <c r="E128" i="4"/>
  <c r="E129" i="4"/>
  <c r="E130" i="4"/>
  <c r="E131" i="4"/>
  <c r="E132" i="4"/>
  <c r="E133" i="4"/>
  <c r="E134" i="4"/>
  <c r="E136" i="4"/>
  <c r="E137" i="4"/>
  <c r="E138" i="4"/>
  <c r="E139" i="4"/>
  <c r="E140" i="4"/>
  <c r="E117" i="4"/>
  <c r="E141" i="4"/>
  <c r="E142" i="4"/>
  <c r="E143" i="4"/>
  <c r="E144" i="4"/>
  <c r="E145" i="4"/>
  <c r="E146" i="4"/>
  <c r="E147" i="4"/>
  <c r="E148" i="4"/>
  <c r="E150" i="4"/>
  <c r="E151" i="4"/>
  <c r="E152" i="4"/>
  <c r="E154" i="4"/>
  <c r="E155" i="4"/>
  <c r="E156" i="4"/>
  <c r="E157" i="4"/>
  <c r="E158" i="4"/>
  <c r="E159" i="4"/>
  <c r="E160" i="4"/>
  <c r="E161" i="4"/>
  <c r="E162" i="4"/>
  <c r="E164" i="4"/>
  <c r="E165" i="4"/>
  <c r="E166" i="4"/>
  <c r="E167" i="4"/>
  <c r="E169" i="4"/>
  <c r="E170" i="4"/>
  <c r="E171" i="4"/>
  <c r="E174" i="4"/>
  <c r="E175" i="4"/>
  <c r="E176" i="4"/>
  <c r="E177" i="4"/>
  <c r="E178" i="4"/>
  <c r="E179" i="4"/>
  <c r="E180" i="4"/>
  <c r="E181" i="4"/>
  <c r="E182" i="4"/>
  <c r="E183" i="4"/>
  <c r="E184" i="4"/>
  <c r="E168" i="4"/>
  <c r="E185" i="4"/>
  <c r="E186" i="4"/>
  <c r="E187" i="4"/>
  <c r="E188" i="4"/>
  <c r="E189" i="4"/>
  <c r="E190" i="4"/>
  <c r="E135" i="4"/>
  <c r="E191" i="4"/>
  <c r="E193" i="4"/>
  <c r="E194" i="4"/>
  <c r="E195" i="4"/>
  <c r="E196" i="4"/>
  <c r="E149" i="4"/>
  <c r="E119" i="4"/>
  <c r="E198" i="4"/>
  <c r="E153" i="4"/>
  <c r="E200" i="4"/>
  <c r="E201" i="4"/>
  <c r="E202" i="4"/>
  <c r="E203" i="4"/>
  <c r="E204" i="4"/>
  <c r="E205" i="4"/>
  <c r="E206" i="4"/>
  <c r="E207" i="4"/>
  <c r="E208" i="4"/>
  <c r="E209" i="4"/>
  <c r="E210" i="4"/>
  <c r="E212" i="4"/>
  <c r="E213" i="4"/>
  <c r="E214" i="4"/>
  <c r="E215" i="4"/>
  <c r="E216" i="4"/>
  <c r="E217" i="4"/>
  <c r="E218" i="4"/>
  <c r="E221" i="4"/>
  <c r="E222" i="4"/>
  <c r="E223" i="4"/>
  <c r="E224" i="4"/>
  <c r="E225" i="4"/>
  <c r="E226" i="4"/>
  <c r="E172" i="4"/>
  <c r="E227" i="4"/>
  <c r="E228" i="4"/>
  <c r="E229" i="4"/>
  <c r="E163" i="4"/>
  <c r="E230" i="4"/>
  <c r="E231" i="4"/>
  <c r="E232" i="4"/>
  <c r="E233" i="4"/>
  <c r="E234" i="4"/>
  <c r="E235" i="4"/>
  <c r="E236" i="4"/>
  <c r="E238" i="4"/>
  <c r="E173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19" i="4"/>
  <c r="E220" i="4"/>
  <c r="E237" i="4"/>
  <c r="E192" i="4"/>
  <c r="E197" i="4"/>
  <c r="E199" i="4"/>
  <c r="E211" i="4"/>
  <c r="E281" i="4"/>
  <c r="E282" i="4"/>
  <c r="E283" i="4"/>
  <c r="E14" i="4"/>
  <c r="G178" i="9"/>
  <c r="H178" i="9"/>
  <c r="I178" i="9"/>
  <c r="J67" i="11" l="1"/>
  <c r="K67" i="11" s="1"/>
  <c r="J178" i="9"/>
  <c r="K178" i="9" s="1"/>
  <c r="F70" i="11"/>
  <c r="G70" i="11"/>
  <c r="H70" i="11"/>
  <c r="I70" i="11"/>
  <c r="F79" i="11"/>
  <c r="G79" i="11"/>
  <c r="H79" i="11"/>
  <c r="I79" i="11"/>
  <c r="F86" i="11"/>
  <c r="G86" i="11"/>
  <c r="H86" i="11"/>
  <c r="I86" i="11"/>
  <c r="F87" i="11"/>
  <c r="G87" i="11"/>
  <c r="H87" i="11"/>
  <c r="I87" i="11"/>
  <c r="F88" i="11"/>
  <c r="G88" i="11"/>
  <c r="H88" i="11"/>
  <c r="I88" i="11"/>
  <c r="J87" i="11" l="1"/>
  <c r="K87" i="11" s="1"/>
  <c r="J86" i="11"/>
  <c r="K86" i="11" s="1"/>
  <c r="J79" i="11"/>
  <c r="K79" i="11" s="1"/>
  <c r="J70" i="11"/>
  <c r="K70" i="11" s="1"/>
  <c r="J88" i="11"/>
  <c r="K88" i="11" s="1"/>
  <c r="A275" i="4"/>
  <c r="F220" i="4"/>
  <c r="G220" i="4"/>
  <c r="H220" i="4"/>
  <c r="I220" i="4"/>
  <c r="J220" i="4"/>
  <c r="K220" i="4"/>
  <c r="A276" i="4"/>
  <c r="F237" i="4"/>
  <c r="G237" i="4"/>
  <c r="H237" i="4"/>
  <c r="I237" i="4"/>
  <c r="J237" i="4"/>
  <c r="K237" i="4"/>
  <c r="A277" i="4"/>
  <c r="A278" i="4" s="1"/>
  <c r="A279" i="4" s="1"/>
  <c r="A280" i="4" s="1"/>
  <c r="A281" i="4" s="1"/>
  <c r="A282" i="4" s="1"/>
  <c r="A283" i="4" s="1"/>
  <c r="F192" i="4"/>
  <c r="G192" i="4"/>
  <c r="H192" i="4"/>
  <c r="I192" i="4"/>
  <c r="J192" i="4"/>
  <c r="K192" i="4"/>
  <c r="F197" i="4"/>
  <c r="G197" i="4"/>
  <c r="H197" i="4"/>
  <c r="I197" i="4"/>
  <c r="J197" i="4"/>
  <c r="K197" i="4"/>
  <c r="F199" i="4"/>
  <c r="G199" i="4"/>
  <c r="H199" i="4"/>
  <c r="I199" i="4"/>
  <c r="J199" i="4"/>
  <c r="K199" i="4"/>
  <c r="F211" i="4"/>
  <c r="G211" i="4"/>
  <c r="H211" i="4"/>
  <c r="I211" i="4"/>
  <c r="J211" i="4"/>
  <c r="K211" i="4"/>
  <c r="F281" i="4"/>
  <c r="G281" i="4"/>
  <c r="H281" i="4"/>
  <c r="I281" i="4"/>
  <c r="J281" i="4"/>
  <c r="K281" i="4"/>
  <c r="F282" i="4"/>
  <c r="G282" i="4"/>
  <c r="H282" i="4"/>
  <c r="I282" i="4"/>
  <c r="J282" i="4"/>
  <c r="K282" i="4"/>
  <c r="F283" i="4"/>
  <c r="G283" i="4"/>
  <c r="H283" i="4"/>
  <c r="I283" i="4"/>
  <c r="J283" i="4"/>
  <c r="K283" i="4"/>
  <c r="L197" i="4" l="1"/>
  <c r="M197" i="4" s="1"/>
  <c r="L199" i="4"/>
  <c r="M199" i="4" s="1"/>
  <c r="L211" i="4"/>
  <c r="M211" i="4" s="1"/>
  <c r="L237" i="4"/>
  <c r="M237" i="4" s="1"/>
  <c r="L282" i="4"/>
  <c r="M282" i="4" s="1"/>
  <c r="L281" i="4"/>
  <c r="M281" i="4" s="1"/>
  <c r="L220" i="4"/>
  <c r="M220" i="4" s="1"/>
  <c r="L283" i="4"/>
  <c r="M283" i="4" s="1"/>
  <c r="L192" i="4"/>
  <c r="M192" i="4" s="1"/>
  <c r="F57" i="11"/>
  <c r="G57" i="11"/>
  <c r="H57" i="11"/>
  <c r="I57" i="11"/>
  <c r="F61" i="11"/>
  <c r="G61" i="11"/>
  <c r="H61" i="11"/>
  <c r="I61" i="11"/>
  <c r="F64" i="11"/>
  <c r="G64" i="11"/>
  <c r="H64" i="11"/>
  <c r="I64" i="11"/>
  <c r="F69" i="11"/>
  <c r="G69" i="11"/>
  <c r="H69" i="11"/>
  <c r="I69" i="11"/>
  <c r="F157" i="9"/>
  <c r="G157" i="9"/>
  <c r="H157" i="9"/>
  <c r="I157" i="9"/>
  <c r="F162" i="9"/>
  <c r="G162" i="9"/>
  <c r="H162" i="9"/>
  <c r="I162" i="9"/>
  <c r="F100" i="9"/>
  <c r="G100" i="9"/>
  <c r="H100" i="9"/>
  <c r="I100" i="9"/>
  <c r="F127" i="9"/>
  <c r="G127" i="9"/>
  <c r="H127" i="9"/>
  <c r="I127" i="9"/>
  <c r="F94" i="9"/>
  <c r="G94" i="9"/>
  <c r="H94" i="9"/>
  <c r="I94" i="9"/>
  <c r="F103" i="9"/>
  <c r="G103" i="9"/>
  <c r="H103" i="9"/>
  <c r="I103" i="9"/>
  <c r="F107" i="9"/>
  <c r="G107" i="9"/>
  <c r="H107" i="9"/>
  <c r="I107" i="9"/>
  <c r="F108" i="9"/>
  <c r="G108" i="9"/>
  <c r="H108" i="9"/>
  <c r="I108" i="9"/>
  <c r="F170" i="9"/>
  <c r="G170" i="9"/>
  <c r="H170" i="9"/>
  <c r="I170" i="9"/>
  <c r="F124" i="9"/>
  <c r="G124" i="9"/>
  <c r="H124" i="9"/>
  <c r="I124" i="9"/>
  <c r="F137" i="9"/>
  <c r="G137" i="9"/>
  <c r="H137" i="9"/>
  <c r="I137" i="9"/>
  <c r="F142" i="9"/>
  <c r="G142" i="9"/>
  <c r="H142" i="9"/>
  <c r="I142" i="9"/>
  <c r="F152" i="9"/>
  <c r="G152" i="9"/>
  <c r="H152" i="9"/>
  <c r="I152" i="9"/>
  <c r="F159" i="9"/>
  <c r="G159" i="9"/>
  <c r="H159" i="9"/>
  <c r="I159" i="9"/>
  <c r="F118" i="9"/>
  <c r="G118" i="9"/>
  <c r="H118" i="9"/>
  <c r="I118" i="9"/>
  <c r="F144" i="9"/>
  <c r="G144" i="9"/>
  <c r="H144" i="9"/>
  <c r="I144" i="9"/>
  <c r="F149" i="9"/>
  <c r="G149" i="9"/>
  <c r="H149" i="9"/>
  <c r="I149" i="9"/>
  <c r="J103" i="9" l="1"/>
  <c r="K103" i="9" s="1"/>
  <c r="J159" i="9"/>
  <c r="K159" i="9" s="1"/>
  <c r="J100" i="9"/>
  <c r="K100" i="9" s="1"/>
  <c r="J108" i="9"/>
  <c r="K108" i="9" s="1"/>
  <c r="J170" i="9"/>
  <c r="K170" i="9" s="1"/>
  <c r="J94" i="9"/>
  <c r="K94" i="9" s="1"/>
  <c r="J162" i="9"/>
  <c r="K162" i="9" s="1"/>
  <c r="J118" i="9"/>
  <c r="K118" i="9" s="1"/>
  <c r="J142" i="9"/>
  <c r="K142" i="9" s="1"/>
  <c r="J149" i="9"/>
  <c r="K149" i="9" s="1"/>
  <c r="J137" i="9"/>
  <c r="K137" i="9" s="1"/>
  <c r="J144" i="9"/>
  <c r="K144" i="9" s="1"/>
  <c r="J124" i="9"/>
  <c r="K124" i="9" s="1"/>
  <c r="J157" i="9"/>
  <c r="K157" i="9" s="1"/>
  <c r="J107" i="9"/>
  <c r="K107" i="9" s="1"/>
  <c r="J127" i="9"/>
  <c r="K127" i="9" s="1"/>
  <c r="J64" i="11"/>
  <c r="K64" i="11" s="1"/>
  <c r="J61" i="11"/>
  <c r="K61" i="11" s="1"/>
  <c r="J69" i="11"/>
  <c r="K69" i="11" s="1"/>
  <c r="J57" i="11"/>
  <c r="K57" i="11" s="1"/>
  <c r="J152" i="9"/>
  <c r="K152" i="9" s="1"/>
  <c r="F73" i="8"/>
  <c r="F63" i="8"/>
  <c r="F92" i="8"/>
  <c r="E93" i="8"/>
  <c r="F93" i="8" s="1"/>
  <c r="F87" i="8"/>
  <c r="G87" i="8"/>
  <c r="H87" i="8"/>
  <c r="I87" i="8"/>
  <c r="G73" i="8"/>
  <c r="H73" i="8"/>
  <c r="I73" i="8"/>
  <c r="G63" i="8"/>
  <c r="H63" i="8"/>
  <c r="I63" i="8"/>
  <c r="G92" i="8"/>
  <c r="H92" i="8"/>
  <c r="I92" i="8"/>
  <c r="G93" i="8"/>
  <c r="H93" i="8"/>
  <c r="I93" i="8"/>
  <c r="J93" i="8" s="1"/>
  <c r="K93" i="8" s="1"/>
  <c r="J87" i="8" l="1"/>
  <c r="K87" i="8" s="1"/>
  <c r="J73" i="8"/>
  <c r="K73" i="8" s="1"/>
  <c r="J63" i="8"/>
  <c r="K63" i="8" s="1"/>
  <c r="J92" i="8"/>
  <c r="K92" i="8" s="1"/>
  <c r="F188" i="4"/>
  <c r="G188" i="4"/>
  <c r="H188" i="4"/>
  <c r="I188" i="4"/>
  <c r="J188" i="4"/>
  <c r="K188" i="4"/>
  <c r="F163" i="4"/>
  <c r="G163" i="4"/>
  <c r="H163" i="4"/>
  <c r="I163" i="4"/>
  <c r="J163" i="4"/>
  <c r="K163" i="4"/>
  <c r="F190" i="4"/>
  <c r="G190" i="4"/>
  <c r="H190" i="4"/>
  <c r="I190" i="4"/>
  <c r="J190" i="4"/>
  <c r="K190" i="4"/>
  <c r="F239" i="4"/>
  <c r="G239" i="4"/>
  <c r="H239" i="4"/>
  <c r="I239" i="4"/>
  <c r="J239" i="4"/>
  <c r="K239" i="4"/>
  <c r="F219" i="4"/>
  <c r="G219" i="4"/>
  <c r="H219" i="4"/>
  <c r="I219" i="4"/>
  <c r="J219" i="4"/>
  <c r="K219" i="4"/>
  <c r="F77" i="8"/>
  <c r="G77" i="8"/>
  <c r="H77" i="8"/>
  <c r="I77" i="8"/>
  <c r="F78" i="8"/>
  <c r="G78" i="8"/>
  <c r="H78" i="8"/>
  <c r="I78" i="8"/>
  <c r="F90" i="8"/>
  <c r="G90" i="8"/>
  <c r="H90" i="8"/>
  <c r="I90" i="8"/>
  <c r="F91" i="8"/>
  <c r="G91" i="8"/>
  <c r="H91" i="8"/>
  <c r="I91" i="8"/>
  <c r="F86" i="8"/>
  <c r="G86" i="8"/>
  <c r="H86" i="8"/>
  <c r="I86" i="8"/>
  <c r="F72" i="8"/>
  <c r="G72" i="8"/>
  <c r="H72" i="8"/>
  <c r="I72" i="8"/>
  <c r="F74" i="8"/>
  <c r="G74" i="8"/>
  <c r="H74" i="8"/>
  <c r="I74" i="8"/>
  <c r="F79" i="8"/>
  <c r="G79" i="8"/>
  <c r="H79" i="8"/>
  <c r="I79" i="8"/>
  <c r="F80" i="8"/>
  <c r="G80" i="8"/>
  <c r="H80" i="8"/>
  <c r="I80" i="8"/>
  <c r="F83" i="8"/>
  <c r="G83" i="8"/>
  <c r="H83" i="8"/>
  <c r="I83" i="8"/>
  <c r="F85" i="8"/>
  <c r="G85" i="8"/>
  <c r="H85" i="8"/>
  <c r="I85" i="8"/>
  <c r="F88" i="8"/>
  <c r="G88" i="8"/>
  <c r="H88" i="8"/>
  <c r="I88" i="8"/>
  <c r="J90" i="8" l="1"/>
  <c r="K90" i="8" s="1"/>
  <c r="J86" i="8"/>
  <c r="K86" i="8" s="1"/>
  <c r="L190" i="4"/>
  <c r="M190" i="4" s="1"/>
  <c r="J85" i="8"/>
  <c r="K85" i="8" s="1"/>
  <c r="J78" i="8"/>
  <c r="K78" i="8" s="1"/>
  <c r="L219" i="4"/>
  <c r="M219" i="4" s="1"/>
  <c r="L239" i="4"/>
  <c r="M239" i="4" s="1"/>
  <c r="L163" i="4"/>
  <c r="M163" i="4" s="1"/>
  <c r="L188" i="4"/>
  <c r="M188" i="4" s="1"/>
  <c r="J91" i="8"/>
  <c r="K91" i="8" s="1"/>
  <c r="J77" i="8"/>
  <c r="K77" i="8" s="1"/>
  <c r="J79" i="8"/>
  <c r="K79" i="8" s="1"/>
  <c r="J88" i="8"/>
  <c r="K88" i="8" s="1"/>
  <c r="J83" i="8"/>
  <c r="K83" i="8" s="1"/>
  <c r="J80" i="8"/>
  <c r="K80" i="8" s="1"/>
  <c r="J74" i="8"/>
  <c r="K74" i="8" s="1"/>
  <c r="J72" i="8"/>
  <c r="K72" i="8" s="1"/>
  <c r="F261" i="4" l="1"/>
  <c r="G261" i="4"/>
  <c r="H261" i="4"/>
  <c r="I261" i="4"/>
  <c r="J261" i="4"/>
  <c r="K261" i="4"/>
  <c r="F236" i="4"/>
  <c r="G236" i="4"/>
  <c r="H236" i="4"/>
  <c r="I236" i="4"/>
  <c r="J236" i="4"/>
  <c r="K236" i="4"/>
  <c r="F164" i="4"/>
  <c r="G164" i="4"/>
  <c r="H164" i="4"/>
  <c r="I164" i="4"/>
  <c r="J164" i="4"/>
  <c r="K164" i="4"/>
  <c r="F180" i="4"/>
  <c r="G180" i="4"/>
  <c r="H180" i="4"/>
  <c r="I180" i="4"/>
  <c r="J180" i="4"/>
  <c r="K180" i="4"/>
  <c r="F267" i="4"/>
  <c r="G267" i="4"/>
  <c r="H267" i="4"/>
  <c r="I267" i="4"/>
  <c r="J267" i="4"/>
  <c r="K267" i="4"/>
  <c r="F269" i="4"/>
  <c r="G269" i="4"/>
  <c r="H269" i="4"/>
  <c r="I269" i="4"/>
  <c r="J269" i="4"/>
  <c r="K269" i="4"/>
  <c r="F116" i="9"/>
  <c r="G116" i="9"/>
  <c r="H116" i="9"/>
  <c r="I116" i="9"/>
  <c r="F83" i="9"/>
  <c r="G83" i="9"/>
  <c r="H83" i="9"/>
  <c r="I83" i="9"/>
  <c r="F117" i="9"/>
  <c r="G117" i="9"/>
  <c r="H117" i="9"/>
  <c r="I117" i="9"/>
  <c r="F77" i="9"/>
  <c r="G77" i="9"/>
  <c r="H77" i="9"/>
  <c r="I77" i="9"/>
  <c r="F153" i="9"/>
  <c r="G153" i="9"/>
  <c r="H153" i="9"/>
  <c r="I153" i="9"/>
  <c r="F163" i="9"/>
  <c r="G163" i="9"/>
  <c r="H163" i="9"/>
  <c r="I163" i="9"/>
  <c r="F97" i="9"/>
  <c r="G97" i="9"/>
  <c r="H97" i="9"/>
  <c r="I97" i="9"/>
  <c r="F120" i="9"/>
  <c r="G120" i="9"/>
  <c r="H120" i="9"/>
  <c r="I120" i="9"/>
  <c r="F146" i="9"/>
  <c r="G146" i="9"/>
  <c r="H146" i="9"/>
  <c r="I146" i="9"/>
  <c r="F99" i="9"/>
  <c r="G99" i="9"/>
  <c r="H99" i="9"/>
  <c r="I99" i="9"/>
  <c r="F121" i="9"/>
  <c r="G121" i="9"/>
  <c r="H121" i="9"/>
  <c r="I121" i="9"/>
  <c r="F139" i="9"/>
  <c r="G139" i="9"/>
  <c r="H139" i="9"/>
  <c r="I139" i="9"/>
  <c r="F35" i="9"/>
  <c r="G35" i="9"/>
  <c r="H35" i="9"/>
  <c r="I35" i="9"/>
  <c r="F48" i="9"/>
  <c r="G48" i="9"/>
  <c r="H48" i="9"/>
  <c r="I48" i="9"/>
  <c r="F114" i="9"/>
  <c r="G114" i="9"/>
  <c r="H114" i="9"/>
  <c r="I114" i="9"/>
  <c r="F136" i="9"/>
  <c r="G136" i="9"/>
  <c r="H136" i="9"/>
  <c r="I136" i="9"/>
  <c r="F147" i="9"/>
  <c r="G147" i="9"/>
  <c r="H147" i="9"/>
  <c r="I147" i="9"/>
  <c r="F132" i="9"/>
  <c r="G132" i="9"/>
  <c r="H132" i="9"/>
  <c r="I132" i="9"/>
  <c r="F134" i="9"/>
  <c r="G134" i="9"/>
  <c r="H134" i="9"/>
  <c r="I134" i="9"/>
  <c r="F87" i="9"/>
  <c r="G87" i="9"/>
  <c r="H87" i="9"/>
  <c r="I87" i="9"/>
  <c r="F161" i="9"/>
  <c r="G161" i="9"/>
  <c r="H161" i="9"/>
  <c r="I161" i="9"/>
  <c r="F151" i="9"/>
  <c r="G151" i="9"/>
  <c r="H151" i="9"/>
  <c r="I151" i="9"/>
  <c r="F75" i="8"/>
  <c r="G75" i="8"/>
  <c r="H75" i="8"/>
  <c r="I75" i="8"/>
  <c r="F84" i="8"/>
  <c r="G84" i="8"/>
  <c r="H84" i="8"/>
  <c r="I84" i="8"/>
  <c r="F62" i="8"/>
  <c r="G62" i="8"/>
  <c r="H62" i="8"/>
  <c r="I62" i="8"/>
  <c r="F68" i="8"/>
  <c r="G68" i="8"/>
  <c r="H68" i="8"/>
  <c r="I68" i="8"/>
  <c r="F70" i="8"/>
  <c r="G70" i="8"/>
  <c r="H70" i="8"/>
  <c r="I70" i="8"/>
  <c r="F104" i="9"/>
  <c r="G104" i="9"/>
  <c r="H104" i="9"/>
  <c r="I104" i="9"/>
  <c r="F79" i="9"/>
  <c r="G79" i="9"/>
  <c r="H79" i="9"/>
  <c r="I79" i="9"/>
  <c r="F60" i="9"/>
  <c r="G60" i="9"/>
  <c r="H60" i="9"/>
  <c r="I60" i="9"/>
  <c r="F158" i="9"/>
  <c r="G158" i="9"/>
  <c r="H158" i="9"/>
  <c r="I158" i="9"/>
  <c r="F54" i="9"/>
  <c r="G54" i="9"/>
  <c r="H54" i="9"/>
  <c r="I54" i="9"/>
  <c r="F38" i="8"/>
  <c r="G38" i="8"/>
  <c r="H38" i="8"/>
  <c r="I38" i="8"/>
  <c r="F57" i="8"/>
  <c r="G57" i="8"/>
  <c r="H57" i="8"/>
  <c r="I57" i="8"/>
  <c r="F46" i="8"/>
  <c r="G46" i="8"/>
  <c r="H46" i="8"/>
  <c r="I46" i="8"/>
  <c r="F59" i="8"/>
  <c r="G59" i="8"/>
  <c r="H59" i="8"/>
  <c r="I59" i="8"/>
  <c r="F65" i="8"/>
  <c r="G65" i="8"/>
  <c r="H65" i="8"/>
  <c r="I65" i="8"/>
  <c r="F78" i="11"/>
  <c r="G78" i="11"/>
  <c r="H78" i="11"/>
  <c r="I78" i="11"/>
  <c r="F84" i="11"/>
  <c r="G84" i="11"/>
  <c r="H84" i="11"/>
  <c r="I84" i="11"/>
  <c r="F65" i="11"/>
  <c r="G65" i="11"/>
  <c r="H65" i="11"/>
  <c r="I65" i="11"/>
  <c r="F80" i="11"/>
  <c r="G80" i="11"/>
  <c r="H80" i="11"/>
  <c r="I80" i="11"/>
  <c r="F56" i="11"/>
  <c r="G56" i="11"/>
  <c r="H56" i="11"/>
  <c r="I56" i="11"/>
  <c r="J87" i="9" l="1"/>
  <c r="K87" i="9" s="1"/>
  <c r="J78" i="11"/>
  <c r="K78" i="11" s="1"/>
  <c r="J65" i="11"/>
  <c r="K65" i="11" s="1"/>
  <c r="J80" i="11"/>
  <c r="K80" i="11" s="1"/>
  <c r="J56" i="11"/>
  <c r="K56" i="11" s="1"/>
  <c r="J84" i="11"/>
  <c r="K84" i="11" s="1"/>
  <c r="J79" i="9"/>
  <c r="K79" i="9" s="1"/>
  <c r="J77" i="9"/>
  <c r="K77" i="9" s="1"/>
  <c r="J70" i="8"/>
  <c r="K70" i="8" s="1"/>
  <c r="L267" i="4"/>
  <c r="M267" i="4" s="1"/>
  <c r="L180" i="4"/>
  <c r="M180" i="4" s="1"/>
  <c r="L236" i="4"/>
  <c r="M236" i="4" s="1"/>
  <c r="L269" i="4"/>
  <c r="M269" i="4" s="1"/>
  <c r="L164" i="4"/>
  <c r="M164" i="4" s="1"/>
  <c r="L261" i="4"/>
  <c r="M261" i="4" s="1"/>
  <c r="J83" i="9"/>
  <c r="K83" i="9" s="1"/>
  <c r="J48" i="9"/>
  <c r="K48" i="9" s="1"/>
  <c r="J54" i="9"/>
  <c r="K54" i="9" s="1"/>
  <c r="J84" i="8"/>
  <c r="K84" i="8" s="1"/>
  <c r="J114" i="9"/>
  <c r="K114" i="9" s="1"/>
  <c r="J120" i="9"/>
  <c r="K120" i="9" s="1"/>
  <c r="J97" i="9"/>
  <c r="K97" i="9" s="1"/>
  <c r="J147" i="9"/>
  <c r="K147" i="9" s="1"/>
  <c r="J153" i="9"/>
  <c r="K153" i="9" s="1"/>
  <c r="J134" i="9"/>
  <c r="K134" i="9" s="1"/>
  <c r="J35" i="9"/>
  <c r="K35" i="9" s="1"/>
  <c r="J146" i="9"/>
  <c r="K146" i="9" s="1"/>
  <c r="J116" i="9"/>
  <c r="K116" i="9" s="1"/>
  <c r="J60" i="9"/>
  <c r="K60" i="9" s="1"/>
  <c r="J163" i="9"/>
  <c r="K163" i="9" s="1"/>
  <c r="J151" i="9"/>
  <c r="K151" i="9" s="1"/>
  <c r="J161" i="9"/>
  <c r="K161" i="9" s="1"/>
  <c r="J121" i="9"/>
  <c r="K121" i="9" s="1"/>
  <c r="J99" i="9"/>
  <c r="K99" i="9" s="1"/>
  <c r="J117" i="9"/>
  <c r="K117" i="9" s="1"/>
  <c r="J136" i="9"/>
  <c r="K136" i="9" s="1"/>
  <c r="J139" i="9"/>
  <c r="K139" i="9" s="1"/>
  <c r="J132" i="9"/>
  <c r="K132" i="9" s="1"/>
  <c r="J75" i="8"/>
  <c r="K75" i="8" s="1"/>
  <c r="J62" i="8"/>
  <c r="K62" i="8" s="1"/>
  <c r="J57" i="8"/>
  <c r="K57" i="8" s="1"/>
  <c r="J68" i="8"/>
  <c r="K68" i="8" s="1"/>
  <c r="J59" i="8"/>
  <c r="K59" i="8" s="1"/>
  <c r="J65" i="8"/>
  <c r="K65" i="8" s="1"/>
  <c r="J158" i="9"/>
  <c r="K158" i="9" s="1"/>
  <c r="J104" i="9"/>
  <c r="K104" i="9" s="1"/>
  <c r="J46" i="8"/>
  <c r="K46" i="8" s="1"/>
  <c r="J38" i="8"/>
  <c r="K38" i="8" s="1"/>
  <c r="F227" i="4"/>
  <c r="G227" i="4"/>
  <c r="H227" i="4"/>
  <c r="I227" i="4"/>
  <c r="J227" i="4"/>
  <c r="K227" i="4"/>
  <c r="F247" i="4"/>
  <c r="G247" i="4"/>
  <c r="H247" i="4"/>
  <c r="I247" i="4"/>
  <c r="J247" i="4"/>
  <c r="K247" i="4"/>
  <c r="F138" i="4"/>
  <c r="G138" i="4"/>
  <c r="H138" i="4"/>
  <c r="I138" i="4"/>
  <c r="J138" i="4"/>
  <c r="K138" i="4"/>
  <c r="F212" i="4"/>
  <c r="G212" i="4"/>
  <c r="H212" i="4"/>
  <c r="I212" i="4"/>
  <c r="J212" i="4"/>
  <c r="K212" i="4"/>
  <c r="F233" i="4"/>
  <c r="G233" i="4"/>
  <c r="H233" i="4"/>
  <c r="I233" i="4"/>
  <c r="J233" i="4"/>
  <c r="K233" i="4"/>
  <c r="F246" i="4"/>
  <c r="G246" i="4"/>
  <c r="H246" i="4"/>
  <c r="I246" i="4"/>
  <c r="J246" i="4"/>
  <c r="K246" i="4"/>
  <c r="F264" i="4"/>
  <c r="G264" i="4"/>
  <c r="H264" i="4"/>
  <c r="I264" i="4"/>
  <c r="J264" i="4"/>
  <c r="K264" i="4"/>
  <c r="F153" i="4"/>
  <c r="G153" i="4"/>
  <c r="H153" i="4"/>
  <c r="I153" i="4"/>
  <c r="J153" i="4"/>
  <c r="K153" i="4"/>
  <c r="F207" i="4"/>
  <c r="G207" i="4"/>
  <c r="H207" i="4"/>
  <c r="I207" i="4"/>
  <c r="J207" i="4"/>
  <c r="K207" i="4"/>
  <c r="F171" i="4"/>
  <c r="G171" i="4"/>
  <c r="H171" i="4"/>
  <c r="I171" i="4"/>
  <c r="J171" i="4"/>
  <c r="K171" i="4"/>
  <c r="L264" i="4" l="1"/>
  <c r="M264" i="4" s="1"/>
  <c r="L212" i="4"/>
  <c r="M212" i="4" s="1"/>
  <c r="L207" i="4"/>
  <c r="M207" i="4" s="1"/>
  <c r="L153" i="4"/>
  <c r="M153" i="4" s="1"/>
  <c r="L171" i="4"/>
  <c r="M171" i="4" s="1"/>
  <c r="L246" i="4"/>
  <c r="M246" i="4" s="1"/>
  <c r="L233" i="4"/>
  <c r="M233" i="4" s="1"/>
  <c r="L138" i="4"/>
  <c r="M138" i="4" s="1"/>
  <c r="L247" i="4"/>
  <c r="M247" i="4" s="1"/>
  <c r="L227" i="4"/>
  <c r="M227" i="4" s="1"/>
  <c r="F54" i="8" l="1"/>
  <c r="G54" i="8"/>
  <c r="H54" i="8"/>
  <c r="I54" i="8"/>
  <c r="F53" i="8"/>
  <c r="G53" i="8"/>
  <c r="H53" i="8"/>
  <c r="I53" i="8"/>
  <c r="F43" i="8"/>
  <c r="G43" i="8"/>
  <c r="H43" i="8"/>
  <c r="I43" i="8"/>
  <c r="F35" i="8"/>
  <c r="G35" i="8"/>
  <c r="H35" i="8"/>
  <c r="I35" i="8"/>
  <c r="F67" i="8"/>
  <c r="G67" i="8"/>
  <c r="H67" i="8"/>
  <c r="I67" i="8"/>
  <c r="F50" i="8"/>
  <c r="G50" i="8"/>
  <c r="H50" i="8"/>
  <c r="I50" i="8"/>
  <c r="F81" i="8"/>
  <c r="G81" i="8"/>
  <c r="H81" i="8"/>
  <c r="I81" i="8"/>
  <c r="F82" i="8"/>
  <c r="G82" i="8"/>
  <c r="H82" i="8"/>
  <c r="I82" i="8"/>
  <c r="F106" i="9"/>
  <c r="G106" i="9"/>
  <c r="H106" i="9"/>
  <c r="I106" i="9"/>
  <c r="F95" i="9"/>
  <c r="G95" i="9"/>
  <c r="H95" i="9"/>
  <c r="I95" i="9"/>
  <c r="F110" i="9"/>
  <c r="G110" i="9"/>
  <c r="H110" i="9"/>
  <c r="I110" i="9"/>
  <c r="F155" i="9"/>
  <c r="G155" i="9"/>
  <c r="H155" i="9"/>
  <c r="I155" i="9"/>
  <c r="F66" i="9"/>
  <c r="G66" i="9"/>
  <c r="H66" i="9"/>
  <c r="I66" i="9"/>
  <c r="F102" i="9"/>
  <c r="G102" i="9"/>
  <c r="H102" i="9"/>
  <c r="I102" i="9"/>
  <c r="F105" i="9"/>
  <c r="G105" i="9"/>
  <c r="H105" i="9"/>
  <c r="I105" i="9"/>
  <c r="F111" i="9"/>
  <c r="G111" i="9"/>
  <c r="H111" i="9"/>
  <c r="I111" i="9"/>
  <c r="F42" i="9"/>
  <c r="G42" i="9"/>
  <c r="H42" i="9"/>
  <c r="I42" i="9"/>
  <c r="F224" i="4"/>
  <c r="G224" i="4"/>
  <c r="H224" i="4"/>
  <c r="I224" i="4"/>
  <c r="J224" i="4"/>
  <c r="K224" i="4"/>
  <c r="F191" i="4"/>
  <c r="G191" i="4"/>
  <c r="H191" i="4"/>
  <c r="I191" i="4"/>
  <c r="J191" i="4"/>
  <c r="K191" i="4"/>
  <c r="F214" i="4"/>
  <c r="G214" i="4"/>
  <c r="H214" i="4"/>
  <c r="I214" i="4"/>
  <c r="J214" i="4"/>
  <c r="K214" i="4"/>
  <c r="F274" i="4"/>
  <c r="G274" i="4"/>
  <c r="H274" i="4"/>
  <c r="I274" i="4"/>
  <c r="J274" i="4"/>
  <c r="K274" i="4"/>
  <c r="J53" i="8" l="1"/>
  <c r="K53" i="8" s="1"/>
  <c r="J111" i="9"/>
  <c r="K111" i="9" s="1"/>
  <c r="J105" i="9"/>
  <c r="K105" i="9" s="1"/>
  <c r="J110" i="9"/>
  <c r="K110" i="9" s="1"/>
  <c r="J67" i="8"/>
  <c r="K67" i="8" s="1"/>
  <c r="J54" i="8"/>
  <c r="K54" i="8" s="1"/>
  <c r="J43" i="8"/>
  <c r="K43" i="8" s="1"/>
  <c r="J82" i="8"/>
  <c r="K82" i="8" s="1"/>
  <c r="L224" i="4"/>
  <c r="M224" i="4" s="1"/>
  <c r="J81" i="8"/>
  <c r="K81" i="8" s="1"/>
  <c r="J50" i="8"/>
  <c r="K50" i="8" s="1"/>
  <c r="J35" i="8"/>
  <c r="K35" i="8" s="1"/>
  <c r="J66" i="9"/>
  <c r="K66" i="9" s="1"/>
  <c r="J95" i="9"/>
  <c r="K95" i="9" s="1"/>
  <c r="J106" i="9"/>
  <c r="K106" i="9" s="1"/>
  <c r="J42" i="9"/>
  <c r="K42" i="9" s="1"/>
  <c r="J102" i="9"/>
  <c r="K102" i="9" s="1"/>
  <c r="J155" i="9"/>
  <c r="K155" i="9" s="1"/>
  <c r="L191" i="4"/>
  <c r="M191" i="4" s="1"/>
  <c r="L214" i="4"/>
  <c r="M214" i="4" s="1"/>
  <c r="L274" i="4"/>
  <c r="M274" i="4" s="1"/>
  <c r="F170" i="4"/>
  <c r="F94" i="4"/>
  <c r="F143" i="4"/>
  <c r="F231" i="4"/>
  <c r="F232" i="4"/>
  <c r="F238" i="4"/>
  <c r="F248" i="4"/>
  <c r="F254" i="4"/>
  <c r="F258" i="4"/>
  <c r="F260" i="4"/>
  <c r="F277" i="4"/>
  <c r="G248" i="4"/>
  <c r="H248" i="4"/>
  <c r="I248" i="4"/>
  <c r="J248" i="4"/>
  <c r="K248" i="4"/>
  <c r="G277" i="4"/>
  <c r="H277" i="4"/>
  <c r="I277" i="4"/>
  <c r="J277" i="4"/>
  <c r="K277" i="4"/>
  <c r="G258" i="4"/>
  <c r="H258" i="4"/>
  <c r="I258" i="4"/>
  <c r="J258" i="4"/>
  <c r="K258" i="4"/>
  <c r="G143" i="4"/>
  <c r="H143" i="4"/>
  <c r="I143" i="4"/>
  <c r="J143" i="4"/>
  <c r="K143" i="4"/>
  <c r="G94" i="4"/>
  <c r="H94" i="4"/>
  <c r="I94" i="4"/>
  <c r="J94" i="4"/>
  <c r="K94" i="4"/>
  <c r="G231" i="4"/>
  <c r="H231" i="4"/>
  <c r="I231" i="4"/>
  <c r="J231" i="4"/>
  <c r="K231" i="4"/>
  <c r="G170" i="4"/>
  <c r="H170" i="4"/>
  <c r="I170" i="4"/>
  <c r="J170" i="4"/>
  <c r="K170" i="4"/>
  <c r="G238" i="4"/>
  <c r="H238" i="4"/>
  <c r="I238" i="4"/>
  <c r="J238" i="4"/>
  <c r="K238" i="4"/>
  <c r="G260" i="4"/>
  <c r="H260" i="4"/>
  <c r="I260" i="4"/>
  <c r="J260" i="4"/>
  <c r="K260" i="4"/>
  <c r="G254" i="4"/>
  <c r="H254" i="4"/>
  <c r="I254" i="4"/>
  <c r="J254" i="4"/>
  <c r="K254" i="4"/>
  <c r="F128" i="4"/>
  <c r="G128" i="4"/>
  <c r="H128" i="4"/>
  <c r="I128" i="4"/>
  <c r="J128" i="4"/>
  <c r="K128" i="4"/>
  <c r="G232" i="4"/>
  <c r="H232" i="4"/>
  <c r="I232" i="4"/>
  <c r="J232" i="4"/>
  <c r="K232" i="4"/>
  <c r="L277" i="4" l="1"/>
  <c r="M277" i="4" s="1"/>
  <c r="L248" i="4"/>
  <c r="M248" i="4" s="1"/>
  <c r="L128" i="4"/>
  <c r="M128" i="4" s="1"/>
  <c r="L231" i="4"/>
  <c r="M231" i="4" s="1"/>
  <c r="L143" i="4"/>
  <c r="M143" i="4" s="1"/>
  <c r="L238" i="4"/>
  <c r="M238" i="4" s="1"/>
  <c r="L254" i="4"/>
  <c r="M254" i="4" s="1"/>
  <c r="L94" i="4"/>
  <c r="M94" i="4" s="1"/>
  <c r="L232" i="4"/>
  <c r="M232" i="4" s="1"/>
  <c r="L260" i="4"/>
  <c r="M260" i="4" s="1"/>
  <c r="L170" i="4"/>
  <c r="M170" i="4" s="1"/>
  <c r="L258" i="4"/>
  <c r="M258" i="4" s="1"/>
  <c r="F182" i="4"/>
  <c r="G182" i="4"/>
  <c r="H182" i="4"/>
  <c r="I182" i="4"/>
  <c r="J182" i="4"/>
  <c r="K182" i="4"/>
  <c r="F251" i="4"/>
  <c r="G251" i="4"/>
  <c r="H251" i="4"/>
  <c r="I251" i="4"/>
  <c r="J251" i="4"/>
  <c r="K251" i="4"/>
  <c r="F279" i="4"/>
  <c r="G279" i="4"/>
  <c r="H279" i="4"/>
  <c r="I279" i="4"/>
  <c r="J279" i="4"/>
  <c r="K279" i="4"/>
  <c r="F263" i="4"/>
  <c r="G263" i="4"/>
  <c r="H263" i="4"/>
  <c r="I263" i="4"/>
  <c r="J263" i="4"/>
  <c r="K263" i="4"/>
  <c r="F173" i="4"/>
  <c r="G173" i="4"/>
  <c r="H173" i="4"/>
  <c r="I173" i="4"/>
  <c r="J173" i="4"/>
  <c r="K173" i="4"/>
  <c r="L173" i="4" l="1"/>
  <c r="M173" i="4" s="1"/>
  <c r="L263" i="4"/>
  <c r="M263" i="4" s="1"/>
  <c r="L279" i="4"/>
  <c r="M279" i="4" s="1"/>
  <c r="L251" i="4"/>
  <c r="M251" i="4" s="1"/>
  <c r="L182" i="4"/>
  <c r="M182" i="4" s="1"/>
  <c r="F208" i="4"/>
  <c r="G208" i="4"/>
  <c r="H208" i="4"/>
  <c r="I208" i="4"/>
  <c r="J208" i="4"/>
  <c r="K208" i="4"/>
  <c r="F209" i="4"/>
  <c r="G209" i="4"/>
  <c r="H209" i="4"/>
  <c r="I209" i="4"/>
  <c r="J209" i="4"/>
  <c r="K209" i="4"/>
  <c r="F210" i="4"/>
  <c r="G210" i="4"/>
  <c r="H210" i="4"/>
  <c r="I210" i="4"/>
  <c r="J210" i="4"/>
  <c r="K210" i="4"/>
  <c r="F249" i="4"/>
  <c r="G249" i="4"/>
  <c r="H249" i="4"/>
  <c r="I249" i="4"/>
  <c r="J249" i="4"/>
  <c r="K249" i="4"/>
  <c r="L249" i="4" l="1"/>
  <c r="M249" i="4" s="1"/>
  <c r="L208" i="4"/>
  <c r="M208" i="4" s="1"/>
  <c r="L209" i="4"/>
  <c r="M209" i="4" s="1"/>
  <c r="L210" i="4"/>
  <c r="M210" i="4" s="1"/>
  <c r="F104" i="4"/>
  <c r="G104" i="4"/>
  <c r="H104" i="4"/>
  <c r="I104" i="4"/>
  <c r="J104" i="4"/>
  <c r="K104" i="4"/>
  <c r="F29" i="4"/>
  <c r="G29" i="4"/>
  <c r="H29" i="4"/>
  <c r="I29" i="4"/>
  <c r="J29" i="4"/>
  <c r="K29" i="4"/>
  <c r="F196" i="4"/>
  <c r="G196" i="4"/>
  <c r="H196" i="4"/>
  <c r="I196" i="4"/>
  <c r="J196" i="4"/>
  <c r="K196" i="4"/>
  <c r="F257" i="4"/>
  <c r="G257" i="4"/>
  <c r="H257" i="4"/>
  <c r="I257" i="4"/>
  <c r="J257" i="4"/>
  <c r="K257" i="4"/>
  <c r="F66" i="4"/>
  <c r="G66" i="4"/>
  <c r="H66" i="4"/>
  <c r="I66" i="4"/>
  <c r="J66" i="4"/>
  <c r="K66" i="4"/>
  <c r="L196" i="4" l="1"/>
  <c r="M196" i="4" s="1"/>
  <c r="L257" i="4"/>
  <c r="M257" i="4" s="1"/>
  <c r="L29" i="4"/>
  <c r="M29" i="4" s="1"/>
  <c r="L66" i="4"/>
  <c r="M66" i="4" s="1"/>
  <c r="L104" i="4"/>
  <c r="M104" i="4" s="1"/>
  <c r="F144" i="4"/>
  <c r="G144" i="4"/>
  <c r="H144" i="4"/>
  <c r="I144" i="4"/>
  <c r="J144" i="4"/>
  <c r="K144" i="4"/>
  <c r="F230" i="4"/>
  <c r="G230" i="4"/>
  <c r="H230" i="4"/>
  <c r="I230" i="4"/>
  <c r="J230" i="4"/>
  <c r="K230" i="4"/>
  <c r="F262" i="4"/>
  <c r="G262" i="4"/>
  <c r="H262" i="4"/>
  <c r="I262" i="4"/>
  <c r="J262" i="4"/>
  <c r="K262" i="4"/>
  <c r="F185" i="4"/>
  <c r="G185" i="4"/>
  <c r="H185" i="4"/>
  <c r="I185" i="4"/>
  <c r="J185" i="4"/>
  <c r="K185" i="4"/>
  <c r="F156" i="4"/>
  <c r="G156" i="4"/>
  <c r="H156" i="4"/>
  <c r="I156" i="4"/>
  <c r="J156" i="4"/>
  <c r="K156" i="4"/>
  <c r="F178" i="4"/>
  <c r="G178" i="4"/>
  <c r="H178" i="4"/>
  <c r="I178" i="4"/>
  <c r="J178" i="4"/>
  <c r="K178" i="4"/>
  <c r="F266" i="4"/>
  <c r="G266" i="4"/>
  <c r="H266" i="4"/>
  <c r="I266" i="4"/>
  <c r="J266" i="4"/>
  <c r="K266" i="4"/>
  <c r="F183" i="4"/>
  <c r="G183" i="4"/>
  <c r="H183" i="4"/>
  <c r="I183" i="4"/>
  <c r="J183" i="4"/>
  <c r="K183" i="4"/>
  <c r="F107" i="4"/>
  <c r="G107" i="4"/>
  <c r="H107" i="4"/>
  <c r="I107" i="4"/>
  <c r="J107" i="4"/>
  <c r="K107" i="4"/>
  <c r="F108" i="4"/>
  <c r="G108" i="4"/>
  <c r="H108" i="4"/>
  <c r="I108" i="4"/>
  <c r="J108" i="4"/>
  <c r="K108" i="4"/>
  <c r="L183" i="4" l="1"/>
  <c r="M183" i="4" s="1"/>
  <c r="L266" i="4"/>
  <c r="M266" i="4" s="1"/>
  <c r="L156" i="4"/>
  <c r="M156" i="4" s="1"/>
  <c r="L185" i="4"/>
  <c r="M185" i="4" s="1"/>
  <c r="L262" i="4"/>
  <c r="M262" i="4" s="1"/>
  <c r="L230" i="4"/>
  <c r="M230" i="4" s="1"/>
  <c r="L144" i="4"/>
  <c r="M144" i="4" s="1"/>
  <c r="L108" i="4"/>
  <c r="M108" i="4" s="1"/>
  <c r="L107" i="4"/>
  <c r="M107" i="4" s="1"/>
  <c r="L178" i="4"/>
  <c r="M178" i="4" s="1"/>
  <c r="F32" i="12"/>
  <c r="F39" i="12"/>
  <c r="F37" i="12"/>
  <c r="F43" i="12"/>
  <c r="F156" i="9"/>
  <c r="F131" i="9"/>
  <c r="F138" i="9"/>
  <c r="F154" i="9"/>
  <c r="G154" i="9"/>
  <c r="H154" i="9"/>
  <c r="I154" i="9"/>
  <c r="F92" i="9"/>
  <c r="G92" i="9"/>
  <c r="H92" i="9"/>
  <c r="I92" i="9"/>
  <c r="G156" i="9"/>
  <c r="H156" i="9"/>
  <c r="I156" i="9"/>
  <c r="F67" i="9"/>
  <c r="G67" i="9"/>
  <c r="H67" i="9"/>
  <c r="I67" i="9"/>
  <c r="G131" i="9"/>
  <c r="H131" i="9"/>
  <c r="I131" i="9"/>
  <c r="G138" i="9"/>
  <c r="H138" i="9"/>
  <c r="I138" i="9"/>
  <c r="F215" i="4"/>
  <c r="F75" i="4"/>
  <c r="F270" i="4"/>
  <c r="F273" i="4"/>
  <c r="F275" i="4"/>
  <c r="F276" i="4"/>
  <c r="G75" i="4"/>
  <c r="H75" i="4"/>
  <c r="I75" i="4"/>
  <c r="J75" i="4"/>
  <c r="K75" i="4"/>
  <c r="G270" i="4"/>
  <c r="H270" i="4"/>
  <c r="I270" i="4"/>
  <c r="J270" i="4"/>
  <c r="K270" i="4"/>
  <c r="G273" i="4"/>
  <c r="H273" i="4"/>
  <c r="I273" i="4"/>
  <c r="J273" i="4"/>
  <c r="K273" i="4"/>
  <c r="G275" i="4"/>
  <c r="H275" i="4"/>
  <c r="I275" i="4"/>
  <c r="J275" i="4"/>
  <c r="K275" i="4"/>
  <c r="G276" i="4"/>
  <c r="H276" i="4"/>
  <c r="I276" i="4"/>
  <c r="J276" i="4"/>
  <c r="K276" i="4"/>
  <c r="G215" i="4"/>
  <c r="H215" i="4"/>
  <c r="I215" i="4"/>
  <c r="J215" i="4"/>
  <c r="K215" i="4"/>
  <c r="F20" i="12"/>
  <c r="G20" i="12"/>
  <c r="H20" i="12"/>
  <c r="I20" i="12"/>
  <c r="G32" i="12"/>
  <c r="H32" i="12"/>
  <c r="I32" i="12"/>
  <c r="G39" i="12"/>
  <c r="H39" i="12"/>
  <c r="I39" i="12"/>
  <c r="G37" i="12"/>
  <c r="H37" i="12"/>
  <c r="I37" i="12"/>
  <c r="G43" i="12"/>
  <c r="H43" i="12"/>
  <c r="I43" i="12"/>
  <c r="J138" i="9" l="1"/>
  <c r="K138" i="9" s="1"/>
  <c r="J39" i="12"/>
  <c r="K39" i="12" s="1"/>
  <c r="J131" i="9"/>
  <c r="K131" i="9" s="1"/>
  <c r="J67" i="9"/>
  <c r="K67" i="9" s="1"/>
  <c r="J156" i="9"/>
  <c r="K156" i="9" s="1"/>
  <c r="J92" i="9"/>
  <c r="K92" i="9" s="1"/>
  <c r="J154" i="9"/>
  <c r="K154" i="9" s="1"/>
  <c r="J43" i="12"/>
  <c r="K43" i="12" s="1"/>
  <c r="J32" i="12"/>
  <c r="K32" i="12" s="1"/>
  <c r="L270" i="4"/>
  <c r="M270" i="4" s="1"/>
  <c r="L215" i="4"/>
  <c r="M215" i="4" s="1"/>
  <c r="L276" i="4"/>
  <c r="M276" i="4" s="1"/>
  <c r="L275" i="4"/>
  <c r="M275" i="4" s="1"/>
  <c r="L273" i="4"/>
  <c r="M273" i="4" s="1"/>
  <c r="L75" i="4"/>
  <c r="M75" i="4" s="1"/>
  <c r="J20" i="12"/>
  <c r="K20" i="12" s="1"/>
  <c r="J37" i="12"/>
  <c r="K37" i="12" s="1"/>
  <c r="F24" i="5"/>
  <c r="G24" i="5"/>
  <c r="H24" i="5"/>
  <c r="I24" i="5"/>
  <c r="J24" i="5"/>
  <c r="K24" i="5"/>
  <c r="F28" i="5"/>
  <c r="G28" i="5"/>
  <c r="H28" i="5"/>
  <c r="I28" i="5"/>
  <c r="J28" i="5"/>
  <c r="K28" i="5"/>
  <c r="F27" i="5"/>
  <c r="G27" i="5"/>
  <c r="H27" i="5"/>
  <c r="I27" i="5"/>
  <c r="J27" i="5"/>
  <c r="K27" i="5"/>
  <c r="F21" i="5"/>
  <c r="G21" i="5"/>
  <c r="H21" i="5"/>
  <c r="I21" i="5"/>
  <c r="J21" i="5"/>
  <c r="K21" i="5"/>
  <c r="F25" i="5"/>
  <c r="G25" i="5"/>
  <c r="H25" i="5"/>
  <c r="I25" i="5"/>
  <c r="J25" i="5"/>
  <c r="K25" i="5"/>
  <c r="F130" i="9"/>
  <c r="G130" i="9"/>
  <c r="H130" i="9"/>
  <c r="I130" i="9"/>
  <c r="F150" i="9"/>
  <c r="G150" i="9"/>
  <c r="H150" i="9"/>
  <c r="I150" i="9"/>
  <c r="F167" i="9"/>
  <c r="G167" i="9"/>
  <c r="H167" i="9"/>
  <c r="I167" i="9"/>
  <c r="F89" i="9"/>
  <c r="G89" i="9"/>
  <c r="H89" i="9"/>
  <c r="I89" i="9"/>
  <c r="F135" i="9"/>
  <c r="G135" i="9"/>
  <c r="H135" i="9"/>
  <c r="I135" i="9"/>
  <c r="F91" i="9"/>
  <c r="G91" i="9"/>
  <c r="H91" i="9"/>
  <c r="I91" i="9"/>
  <c r="F172" i="9"/>
  <c r="G172" i="9"/>
  <c r="H172" i="9"/>
  <c r="I172" i="9"/>
  <c r="F88" i="9"/>
  <c r="G88" i="9"/>
  <c r="H88" i="9"/>
  <c r="I88" i="9"/>
  <c r="F85" i="9"/>
  <c r="G85" i="9"/>
  <c r="H85" i="9"/>
  <c r="I85" i="9"/>
  <c r="F259" i="4"/>
  <c r="G259" i="4"/>
  <c r="H259" i="4"/>
  <c r="I259" i="4"/>
  <c r="J259" i="4"/>
  <c r="K259" i="4"/>
  <c r="F280" i="4"/>
  <c r="G280" i="4"/>
  <c r="H280" i="4"/>
  <c r="I280" i="4"/>
  <c r="J280" i="4"/>
  <c r="K280" i="4"/>
  <c r="F256" i="4"/>
  <c r="G256" i="4"/>
  <c r="H256" i="4"/>
  <c r="I256" i="4"/>
  <c r="J256" i="4"/>
  <c r="K256" i="4"/>
  <c r="F123" i="4"/>
  <c r="G123" i="4"/>
  <c r="H123" i="4"/>
  <c r="I123" i="4"/>
  <c r="J123" i="4"/>
  <c r="K123" i="4"/>
  <c r="F223" i="4"/>
  <c r="G223" i="4"/>
  <c r="H223" i="4"/>
  <c r="I223" i="4"/>
  <c r="J223" i="4"/>
  <c r="K223" i="4"/>
  <c r="F177" i="4"/>
  <c r="G177" i="4"/>
  <c r="H177" i="4"/>
  <c r="I177" i="4"/>
  <c r="J177" i="4"/>
  <c r="K177" i="4"/>
  <c r="F268" i="4"/>
  <c r="G268" i="4"/>
  <c r="H268" i="4"/>
  <c r="I268" i="4"/>
  <c r="J268" i="4"/>
  <c r="K268" i="4"/>
  <c r="F127" i="4"/>
  <c r="G127" i="4"/>
  <c r="H127" i="4"/>
  <c r="I127" i="4"/>
  <c r="J127" i="4"/>
  <c r="K127" i="4"/>
  <c r="F125" i="4"/>
  <c r="G125" i="4"/>
  <c r="H125" i="4"/>
  <c r="I125" i="4"/>
  <c r="J125" i="4"/>
  <c r="K125" i="4"/>
  <c r="F226" i="4"/>
  <c r="G226" i="4"/>
  <c r="H226" i="4"/>
  <c r="I226" i="4"/>
  <c r="J226" i="4"/>
  <c r="K226" i="4"/>
  <c r="F216" i="4"/>
  <c r="G216" i="4"/>
  <c r="H216" i="4"/>
  <c r="I216" i="4"/>
  <c r="J216" i="4"/>
  <c r="K216" i="4"/>
  <c r="F149" i="4"/>
  <c r="G149" i="4"/>
  <c r="H149" i="4"/>
  <c r="I149" i="4"/>
  <c r="J149" i="4"/>
  <c r="K149" i="4"/>
  <c r="F194" i="4"/>
  <c r="G194" i="4"/>
  <c r="H194" i="4"/>
  <c r="I194" i="4"/>
  <c r="J194" i="4"/>
  <c r="K194" i="4"/>
  <c r="F53" i="4"/>
  <c r="G53" i="4"/>
  <c r="H53" i="4"/>
  <c r="I53" i="4"/>
  <c r="J53" i="4"/>
  <c r="K53" i="4"/>
  <c r="F29" i="6"/>
  <c r="G29" i="6"/>
  <c r="H29" i="6"/>
  <c r="I29" i="6"/>
  <c r="J29" i="6"/>
  <c r="K29" i="6"/>
  <c r="F27" i="6"/>
  <c r="G27" i="6"/>
  <c r="H27" i="6"/>
  <c r="I27" i="6"/>
  <c r="J27" i="6"/>
  <c r="K27" i="6"/>
  <c r="F55" i="6"/>
  <c r="G55" i="6"/>
  <c r="H55" i="6"/>
  <c r="I55" i="6"/>
  <c r="J55" i="6"/>
  <c r="K55" i="6"/>
  <c r="F54" i="6"/>
  <c r="G54" i="6"/>
  <c r="H54" i="6"/>
  <c r="I54" i="6"/>
  <c r="J54" i="6"/>
  <c r="K54" i="6"/>
  <c r="F47" i="6"/>
  <c r="G47" i="6"/>
  <c r="H47" i="6"/>
  <c r="I47" i="6"/>
  <c r="J47" i="6"/>
  <c r="K47" i="6"/>
  <c r="E15" i="15"/>
  <c r="E16" i="15"/>
  <c r="E17" i="15"/>
  <c r="E18" i="15"/>
  <c r="E19" i="15"/>
  <c r="E20" i="15"/>
  <c r="E21" i="15"/>
  <c r="E22" i="15"/>
  <c r="E23" i="15"/>
  <c r="E14" i="15"/>
  <c r="E15" i="13"/>
  <c r="E16" i="13"/>
  <c r="E17" i="13"/>
  <c r="E18" i="13"/>
  <c r="E19" i="13"/>
  <c r="E20" i="13"/>
  <c r="E21" i="13"/>
  <c r="E22" i="13"/>
  <c r="E23" i="13"/>
  <c r="E14" i="13"/>
  <c r="E15" i="18"/>
  <c r="E16" i="18"/>
  <c r="E17" i="18"/>
  <c r="E18" i="18"/>
  <c r="E19" i="18"/>
  <c r="E20" i="18"/>
  <c r="E21" i="18"/>
  <c r="E22" i="18"/>
  <c r="E23" i="18"/>
  <c r="E14" i="18"/>
  <c r="J85" i="9" l="1"/>
  <c r="K85" i="9" s="1"/>
  <c r="L21" i="5"/>
  <c r="M21" i="5" s="1"/>
  <c r="L28" i="5"/>
  <c r="M28" i="5" s="1"/>
  <c r="L25" i="5"/>
  <c r="M25" i="5" s="1"/>
  <c r="L27" i="5"/>
  <c r="M27" i="5" s="1"/>
  <c r="L24" i="5"/>
  <c r="M24" i="5" s="1"/>
  <c r="J91" i="9"/>
  <c r="K91" i="9" s="1"/>
  <c r="J167" i="9"/>
  <c r="K167" i="9" s="1"/>
  <c r="L226" i="4"/>
  <c r="M226" i="4" s="1"/>
  <c r="L259" i="4"/>
  <c r="M259" i="4" s="1"/>
  <c r="L149" i="4"/>
  <c r="M149" i="4" s="1"/>
  <c r="L216" i="4"/>
  <c r="M216" i="4" s="1"/>
  <c r="L280" i="4"/>
  <c r="M280" i="4" s="1"/>
  <c r="L53" i="4"/>
  <c r="M53" i="4" s="1"/>
  <c r="L194" i="4"/>
  <c r="M194" i="4" s="1"/>
  <c r="L125" i="4"/>
  <c r="M125" i="4" s="1"/>
  <c r="L268" i="4"/>
  <c r="M268" i="4" s="1"/>
  <c r="L127" i="4"/>
  <c r="M127" i="4" s="1"/>
  <c r="L177" i="4"/>
  <c r="M177" i="4" s="1"/>
  <c r="L223" i="4"/>
  <c r="M223" i="4" s="1"/>
  <c r="L123" i="4"/>
  <c r="M123" i="4" s="1"/>
  <c r="L55" i="6"/>
  <c r="M55" i="6" s="1"/>
  <c r="L54" i="6"/>
  <c r="M54" i="6" s="1"/>
  <c r="L256" i="4"/>
  <c r="M256" i="4" s="1"/>
  <c r="L47" i="6"/>
  <c r="M47" i="6" s="1"/>
  <c r="L29" i="6"/>
  <c r="M29" i="6" s="1"/>
  <c r="L27" i="6"/>
  <c r="M27" i="6" s="1"/>
  <c r="J88" i="9"/>
  <c r="K88" i="9" s="1"/>
  <c r="J172" i="9"/>
  <c r="K172" i="9" s="1"/>
  <c r="J150" i="9"/>
  <c r="K150" i="9" s="1"/>
  <c r="J135" i="9"/>
  <c r="K135" i="9" s="1"/>
  <c r="J130" i="9"/>
  <c r="K130" i="9" s="1"/>
  <c r="J89" i="9"/>
  <c r="K89" i="9" s="1"/>
  <c r="F116" i="4"/>
  <c r="G116" i="4"/>
  <c r="H116" i="4"/>
  <c r="I116" i="4"/>
  <c r="J116" i="4"/>
  <c r="K116" i="4"/>
  <c r="F160" i="4"/>
  <c r="G160" i="4"/>
  <c r="H160" i="4"/>
  <c r="I160" i="4"/>
  <c r="J160" i="4"/>
  <c r="K160" i="4"/>
  <c r="F100" i="4"/>
  <c r="G100" i="4"/>
  <c r="H100" i="4"/>
  <c r="I100" i="4"/>
  <c r="J100" i="4"/>
  <c r="K100" i="4"/>
  <c r="F102" i="4"/>
  <c r="G102" i="4"/>
  <c r="H102" i="4"/>
  <c r="I102" i="4"/>
  <c r="J102" i="4"/>
  <c r="K102" i="4"/>
  <c r="F52" i="4"/>
  <c r="G52" i="4"/>
  <c r="H52" i="4"/>
  <c r="I52" i="4"/>
  <c r="J52" i="4"/>
  <c r="K52" i="4"/>
  <c r="F58" i="4"/>
  <c r="G58" i="4"/>
  <c r="H58" i="4"/>
  <c r="I58" i="4"/>
  <c r="J58" i="4"/>
  <c r="K58" i="4"/>
  <c r="F110" i="4"/>
  <c r="G110" i="4"/>
  <c r="H110" i="4"/>
  <c r="I110" i="4"/>
  <c r="J110" i="4"/>
  <c r="K110" i="4"/>
  <c r="F278" i="4"/>
  <c r="G278" i="4"/>
  <c r="H278" i="4"/>
  <c r="I278" i="4"/>
  <c r="J278" i="4"/>
  <c r="K278" i="4"/>
  <c r="F250" i="4"/>
  <c r="G250" i="4"/>
  <c r="H250" i="4"/>
  <c r="I250" i="4"/>
  <c r="J250" i="4"/>
  <c r="K250" i="4"/>
  <c r="L110" i="4" l="1"/>
  <c r="M110" i="4" s="1"/>
  <c r="L250" i="4"/>
  <c r="M250" i="4" s="1"/>
  <c r="L102" i="4"/>
  <c r="M102" i="4" s="1"/>
  <c r="L160" i="4"/>
  <c r="M160" i="4" s="1"/>
  <c r="L58" i="4"/>
  <c r="M58" i="4" s="1"/>
  <c r="L278" i="4"/>
  <c r="M278" i="4" s="1"/>
  <c r="L52" i="4"/>
  <c r="M52" i="4" s="1"/>
  <c r="L100" i="4"/>
  <c r="M100" i="4" s="1"/>
  <c r="L116" i="4"/>
  <c r="M116" i="4" s="1"/>
  <c r="F79" i="4" l="1"/>
  <c r="G79" i="4"/>
  <c r="H79" i="4"/>
  <c r="I79" i="4"/>
  <c r="J79" i="4"/>
  <c r="K79" i="4"/>
  <c r="F49" i="4"/>
  <c r="G49" i="4"/>
  <c r="H49" i="4"/>
  <c r="I49" i="4"/>
  <c r="J49" i="4"/>
  <c r="K49" i="4"/>
  <c r="F65" i="4"/>
  <c r="G65" i="4"/>
  <c r="H65" i="4"/>
  <c r="I65" i="4"/>
  <c r="J65" i="4"/>
  <c r="K65" i="4"/>
  <c r="F72" i="4"/>
  <c r="G72" i="4"/>
  <c r="H72" i="4"/>
  <c r="I72" i="4"/>
  <c r="J72" i="4"/>
  <c r="K72" i="4"/>
  <c r="F176" i="4"/>
  <c r="G176" i="4"/>
  <c r="H176" i="4"/>
  <c r="I176" i="4"/>
  <c r="J176" i="4"/>
  <c r="K176" i="4"/>
  <c r="F59" i="11"/>
  <c r="G59" i="11"/>
  <c r="H59" i="11"/>
  <c r="I59" i="11"/>
  <c r="F60" i="11"/>
  <c r="G60" i="11"/>
  <c r="H60" i="11"/>
  <c r="I60" i="11"/>
  <c r="F73" i="11"/>
  <c r="G73" i="11"/>
  <c r="H73" i="11"/>
  <c r="I73" i="11"/>
  <c r="L72" i="4" l="1"/>
  <c r="M72" i="4" s="1"/>
  <c r="L176" i="4"/>
  <c r="M176" i="4" s="1"/>
  <c r="L65" i="4"/>
  <c r="M65" i="4" s="1"/>
  <c r="L49" i="4"/>
  <c r="M49" i="4" s="1"/>
  <c r="L79" i="4"/>
  <c r="M79" i="4" s="1"/>
  <c r="J60" i="11"/>
  <c r="K60" i="11" s="1"/>
  <c r="J73" i="11"/>
  <c r="K73" i="11" s="1"/>
  <c r="J59" i="11"/>
  <c r="K59" i="11" s="1"/>
  <c r="F177" i="9"/>
  <c r="G177" i="9"/>
  <c r="H177" i="9"/>
  <c r="I177" i="9"/>
  <c r="F174" i="9"/>
  <c r="G174" i="9"/>
  <c r="H174" i="9"/>
  <c r="I174" i="9"/>
  <c r="F164" i="9"/>
  <c r="G164" i="9"/>
  <c r="H164" i="9"/>
  <c r="I164" i="9"/>
  <c r="F101" i="9"/>
  <c r="G101" i="9"/>
  <c r="H101" i="9"/>
  <c r="I101" i="9"/>
  <c r="F113" i="9"/>
  <c r="G113" i="9"/>
  <c r="H113" i="9"/>
  <c r="I113" i="9"/>
  <c r="F173" i="9"/>
  <c r="G173" i="9"/>
  <c r="H173" i="9"/>
  <c r="I173" i="9"/>
  <c r="F175" i="9"/>
  <c r="G175" i="9"/>
  <c r="H175" i="9"/>
  <c r="I175" i="9"/>
  <c r="F63" i="9"/>
  <c r="G63" i="9"/>
  <c r="H63" i="9"/>
  <c r="I63" i="9"/>
  <c r="F176" i="9"/>
  <c r="G176" i="9"/>
  <c r="H176" i="9"/>
  <c r="I176" i="9"/>
  <c r="F125" i="9"/>
  <c r="G125" i="9"/>
  <c r="H125" i="9"/>
  <c r="I125" i="9"/>
  <c r="F169" i="9"/>
  <c r="G169" i="9"/>
  <c r="H169" i="9"/>
  <c r="I169" i="9"/>
  <c r="F47" i="9"/>
  <c r="G47" i="9"/>
  <c r="H47" i="9"/>
  <c r="I47" i="9"/>
  <c r="F61" i="9"/>
  <c r="G61" i="9"/>
  <c r="H61" i="9"/>
  <c r="I61" i="9"/>
  <c r="F122" i="9"/>
  <c r="G122" i="9"/>
  <c r="H122" i="9"/>
  <c r="I122" i="9"/>
  <c r="F59" i="9"/>
  <c r="G59" i="9"/>
  <c r="H59" i="9"/>
  <c r="I59" i="9"/>
  <c r="F86" i="9"/>
  <c r="G86" i="9"/>
  <c r="H86" i="9"/>
  <c r="I86" i="9"/>
  <c r="F166" i="9"/>
  <c r="G166" i="9"/>
  <c r="H166" i="9"/>
  <c r="I166" i="9"/>
  <c r="F165" i="9"/>
  <c r="G165" i="9"/>
  <c r="H165" i="9"/>
  <c r="I165" i="9"/>
  <c r="F171" i="9"/>
  <c r="G171" i="9"/>
  <c r="H171" i="9"/>
  <c r="I171" i="9"/>
  <c r="F40" i="9"/>
  <c r="G40" i="9"/>
  <c r="H40" i="9"/>
  <c r="I40" i="9"/>
  <c r="F112" i="9"/>
  <c r="G112" i="9"/>
  <c r="H112" i="9"/>
  <c r="I112" i="9"/>
  <c r="F82" i="9"/>
  <c r="G82" i="9"/>
  <c r="H82" i="9"/>
  <c r="I82" i="9"/>
  <c r="F62" i="9"/>
  <c r="G62" i="9"/>
  <c r="H62" i="9"/>
  <c r="I62" i="9"/>
  <c r="F141" i="9"/>
  <c r="G141" i="9"/>
  <c r="H141" i="9"/>
  <c r="I141" i="9"/>
  <c r="J113" i="9" l="1"/>
  <c r="K113" i="9" s="1"/>
  <c r="J174" i="9"/>
  <c r="K174" i="9" s="1"/>
  <c r="J101" i="9"/>
  <c r="K101" i="9" s="1"/>
  <c r="J164" i="9"/>
  <c r="K164" i="9" s="1"/>
  <c r="J59" i="9"/>
  <c r="K59" i="9" s="1"/>
  <c r="J177" i="9"/>
  <c r="K177" i="9" s="1"/>
  <c r="J125" i="9"/>
  <c r="K125" i="9" s="1"/>
  <c r="J173" i="9"/>
  <c r="K173" i="9" s="1"/>
  <c r="J112" i="9"/>
  <c r="K112" i="9" s="1"/>
  <c r="J175" i="9"/>
  <c r="K175" i="9" s="1"/>
  <c r="J176" i="9"/>
  <c r="K176" i="9" s="1"/>
  <c r="J62" i="9"/>
  <c r="K62" i="9" s="1"/>
  <c r="J166" i="9"/>
  <c r="K166" i="9" s="1"/>
  <c r="J141" i="9"/>
  <c r="K141" i="9" s="1"/>
  <c r="J122" i="9"/>
  <c r="K122" i="9" s="1"/>
  <c r="J171" i="9"/>
  <c r="K171" i="9" s="1"/>
  <c r="J63" i="9"/>
  <c r="K63" i="9" s="1"/>
  <c r="J86" i="9"/>
  <c r="K86" i="9" s="1"/>
  <c r="J47" i="9"/>
  <c r="K47" i="9" s="1"/>
  <c r="J82" i="9"/>
  <c r="K82" i="9" s="1"/>
  <c r="J165" i="9"/>
  <c r="K165" i="9" s="1"/>
  <c r="J61" i="9"/>
  <c r="K61" i="9" s="1"/>
  <c r="J169" i="9"/>
  <c r="K169" i="9" s="1"/>
  <c r="J40" i="9"/>
  <c r="K40" i="9" s="1"/>
  <c r="F89" i="8" l="1"/>
  <c r="G89" i="8"/>
  <c r="H89" i="8"/>
  <c r="I89" i="8"/>
  <c r="F27" i="8"/>
  <c r="G27" i="8"/>
  <c r="H27" i="8"/>
  <c r="I27" i="8"/>
  <c r="F64" i="8"/>
  <c r="G64" i="8"/>
  <c r="H64" i="8"/>
  <c r="I64" i="8"/>
  <c r="F55" i="8"/>
  <c r="G55" i="8"/>
  <c r="H55" i="8"/>
  <c r="I55" i="8"/>
  <c r="F47" i="8"/>
  <c r="G47" i="8"/>
  <c r="H47" i="8"/>
  <c r="I47" i="8"/>
  <c r="J64" i="8" l="1"/>
  <c r="K64" i="8" s="1"/>
  <c r="J27" i="8"/>
  <c r="K27" i="8" s="1"/>
  <c r="J55" i="8"/>
  <c r="K55" i="8" s="1"/>
  <c r="J47" i="8"/>
  <c r="K47" i="8" s="1"/>
  <c r="J89" i="8"/>
  <c r="K89" i="8" s="1"/>
  <c r="F28" i="11"/>
  <c r="G28" i="11"/>
  <c r="H28" i="11"/>
  <c r="I28" i="11"/>
  <c r="F71" i="11"/>
  <c r="G71" i="11"/>
  <c r="H71" i="11"/>
  <c r="I71" i="11"/>
  <c r="F75" i="11"/>
  <c r="G75" i="11"/>
  <c r="H75" i="11"/>
  <c r="I75" i="11"/>
  <c r="F68" i="11"/>
  <c r="G68" i="11"/>
  <c r="H68" i="11"/>
  <c r="I68" i="11"/>
  <c r="F76" i="11"/>
  <c r="G76" i="11"/>
  <c r="H76" i="11"/>
  <c r="I76" i="11"/>
  <c r="F38" i="9"/>
  <c r="G38" i="9"/>
  <c r="H38" i="9"/>
  <c r="I38" i="9"/>
  <c r="F21" i="9"/>
  <c r="G21" i="9"/>
  <c r="H21" i="9"/>
  <c r="I21" i="9"/>
  <c r="F44" i="9"/>
  <c r="G44" i="9"/>
  <c r="H44" i="9"/>
  <c r="I44" i="9"/>
  <c r="J76" i="11" l="1"/>
  <c r="K76" i="11" s="1"/>
  <c r="J71" i="11"/>
  <c r="K71" i="11" s="1"/>
  <c r="J44" i="9"/>
  <c r="K44" i="9" s="1"/>
  <c r="J21" i="9"/>
  <c r="K21" i="9" s="1"/>
  <c r="J75" i="11"/>
  <c r="K75" i="11" s="1"/>
  <c r="J28" i="11"/>
  <c r="K28" i="11" s="1"/>
  <c r="J68" i="11"/>
  <c r="K68" i="11" s="1"/>
  <c r="J38" i="9"/>
  <c r="K38" i="9" s="1"/>
  <c r="F126" i="9" l="1"/>
  <c r="G126" i="9"/>
  <c r="H126" i="9"/>
  <c r="I126" i="9"/>
  <c r="J126" i="9" l="1"/>
  <c r="K126" i="9" s="1"/>
  <c r="F87" i="4" l="1"/>
  <c r="G87" i="4"/>
  <c r="H87" i="4"/>
  <c r="I87" i="4"/>
  <c r="J87" i="4"/>
  <c r="K87" i="4"/>
  <c r="F103" i="4"/>
  <c r="G103" i="4"/>
  <c r="H103" i="4"/>
  <c r="I103" i="4"/>
  <c r="J103" i="4"/>
  <c r="K103" i="4"/>
  <c r="F228" i="4"/>
  <c r="G228" i="4"/>
  <c r="H228" i="4"/>
  <c r="I228" i="4"/>
  <c r="J228" i="4"/>
  <c r="K228" i="4"/>
  <c r="L103" i="4" l="1"/>
  <c r="M103" i="4" s="1"/>
  <c r="L228" i="4"/>
  <c r="M228" i="4" s="1"/>
  <c r="L87" i="4"/>
  <c r="M87" i="4" s="1"/>
  <c r="F117" i="4"/>
  <c r="G117" i="4"/>
  <c r="H117" i="4"/>
  <c r="I117" i="4"/>
  <c r="J117" i="4"/>
  <c r="K117" i="4"/>
  <c r="F113" i="4"/>
  <c r="G113" i="4"/>
  <c r="H113" i="4"/>
  <c r="I113" i="4"/>
  <c r="J113" i="4"/>
  <c r="K113" i="4"/>
  <c r="F162" i="4"/>
  <c r="G162" i="4"/>
  <c r="H162" i="4"/>
  <c r="I162" i="4"/>
  <c r="J162" i="4"/>
  <c r="K162" i="4"/>
  <c r="L162" i="4" l="1"/>
  <c r="M162" i="4" s="1"/>
  <c r="L113" i="4"/>
  <c r="M113" i="4" s="1"/>
  <c r="L117" i="4"/>
  <c r="M117" i="4" s="1"/>
  <c r="F47" i="4" l="1"/>
  <c r="G47" i="4"/>
  <c r="H47" i="4"/>
  <c r="I47" i="4"/>
  <c r="J47" i="4"/>
  <c r="K47" i="4"/>
  <c r="F106" i="4"/>
  <c r="G106" i="4"/>
  <c r="H106" i="4"/>
  <c r="I106" i="4"/>
  <c r="J106" i="4"/>
  <c r="K106" i="4"/>
  <c r="F130" i="4"/>
  <c r="G130" i="4"/>
  <c r="H130" i="4"/>
  <c r="I130" i="4"/>
  <c r="J130" i="4"/>
  <c r="K130" i="4"/>
  <c r="F217" i="4"/>
  <c r="G217" i="4"/>
  <c r="H217" i="4"/>
  <c r="I217" i="4"/>
  <c r="J217" i="4"/>
  <c r="K217" i="4"/>
  <c r="F55" i="4"/>
  <c r="G55" i="4"/>
  <c r="H55" i="4"/>
  <c r="I55" i="4"/>
  <c r="J55" i="4"/>
  <c r="K55" i="4"/>
  <c r="F86" i="4"/>
  <c r="G86" i="4"/>
  <c r="H86" i="4"/>
  <c r="I86" i="4"/>
  <c r="J86" i="4"/>
  <c r="K86" i="4"/>
  <c r="L106" i="4" l="1"/>
  <c r="M106" i="4" s="1"/>
  <c r="L47" i="4"/>
  <c r="M47" i="4" s="1"/>
  <c r="L217" i="4"/>
  <c r="M217" i="4" s="1"/>
  <c r="L130" i="4"/>
  <c r="M130" i="4" s="1"/>
  <c r="L86" i="4"/>
  <c r="M86" i="4" s="1"/>
  <c r="L55" i="4"/>
  <c r="M55" i="4" s="1"/>
  <c r="F60" i="4"/>
  <c r="G60" i="4"/>
  <c r="H60" i="4"/>
  <c r="I60" i="4"/>
  <c r="J60" i="4"/>
  <c r="K60" i="4"/>
  <c r="F167" i="4"/>
  <c r="G167" i="4"/>
  <c r="H167" i="4"/>
  <c r="I167" i="4"/>
  <c r="J167" i="4"/>
  <c r="K167" i="4"/>
  <c r="L167" i="4" l="1"/>
  <c r="M167" i="4" s="1"/>
  <c r="L60" i="4"/>
  <c r="M60" i="4" s="1"/>
  <c r="F85" i="4"/>
  <c r="G85" i="4"/>
  <c r="H85" i="4"/>
  <c r="I85" i="4"/>
  <c r="J85" i="4"/>
  <c r="K85" i="4"/>
  <c r="F271" i="4"/>
  <c r="G271" i="4"/>
  <c r="H271" i="4"/>
  <c r="I271" i="4"/>
  <c r="J271" i="4"/>
  <c r="K271" i="4"/>
  <c r="L85" i="4" l="1"/>
  <c r="M85" i="4" s="1"/>
  <c r="L271" i="4"/>
  <c r="M271" i="4" s="1"/>
  <c r="F51" i="6" l="1"/>
  <c r="G51" i="6"/>
  <c r="H51" i="6"/>
  <c r="I51" i="6"/>
  <c r="J51" i="6"/>
  <c r="K51" i="6"/>
  <c r="F30" i="6"/>
  <c r="G30" i="6"/>
  <c r="H30" i="6"/>
  <c r="I30" i="6"/>
  <c r="J30" i="6"/>
  <c r="K30" i="6"/>
  <c r="L51" i="6" l="1"/>
  <c r="M51" i="6" s="1"/>
  <c r="L30" i="6"/>
  <c r="M30" i="6" s="1"/>
  <c r="F97" i="4"/>
  <c r="F201" i="4"/>
  <c r="G97" i="4"/>
  <c r="H97" i="4"/>
  <c r="I97" i="4"/>
  <c r="J97" i="4"/>
  <c r="K97" i="4"/>
  <c r="G201" i="4"/>
  <c r="H201" i="4"/>
  <c r="I201" i="4"/>
  <c r="J201" i="4"/>
  <c r="K201" i="4"/>
  <c r="L97" i="4" l="1"/>
  <c r="M97" i="4" s="1"/>
  <c r="L201" i="4"/>
  <c r="M201" i="4" s="1"/>
  <c r="F124" i="4" l="1"/>
  <c r="G124" i="4"/>
  <c r="H124" i="4"/>
  <c r="I124" i="4"/>
  <c r="J124" i="4"/>
  <c r="K124" i="4"/>
  <c r="F242" i="4"/>
  <c r="G242" i="4"/>
  <c r="H242" i="4"/>
  <c r="I242" i="4"/>
  <c r="J242" i="4"/>
  <c r="K242" i="4"/>
  <c r="L242" i="4" l="1"/>
  <c r="M242" i="4" s="1"/>
  <c r="L124" i="4"/>
  <c r="M124" i="4" s="1"/>
  <c r="F82" i="4" l="1"/>
  <c r="G82" i="4"/>
  <c r="H82" i="4"/>
  <c r="I82" i="4"/>
  <c r="J82" i="4"/>
  <c r="K82" i="4"/>
  <c r="F179" i="4"/>
  <c r="G179" i="4"/>
  <c r="H179" i="4"/>
  <c r="I179" i="4"/>
  <c r="J179" i="4"/>
  <c r="K179" i="4"/>
  <c r="F174" i="4"/>
  <c r="G174" i="4"/>
  <c r="H174" i="4"/>
  <c r="I174" i="4"/>
  <c r="J174" i="4"/>
  <c r="K174" i="4"/>
  <c r="F218" i="4"/>
  <c r="G218" i="4"/>
  <c r="H218" i="4"/>
  <c r="I218" i="4"/>
  <c r="J218" i="4"/>
  <c r="K218" i="4"/>
  <c r="F51" i="4"/>
  <c r="G51" i="4"/>
  <c r="H51" i="4"/>
  <c r="I51" i="4"/>
  <c r="J51" i="4"/>
  <c r="K51" i="4"/>
  <c r="F22" i="5"/>
  <c r="G22" i="5"/>
  <c r="H22" i="5"/>
  <c r="I22" i="5"/>
  <c r="J22" i="5"/>
  <c r="K22" i="5"/>
  <c r="F26" i="5"/>
  <c r="G26" i="5"/>
  <c r="H26" i="5"/>
  <c r="I26" i="5"/>
  <c r="J26" i="5"/>
  <c r="K26" i="5"/>
  <c r="F16" i="5"/>
  <c r="G16" i="5"/>
  <c r="H16" i="5"/>
  <c r="I16" i="5"/>
  <c r="J16" i="5"/>
  <c r="K16" i="5"/>
  <c r="F20" i="5"/>
  <c r="G20" i="5"/>
  <c r="H20" i="5"/>
  <c r="I20" i="5"/>
  <c r="J20" i="5"/>
  <c r="K20" i="5"/>
  <c r="F23" i="5"/>
  <c r="G23" i="5"/>
  <c r="H23" i="5"/>
  <c r="I23" i="5"/>
  <c r="J23" i="5"/>
  <c r="K23" i="5"/>
  <c r="L82" i="4" l="1"/>
  <c r="M82" i="4" s="1"/>
  <c r="L51" i="4"/>
  <c r="M51" i="4" s="1"/>
  <c r="L174" i="4"/>
  <c r="M174" i="4" s="1"/>
  <c r="L23" i="5"/>
  <c r="M23" i="5" s="1"/>
  <c r="L179" i="4"/>
  <c r="M179" i="4" s="1"/>
  <c r="L218" i="4"/>
  <c r="M218" i="4" s="1"/>
  <c r="L16" i="5"/>
  <c r="M16" i="5" s="1"/>
  <c r="L22" i="5"/>
  <c r="M22" i="5" s="1"/>
  <c r="L26" i="5"/>
  <c r="M26" i="5" s="1"/>
  <c r="L20" i="5"/>
  <c r="M20" i="5" s="1"/>
  <c r="F74" i="4"/>
  <c r="G74" i="4"/>
  <c r="H74" i="4"/>
  <c r="I74" i="4"/>
  <c r="J74" i="4"/>
  <c r="K74" i="4"/>
  <c r="F93" i="4"/>
  <c r="G93" i="4"/>
  <c r="H93" i="4"/>
  <c r="I93" i="4"/>
  <c r="J93" i="4"/>
  <c r="K93" i="4"/>
  <c r="F121" i="4"/>
  <c r="G121" i="4"/>
  <c r="H121" i="4"/>
  <c r="I121" i="4"/>
  <c r="J121" i="4"/>
  <c r="K121" i="4"/>
  <c r="L121" i="4" l="1"/>
  <c r="M121" i="4" s="1"/>
  <c r="L93" i="4"/>
  <c r="M93" i="4" s="1"/>
  <c r="L74" i="4"/>
  <c r="M74" i="4" s="1"/>
  <c r="F152" i="4"/>
  <c r="G152" i="4"/>
  <c r="H152" i="4"/>
  <c r="I152" i="4"/>
  <c r="J152" i="4"/>
  <c r="K152" i="4"/>
  <c r="F43" i="4"/>
  <c r="G43" i="4"/>
  <c r="H43" i="4"/>
  <c r="I43" i="4"/>
  <c r="J43" i="4"/>
  <c r="K43" i="4"/>
  <c r="L43" i="4" l="1"/>
  <c r="M43" i="4" s="1"/>
  <c r="L152" i="4"/>
  <c r="M152" i="4" s="1"/>
  <c r="F241" i="4" l="1"/>
  <c r="G241" i="4"/>
  <c r="H241" i="4"/>
  <c r="I241" i="4"/>
  <c r="J241" i="4"/>
  <c r="K241" i="4"/>
  <c r="L241" i="4" l="1"/>
  <c r="M241" i="4" s="1"/>
  <c r="F14" i="8" l="1"/>
  <c r="G14" i="8"/>
  <c r="H14" i="8"/>
  <c r="I14" i="8"/>
  <c r="J14" i="8" l="1"/>
  <c r="K14" i="8" s="1"/>
  <c r="F119" i="9" l="1"/>
  <c r="G119" i="9"/>
  <c r="H119" i="9"/>
  <c r="I119" i="9"/>
  <c r="J119" i="9" l="1"/>
  <c r="K119" i="9" s="1"/>
  <c r="F15" i="8"/>
  <c r="G15" i="8"/>
  <c r="H15" i="8"/>
  <c r="I15" i="8"/>
  <c r="F36" i="8"/>
  <c r="G36" i="8"/>
  <c r="H36" i="8"/>
  <c r="I36" i="8"/>
  <c r="F18" i="8"/>
  <c r="G18" i="8"/>
  <c r="H18" i="8"/>
  <c r="I18" i="8"/>
  <c r="F89" i="4"/>
  <c r="G89" i="4"/>
  <c r="H89" i="4"/>
  <c r="I89" i="4"/>
  <c r="J89" i="4"/>
  <c r="K89" i="4"/>
  <c r="F91" i="4"/>
  <c r="G91" i="4"/>
  <c r="H91" i="4"/>
  <c r="I91" i="4"/>
  <c r="J91" i="4"/>
  <c r="K91" i="4"/>
  <c r="J18" i="8" l="1"/>
  <c r="K18" i="8" s="1"/>
  <c r="J36" i="8"/>
  <c r="K36" i="8" s="1"/>
  <c r="J15" i="8"/>
  <c r="K15" i="8" s="1"/>
  <c r="L91" i="4"/>
  <c r="M91" i="4" s="1"/>
  <c r="L89" i="4"/>
  <c r="M89" i="4" s="1"/>
  <c r="F14" i="9" l="1"/>
  <c r="F27" i="11"/>
  <c r="G27" i="11"/>
  <c r="H27" i="11"/>
  <c r="I27" i="11"/>
  <c r="F37" i="11"/>
  <c r="G37" i="11"/>
  <c r="H37" i="11"/>
  <c r="I37" i="11"/>
  <c r="F53" i="9"/>
  <c r="G53" i="9"/>
  <c r="H53" i="9"/>
  <c r="I53" i="9"/>
  <c r="J27" i="11" l="1"/>
  <c r="K27" i="11" s="1"/>
  <c r="J37" i="11"/>
  <c r="K37" i="11" s="1"/>
  <c r="J53" i="9"/>
  <c r="K53" i="9" s="1"/>
  <c r="F148" i="9" l="1"/>
  <c r="G148" i="9"/>
  <c r="H148" i="9"/>
  <c r="I148" i="9"/>
  <c r="J148" i="9" l="1"/>
  <c r="K148" i="9" s="1"/>
  <c r="F63" i="11" l="1"/>
  <c r="G63" i="11"/>
  <c r="H63" i="11"/>
  <c r="I63" i="11"/>
  <c r="J63" i="11" l="1"/>
  <c r="K63" i="11" s="1"/>
  <c r="F23" i="14"/>
  <c r="G23" i="14"/>
  <c r="H23" i="14"/>
  <c r="I23" i="14"/>
  <c r="F33" i="14"/>
  <c r="G33" i="14"/>
  <c r="H33" i="14"/>
  <c r="I33" i="14"/>
  <c r="F15" i="14"/>
  <c r="G15" i="14"/>
  <c r="H15" i="14"/>
  <c r="I15" i="14"/>
  <c r="J33" i="14" l="1"/>
  <c r="K33" i="14" s="1"/>
  <c r="J15" i="14"/>
  <c r="K15" i="14" s="1"/>
  <c r="J23" i="14"/>
  <c r="K23" i="14" s="1"/>
  <c r="F22" i="8"/>
  <c r="G22" i="8"/>
  <c r="H22" i="8"/>
  <c r="I22" i="8"/>
  <c r="J22" i="8" l="1"/>
  <c r="K22" i="8" s="1"/>
  <c r="F34" i="11"/>
  <c r="G34" i="11"/>
  <c r="H34" i="11"/>
  <c r="I34" i="11"/>
  <c r="J34" i="11" l="1"/>
  <c r="K34" i="11" s="1"/>
  <c r="F65" i="9"/>
  <c r="G65" i="9"/>
  <c r="H65" i="9"/>
  <c r="I65" i="9"/>
  <c r="F24" i="9"/>
  <c r="G24" i="9"/>
  <c r="H24" i="9"/>
  <c r="I24" i="9"/>
  <c r="F31" i="9"/>
  <c r="G31" i="9"/>
  <c r="H31" i="9"/>
  <c r="I31" i="9"/>
  <c r="J65" i="9" l="1"/>
  <c r="K65" i="9" s="1"/>
  <c r="J31" i="9"/>
  <c r="K31" i="9" s="1"/>
  <c r="J24" i="9"/>
  <c r="K24" i="9" s="1"/>
  <c r="F80" i="4" l="1"/>
  <c r="G80" i="4"/>
  <c r="H80" i="4"/>
  <c r="I80" i="4"/>
  <c r="J80" i="4"/>
  <c r="K80" i="4"/>
  <c r="F115" i="9"/>
  <c r="G115" i="9"/>
  <c r="H115" i="9"/>
  <c r="I115" i="9"/>
  <c r="F25" i="9"/>
  <c r="G25" i="9"/>
  <c r="H25" i="9"/>
  <c r="I25" i="9"/>
  <c r="J115" i="9" l="1"/>
  <c r="K115" i="9" s="1"/>
  <c r="L80" i="4"/>
  <c r="M80" i="4" s="1"/>
  <c r="J25" i="9"/>
  <c r="K25" i="9" s="1"/>
  <c r="F30" i="4"/>
  <c r="G30" i="4"/>
  <c r="H30" i="4"/>
  <c r="I30" i="4"/>
  <c r="J30" i="4"/>
  <c r="K30" i="4"/>
  <c r="F35" i="4"/>
  <c r="G35" i="4"/>
  <c r="H35" i="4"/>
  <c r="I35" i="4"/>
  <c r="J35" i="4"/>
  <c r="K35" i="4"/>
  <c r="F70" i="4"/>
  <c r="G70" i="4"/>
  <c r="H70" i="4"/>
  <c r="I70" i="4"/>
  <c r="J70" i="4"/>
  <c r="K70" i="4"/>
  <c r="F166" i="4"/>
  <c r="G166" i="4"/>
  <c r="H166" i="4"/>
  <c r="I166" i="4"/>
  <c r="J166" i="4"/>
  <c r="K166" i="4"/>
  <c r="F243" i="4"/>
  <c r="G243" i="4"/>
  <c r="H243" i="4"/>
  <c r="I243" i="4"/>
  <c r="J243" i="4"/>
  <c r="K243" i="4"/>
  <c r="F146" i="4"/>
  <c r="G146" i="4"/>
  <c r="H146" i="4"/>
  <c r="I146" i="4"/>
  <c r="J146" i="4"/>
  <c r="K146" i="4"/>
  <c r="L166" i="4" l="1"/>
  <c r="M166" i="4" s="1"/>
  <c r="L243" i="4"/>
  <c r="M243" i="4" s="1"/>
  <c r="L70" i="4"/>
  <c r="M70" i="4" s="1"/>
  <c r="L35" i="4"/>
  <c r="M35" i="4" s="1"/>
  <c r="L146" i="4"/>
  <c r="M146" i="4" s="1"/>
  <c r="L30" i="4"/>
  <c r="M30" i="4" s="1"/>
  <c r="G240" i="4"/>
  <c r="H240" i="4"/>
  <c r="I240" i="4"/>
  <c r="J240" i="4"/>
  <c r="K240" i="4"/>
  <c r="G73" i="4"/>
  <c r="H73" i="4"/>
  <c r="I73" i="4"/>
  <c r="J73" i="4"/>
  <c r="K73" i="4"/>
  <c r="G203" i="4"/>
  <c r="H203" i="4"/>
  <c r="I203" i="4"/>
  <c r="J203" i="4"/>
  <c r="K203" i="4"/>
  <c r="G222" i="4"/>
  <c r="H222" i="4"/>
  <c r="I222" i="4"/>
  <c r="J222" i="4"/>
  <c r="K222" i="4"/>
  <c r="L240" i="4" l="1"/>
  <c r="M240" i="4" s="1"/>
  <c r="L222" i="4"/>
  <c r="M222" i="4" s="1"/>
  <c r="L203" i="4"/>
  <c r="M203" i="4" s="1"/>
  <c r="L73" i="4"/>
  <c r="M73" i="4" s="1"/>
  <c r="G48" i="4" l="1"/>
  <c r="H48" i="4"/>
  <c r="I48" i="4"/>
  <c r="J48" i="4"/>
  <c r="K48" i="4"/>
  <c r="G99" i="4"/>
  <c r="H99" i="4"/>
  <c r="I99" i="4"/>
  <c r="J99" i="4"/>
  <c r="K99" i="4"/>
  <c r="L48" i="4" l="1"/>
  <c r="M48" i="4" s="1"/>
  <c r="L99" i="4"/>
  <c r="M99" i="4" s="1"/>
  <c r="G255" i="4"/>
  <c r="H255" i="4"/>
  <c r="I255" i="4"/>
  <c r="J255" i="4"/>
  <c r="K255" i="4"/>
  <c r="G57" i="9"/>
  <c r="H57" i="9"/>
  <c r="I57" i="9"/>
  <c r="G33" i="5"/>
  <c r="H33" i="5"/>
  <c r="I33" i="5"/>
  <c r="J33" i="5"/>
  <c r="K33" i="5"/>
  <c r="J57" i="9" l="1"/>
  <c r="K57" i="9" s="1"/>
  <c r="L33" i="5"/>
  <c r="M33" i="5" s="1"/>
  <c r="L255" i="4"/>
  <c r="M255" i="4" s="1"/>
  <c r="G24" i="4" l="1"/>
  <c r="G98" i="4" l="1"/>
  <c r="H98" i="4"/>
  <c r="I98" i="4"/>
  <c r="J98" i="4"/>
  <c r="K98" i="4"/>
  <c r="G175" i="4"/>
  <c r="H175" i="4"/>
  <c r="I175" i="4"/>
  <c r="J175" i="4"/>
  <c r="K175" i="4"/>
  <c r="L175" i="4" l="1"/>
  <c r="M175" i="4" s="1"/>
  <c r="L98" i="4"/>
  <c r="M98" i="4" s="1"/>
  <c r="G40" i="6" l="1"/>
  <c r="H40" i="6"/>
  <c r="I40" i="6"/>
  <c r="J40" i="6"/>
  <c r="K40" i="6"/>
  <c r="G77" i="4"/>
  <c r="H77" i="4"/>
  <c r="I77" i="4"/>
  <c r="J77" i="4"/>
  <c r="K77" i="4"/>
  <c r="G39" i="4"/>
  <c r="H39" i="4"/>
  <c r="I39" i="4"/>
  <c r="J39" i="4"/>
  <c r="K39" i="4"/>
  <c r="L77" i="4" l="1"/>
  <c r="M77" i="4" s="1"/>
  <c r="L39" i="4"/>
  <c r="M39" i="4" s="1"/>
  <c r="L40" i="6"/>
  <c r="M40" i="6" s="1"/>
  <c r="G82" i="11"/>
  <c r="H82" i="11"/>
  <c r="I82" i="11"/>
  <c r="G55" i="11"/>
  <c r="H55" i="11"/>
  <c r="I55" i="11"/>
  <c r="G143" i="9"/>
  <c r="H143" i="9"/>
  <c r="I143" i="9"/>
  <c r="G80" i="9"/>
  <c r="H80" i="9"/>
  <c r="I80" i="9"/>
  <c r="J80" i="9" l="1"/>
  <c r="K80" i="9" s="1"/>
  <c r="J55" i="11"/>
  <c r="K55" i="11" s="1"/>
  <c r="J82" i="11"/>
  <c r="K82" i="11" s="1"/>
  <c r="J143" i="9"/>
  <c r="K143" i="9" s="1"/>
  <c r="G69" i="4"/>
  <c r="H69" i="4"/>
  <c r="I69" i="4"/>
  <c r="J69" i="4"/>
  <c r="K69" i="4"/>
  <c r="G141" i="4"/>
  <c r="H141" i="4"/>
  <c r="I141" i="4"/>
  <c r="J141" i="4"/>
  <c r="K141" i="4"/>
  <c r="G225" i="4"/>
  <c r="H225" i="4"/>
  <c r="I225" i="4"/>
  <c r="J225" i="4"/>
  <c r="K225" i="4"/>
  <c r="L141" i="4" l="1"/>
  <c r="M141" i="4" s="1"/>
  <c r="L225" i="4"/>
  <c r="M225" i="4" s="1"/>
  <c r="L69" i="4"/>
  <c r="M69" i="4" s="1"/>
  <c r="G169" i="4"/>
  <c r="H169" i="4"/>
  <c r="I169" i="4"/>
  <c r="J169" i="4"/>
  <c r="K169" i="4"/>
  <c r="G172" i="4"/>
  <c r="H172" i="4"/>
  <c r="I172" i="4"/>
  <c r="J172" i="4"/>
  <c r="K172" i="4"/>
  <c r="L172" i="4" l="1"/>
  <c r="M172" i="4" s="1"/>
  <c r="L169" i="4"/>
  <c r="M169" i="4" s="1"/>
  <c r="G244" i="4" l="1"/>
  <c r="H244" i="4"/>
  <c r="I244" i="4"/>
  <c r="J244" i="4"/>
  <c r="K244" i="4"/>
  <c r="G123" i="9"/>
  <c r="H123" i="9"/>
  <c r="I123" i="9"/>
  <c r="G69" i="8"/>
  <c r="H69" i="8"/>
  <c r="I69" i="8"/>
  <c r="G64" i="9"/>
  <c r="H64" i="9"/>
  <c r="I64" i="9"/>
  <c r="G128" i="9"/>
  <c r="H128" i="9"/>
  <c r="I128" i="9"/>
  <c r="G140" i="9"/>
  <c r="H140" i="9"/>
  <c r="I140" i="9"/>
  <c r="L244" i="4" l="1"/>
  <c r="M244" i="4" s="1"/>
  <c r="J140" i="9"/>
  <c r="K140" i="9" s="1"/>
  <c r="J128" i="9"/>
  <c r="K128" i="9" s="1"/>
  <c r="J123" i="9"/>
  <c r="K123" i="9" s="1"/>
  <c r="J64" i="9"/>
  <c r="K64" i="9" s="1"/>
  <c r="J69" i="8"/>
  <c r="K69" i="8" s="1"/>
  <c r="G77" i="11"/>
  <c r="H77" i="11"/>
  <c r="I77" i="11"/>
  <c r="J77" i="11" l="1"/>
  <c r="K77" i="11" s="1"/>
  <c r="G160" i="9" l="1"/>
  <c r="H160" i="9"/>
  <c r="I160" i="9"/>
  <c r="G74" i="9"/>
  <c r="H74" i="9"/>
  <c r="I74" i="9"/>
  <c r="G168" i="9"/>
  <c r="H168" i="9"/>
  <c r="I168" i="9"/>
  <c r="J160" i="9" l="1"/>
  <c r="K160" i="9" s="1"/>
  <c r="J74" i="9"/>
  <c r="K74" i="9" s="1"/>
  <c r="J168" i="9"/>
  <c r="K168" i="9" s="1"/>
  <c r="G19" i="9"/>
  <c r="H19" i="9"/>
  <c r="I19" i="9"/>
  <c r="G98" i="9"/>
  <c r="H98" i="9"/>
  <c r="I98" i="9"/>
  <c r="G23" i="9"/>
  <c r="H23" i="9"/>
  <c r="I23" i="9"/>
  <c r="J19" i="9" l="1"/>
  <c r="K19" i="9" s="1"/>
  <c r="J98" i="9"/>
  <c r="K98" i="9" s="1"/>
  <c r="J23" i="9"/>
  <c r="K23" i="9" s="1"/>
  <c r="G29" i="12"/>
  <c r="H29" i="12"/>
  <c r="I29" i="12"/>
  <c r="G40" i="12"/>
  <c r="H40" i="12"/>
  <c r="I40" i="12"/>
  <c r="G34" i="12"/>
  <c r="H34" i="12"/>
  <c r="I34" i="12"/>
  <c r="J34" i="12" l="1"/>
  <c r="K34" i="12" s="1"/>
  <c r="J40" i="12"/>
  <c r="K40" i="12" s="1"/>
  <c r="J29" i="12"/>
  <c r="K29" i="12" s="1"/>
  <c r="G46" i="11"/>
  <c r="H46" i="11"/>
  <c r="I46" i="11"/>
  <c r="G18" i="11"/>
  <c r="H18" i="11"/>
  <c r="I18" i="11"/>
  <c r="G45" i="11"/>
  <c r="H45" i="11"/>
  <c r="I45" i="11"/>
  <c r="J18" i="11" l="1"/>
  <c r="K18" i="11" s="1"/>
  <c r="J45" i="11"/>
  <c r="K45" i="11" s="1"/>
  <c r="J46" i="11"/>
  <c r="K46" i="11" s="1"/>
  <c r="I16" i="8"/>
  <c r="I17" i="8"/>
  <c r="I21" i="8"/>
  <c r="I19" i="8"/>
  <c r="I56" i="8"/>
  <c r="I51" i="8"/>
  <c r="I71" i="8"/>
  <c r="I25" i="8"/>
  <c r="I28" i="8"/>
  <c r="I49" i="8"/>
  <c r="I40" i="8"/>
  <c r="I24" i="8"/>
  <c r="I33" i="8"/>
  <c r="I48" i="8"/>
  <c r="I41" i="8"/>
  <c r="I58" i="8"/>
  <c r="I29" i="8"/>
  <c r="I44" i="8"/>
  <c r="I45" i="8"/>
  <c r="I32" i="8"/>
  <c r="I31" i="8"/>
  <c r="I23" i="8"/>
  <c r="I20" i="8"/>
  <c r="I37" i="8"/>
  <c r="I66" i="8"/>
  <c r="I30" i="8"/>
  <c r="I76" i="8"/>
  <c r="I34" i="8"/>
  <c r="I26" i="8"/>
  <c r="I52" i="8"/>
  <c r="I60" i="8"/>
  <c r="I42" i="8"/>
  <c r="I39" i="8"/>
  <c r="I61" i="8"/>
  <c r="H16" i="8"/>
  <c r="H17" i="8"/>
  <c r="H21" i="8"/>
  <c r="H19" i="8"/>
  <c r="H56" i="8"/>
  <c r="H51" i="8"/>
  <c r="H71" i="8"/>
  <c r="H25" i="8"/>
  <c r="H28" i="8"/>
  <c r="H49" i="8"/>
  <c r="H40" i="8"/>
  <c r="H24" i="8"/>
  <c r="H33" i="8"/>
  <c r="H48" i="8"/>
  <c r="H41" i="8"/>
  <c r="H58" i="8"/>
  <c r="H29" i="8"/>
  <c r="H44" i="8"/>
  <c r="H45" i="8"/>
  <c r="H32" i="8"/>
  <c r="H31" i="8"/>
  <c r="H23" i="8"/>
  <c r="H20" i="8"/>
  <c r="H37" i="8"/>
  <c r="H66" i="8"/>
  <c r="H30" i="8"/>
  <c r="H76" i="8"/>
  <c r="H34" i="8"/>
  <c r="H26" i="8"/>
  <c r="H52" i="8"/>
  <c r="H60" i="8"/>
  <c r="H42" i="8"/>
  <c r="H39" i="8"/>
  <c r="H61" i="8"/>
  <c r="G16" i="8"/>
  <c r="G17" i="8"/>
  <c r="G21" i="8"/>
  <c r="G19" i="8"/>
  <c r="G56" i="8"/>
  <c r="G51" i="8"/>
  <c r="G71" i="8"/>
  <c r="G25" i="8"/>
  <c r="G28" i="8"/>
  <c r="G49" i="8"/>
  <c r="G40" i="8"/>
  <c r="G24" i="8"/>
  <c r="G33" i="8"/>
  <c r="G48" i="8"/>
  <c r="G41" i="8"/>
  <c r="G58" i="8"/>
  <c r="G29" i="8"/>
  <c r="G44" i="8"/>
  <c r="G45" i="8"/>
  <c r="G32" i="8"/>
  <c r="G31" i="8"/>
  <c r="G23" i="8"/>
  <c r="G20" i="8"/>
  <c r="G37" i="8"/>
  <c r="G66" i="8"/>
  <c r="G30" i="8"/>
  <c r="G76" i="8"/>
  <c r="G34" i="8"/>
  <c r="G26" i="8"/>
  <c r="G52" i="8"/>
  <c r="G60" i="8"/>
  <c r="G42" i="8"/>
  <c r="G39" i="8"/>
  <c r="G61" i="8"/>
  <c r="G235" i="4" l="1"/>
  <c r="H235" i="4"/>
  <c r="I235" i="4"/>
  <c r="J235" i="4"/>
  <c r="K235" i="4"/>
  <c r="G81" i="4"/>
  <c r="H81" i="4"/>
  <c r="I81" i="4"/>
  <c r="J81" i="4"/>
  <c r="K81" i="4"/>
  <c r="L81" i="4" l="1"/>
  <c r="M81" i="4" s="1"/>
  <c r="L235" i="4"/>
  <c r="M235" i="4" s="1"/>
  <c r="G32" i="9"/>
  <c r="H32" i="9"/>
  <c r="I32" i="9"/>
  <c r="J32" i="9" l="1"/>
  <c r="K32" i="9" s="1"/>
  <c r="G3" i="17"/>
  <c r="G4" i="17" s="1"/>
  <c r="G5" i="17" s="1"/>
  <c r="G6" i="17" s="1"/>
  <c r="G7" i="17" s="1"/>
  <c r="G8" i="17" s="1"/>
  <c r="G9" i="17" s="1"/>
  <c r="G10" i="17" s="1"/>
  <c r="G11" i="17" s="1"/>
  <c r="G12" i="17" s="1"/>
  <c r="G13" i="17" s="1"/>
  <c r="G14" i="17" s="1"/>
  <c r="G15" i="17" s="1"/>
  <c r="G16" i="17" s="1"/>
  <c r="G17" i="17" s="1"/>
  <c r="G18" i="17" s="1"/>
  <c r="G19" i="17" s="1"/>
  <c r="G20" i="17" s="1"/>
  <c r="G21" i="17" s="1"/>
  <c r="G22" i="17" s="1"/>
  <c r="G23" i="17" s="1"/>
  <c r="G24" i="17" s="1"/>
  <c r="G25" i="17" s="1"/>
  <c r="G26" i="17" s="1"/>
  <c r="G27" i="17" s="1"/>
  <c r="G28" i="17" s="1"/>
  <c r="G29" i="17" s="1"/>
  <c r="G30" i="17" s="1"/>
  <c r="G31" i="17" s="1"/>
  <c r="G32" i="17" s="1"/>
  <c r="G33" i="17" s="1"/>
  <c r="G34" i="17" s="1"/>
  <c r="G35" i="17" s="1"/>
  <c r="G36" i="17" s="1"/>
  <c r="G37" i="17" s="1"/>
  <c r="G38" i="17" s="1"/>
  <c r="G39" i="17" s="1"/>
  <c r="G40" i="17" s="1"/>
  <c r="G41" i="17" s="1"/>
  <c r="G42" i="17" s="1"/>
  <c r="G43" i="17" s="1"/>
  <c r="G44" i="17" s="1"/>
  <c r="G45" i="17" s="1"/>
  <c r="G46" i="17" s="1"/>
  <c r="G47" i="17" s="1"/>
  <c r="G48" i="17" s="1"/>
  <c r="E3" i="17"/>
  <c r="E4" i="17" s="1"/>
  <c r="E5" i="17" s="1"/>
  <c r="E6" i="17" s="1"/>
  <c r="E7" i="17" s="1"/>
  <c r="E8" i="17" s="1"/>
  <c r="E9" i="17" s="1"/>
  <c r="E10" i="17" s="1"/>
  <c r="E11" i="17" s="1"/>
  <c r="E12" i="17" s="1"/>
  <c r="E13" i="17" s="1"/>
  <c r="E14" i="17" s="1"/>
  <c r="E15" i="17" s="1"/>
  <c r="E16" i="17" s="1"/>
  <c r="E17" i="17" s="1"/>
  <c r="E18" i="17" s="1"/>
  <c r="E19" i="17" s="1"/>
  <c r="E20" i="17" s="1"/>
  <c r="E21" i="17" s="1"/>
  <c r="E22" i="17" s="1"/>
  <c r="E23" i="17" s="1"/>
  <c r="E24" i="17" s="1"/>
  <c r="E25" i="17" s="1"/>
  <c r="E26" i="17" s="1"/>
  <c r="E27" i="17" s="1"/>
  <c r="E28" i="17" s="1"/>
  <c r="E29" i="17" s="1"/>
  <c r="E30" i="17" s="1"/>
  <c r="E31" i="17" s="1"/>
  <c r="E32" i="17" s="1"/>
  <c r="E33" i="17" s="1"/>
  <c r="E34" i="17" s="1"/>
  <c r="E35" i="17" s="1"/>
  <c r="E36" i="17" s="1"/>
  <c r="E37" i="17" s="1"/>
  <c r="E38" i="17" s="1"/>
  <c r="E39" i="17" s="1"/>
  <c r="E40" i="17" s="1"/>
  <c r="E41" i="17" s="1"/>
  <c r="E42" i="17" s="1"/>
  <c r="E43" i="17" s="1"/>
  <c r="E44" i="17" s="1"/>
  <c r="E45" i="17" s="1"/>
  <c r="E46" i="17" s="1"/>
  <c r="E47" i="17" s="1"/>
  <c r="E48" i="17" s="1"/>
  <c r="E49" i="17" s="1"/>
  <c r="E50" i="17" s="1"/>
  <c r="E51" i="17" s="1"/>
  <c r="E52" i="17" s="1"/>
  <c r="E53" i="17" s="1"/>
  <c r="E54" i="17" s="1"/>
  <c r="E55" i="17" s="1"/>
  <c r="E56" i="17" s="1"/>
  <c r="G19" i="6"/>
  <c r="H19" i="6"/>
  <c r="I19" i="6"/>
  <c r="J19" i="6"/>
  <c r="K19" i="6"/>
  <c r="G43" i="6"/>
  <c r="H43" i="6"/>
  <c r="I43" i="6"/>
  <c r="J43" i="6"/>
  <c r="K43" i="6"/>
  <c r="E57" i="17" l="1"/>
  <c r="E58" i="17" s="1"/>
  <c r="E59" i="17" s="1"/>
  <c r="E60" i="17" s="1"/>
  <c r="E61" i="17" s="1"/>
  <c r="E62" i="17" s="1"/>
  <c r="E63" i="17" s="1"/>
  <c r="E64" i="17" s="1"/>
  <c r="G49" i="17"/>
  <c r="G50" i="17" s="1"/>
  <c r="G51" i="17" s="1"/>
  <c r="G52" i="17" s="1"/>
  <c r="G53" i="17" s="1"/>
  <c r="G54" i="17" s="1"/>
  <c r="G55" i="17" s="1"/>
  <c r="G56" i="17" s="1"/>
  <c r="G57" i="17" s="1"/>
  <c r="G58" i="17" s="1"/>
  <c r="G59" i="17" s="1"/>
  <c r="G60" i="17" s="1"/>
  <c r="G61" i="17" s="1"/>
  <c r="G62" i="17" s="1"/>
  <c r="G63" i="17" s="1"/>
  <c r="G64" i="17" s="1"/>
  <c r="G65" i="17" s="1"/>
  <c r="G66" i="17" s="1"/>
  <c r="G67" i="17" s="1"/>
  <c r="G68" i="17" s="1"/>
  <c r="G69" i="17" s="1"/>
  <c r="G70" i="17" s="1"/>
  <c r="G71" i="17" s="1"/>
  <c r="G72" i="17" s="1"/>
  <c r="G73" i="17" s="1"/>
  <c r="G74" i="17" s="1"/>
  <c r="G75" i="17" s="1"/>
  <c r="G76" i="17" s="1"/>
  <c r="G77" i="17" s="1"/>
  <c r="G78" i="17" s="1"/>
  <c r="G79" i="17" s="1"/>
  <c r="G80" i="17" s="1"/>
  <c r="G81" i="17" s="1"/>
  <c r="G82" i="17" s="1"/>
  <c r="G83" i="17" s="1"/>
  <c r="G84" i="17" s="1"/>
  <c r="G85" i="17" s="1"/>
  <c r="G86" i="17" s="1"/>
  <c r="G87" i="17" s="1"/>
  <c r="G88" i="17" s="1"/>
  <c r="G89" i="17" s="1"/>
  <c r="G90" i="17" s="1"/>
  <c r="G91" i="17" s="1"/>
  <c r="G92" i="17" s="1"/>
  <c r="G93" i="17" s="1"/>
  <c r="G94" i="17" s="1"/>
  <c r="G95" i="17" s="1"/>
  <c r="G96" i="17" s="1"/>
  <c r="G97" i="17" s="1"/>
  <c r="G98" i="17" s="1"/>
  <c r="G99" i="17" s="1"/>
  <c r="G100" i="17" s="1"/>
  <c r="G101" i="17" s="1"/>
  <c r="G102" i="17" s="1"/>
  <c r="L43" i="6"/>
  <c r="M43" i="6" s="1"/>
  <c r="L19" i="6"/>
  <c r="M19" i="6" s="1"/>
  <c r="F18" i="7"/>
  <c r="G18" i="7"/>
  <c r="H18" i="7"/>
  <c r="I18" i="7"/>
  <c r="J18" i="7"/>
  <c r="K18" i="7"/>
  <c r="G265" i="4"/>
  <c r="H265" i="4"/>
  <c r="I265" i="4"/>
  <c r="J265" i="4"/>
  <c r="K265" i="4"/>
  <c r="G204" i="4"/>
  <c r="H204" i="4"/>
  <c r="I204" i="4"/>
  <c r="J204" i="4"/>
  <c r="K204" i="4"/>
  <c r="E65" i="17" l="1"/>
  <c r="E66" i="17" s="1"/>
  <c r="F43" i="6"/>
  <c r="F40" i="6"/>
  <c r="F19" i="6"/>
  <c r="L18" i="7"/>
  <c r="M18" i="7" s="1"/>
  <c r="L265" i="4"/>
  <c r="M265" i="4" s="1"/>
  <c r="L204" i="4"/>
  <c r="M204" i="4" s="1"/>
  <c r="G20" i="4"/>
  <c r="H20" i="4"/>
  <c r="I20" i="4"/>
  <c r="J20" i="4"/>
  <c r="K20" i="4"/>
  <c r="E67" i="17" l="1"/>
  <c r="E68" i="17" s="1"/>
  <c r="E69" i="17" s="1"/>
  <c r="E70" i="17" s="1"/>
  <c r="E71" i="17" s="1"/>
  <c r="E72" i="17" s="1"/>
  <c r="E73" i="17" s="1"/>
  <c r="E74" i="17" s="1"/>
  <c r="E75" i="17" s="1"/>
  <c r="E76" i="17" s="1"/>
  <c r="E77" i="17" s="1"/>
  <c r="E78" i="17" s="1"/>
  <c r="E79" i="17" s="1"/>
  <c r="E80" i="17" s="1"/>
  <c r="E81" i="17" s="1"/>
  <c r="E82" i="17" s="1"/>
  <c r="E83" i="17" s="1"/>
  <c r="E84" i="17" s="1"/>
  <c r="E85" i="17" s="1"/>
  <c r="E86" i="17" s="1"/>
  <c r="E87" i="17" s="1"/>
  <c r="E88" i="17" s="1"/>
  <c r="E89" i="17" s="1"/>
  <c r="E90" i="17" s="1"/>
  <c r="E91" i="17" s="1"/>
  <c r="E92" i="17" s="1"/>
  <c r="E93" i="17" s="1"/>
  <c r="E94" i="17" s="1"/>
  <c r="E95" i="17" s="1"/>
  <c r="E96" i="17" s="1"/>
  <c r="E97" i="17" s="1"/>
  <c r="E98" i="17" s="1"/>
  <c r="E99" i="17" s="1"/>
  <c r="E100" i="17" s="1"/>
  <c r="E101" i="17" s="1"/>
  <c r="E102" i="17" s="1"/>
  <c r="L20" i="4"/>
  <c r="M20" i="4" s="1"/>
  <c r="F17" i="6" l="1"/>
  <c r="G17" i="6"/>
  <c r="H17" i="6"/>
  <c r="I17" i="6"/>
  <c r="J17" i="6"/>
  <c r="K17" i="6"/>
  <c r="G229" i="4"/>
  <c r="H229" i="4"/>
  <c r="I229" i="4"/>
  <c r="J229" i="4"/>
  <c r="K229" i="4"/>
  <c r="L17" i="6" l="1"/>
  <c r="M17" i="6" s="1"/>
  <c r="L229" i="4"/>
  <c r="M229" i="4" s="1"/>
  <c r="G213" i="4"/>
  <c r="H213" i="4"/>
  <c r="I213" i="4"/>
  <c r="J213" i="4"/>
  <c r="K213" i="4"/>
  <c r="G50" i="4"/>
  <c r="H50" i="4"/>
  <c r="I50" i="4"/>
  <c r="J50" i="4"/>
  <c r="K50" i="4"/>
  <c r="L50" i="4" l="1"/>
  <c r="M50" i="4" s="1"/>
  <c r="L213" i="4"/>
  <c r="M213" i="4" s="1"/>
  <c r="F17" i="7" l="1"/>
  <c r="F19" i="7"/>
  <c r="F14" i="7"/>
  <c r="F15" i="7"/>
  <c r="F16" i="7"/>
  <c r="F20" i="7"/>
  <c r="F23" i="7"/>
  <c r="F21" i="7"/>
  <c r="F22" i="7"/>
  <c r="F14" i="6"/>
  <c r="F15" i="6"/>
  <c r="F32" i="6"/>
  <c r="F28" i="6"/>
  <c r="F25" i="6"/>
  <c r="F20" i="6"/>
  <c r="F34" i="6"/>
  <c r="F49" i="6"/>
  <c r="F33" i="6"/>
  <c r="F37" i="6"/>
  <c r="F16" i="6"/>
  <c r="F57" i="6"/>
  <c r="F26" i="6"/>
  <c r="F38" i="6"/>
  <c r="F35" i="6"/>
  <c r="F52" i="6"/>
  <c r="F58" i="6"/>
  <c r="F53" i="6"/>
  <c r="F21" i="6"/>
  <c r="F45" i="6"/>
  <c r="F50" i="6"/>
  <c r="F39" i="6"/>
  <c r="F31" i="6"/>
  <c r="F44" i="6"/>
  <c r="F56" i="6"/>
  <c r="F18" i="6"/>
  <c r="F36" i="6"/>
  <c r="F41" i="6"/>
  <c r="F42" i="6"/>
  <c r="F48" i="6"/>
  <c r="F46" i="6"/>
  <c r="F22" i="6"/>
  <c r="F23" i="6"/>
  <c r="F24" i="6"/>
  <c r="I23" i="18" l="1"/>
  <c r="H23" i="18"/>
  <c r="G23" i="18"/>
  <c r="I22" i="18"/>
  <c r="H22" i="18"/>
  <c r="G22" i="18"/>
  <c r="I21" i="18"/>
  <c r="H21" i="18"/>
  <c r="G21" i="18"/>
  <c r="I20" i="18"/>
  <c r="H20" i="18"/>
  <c r="G20" i="18"/>
  <c r="I19" i="18"/>
  <c r="H19" i="18"/>
  <c r="G19" i="18"/>
  <c r="I18" i="18"/>
  <c r="H18" i="18"/>
  <c r="G18" i="18"/>
  <c r="I17" i="18"/>
  <c r="H17" i="18"/>
  <c r="G17" i="18"/>
  <c r="J16" i="18"/>
  <c r="K16" i="18" s="1"/>
  <c r="I15" i="18"/>
  <c r="H15" i="18"/>
  <c r="G15" i="18"/>
  <c r="I14" i="18"/>
  <c r="H14" i="18"/>
  <c r="G14" i="18"/>
  <c r="A14" i="18"/>
  <c r="A15" i="18" s="1"/>
  <c r="A16" i="18" s="1"/>
  <c r="A17" i="18" s="1"/>
  <c r="A18" i="18" s="1"/>
  <c r="A19" i="18" s="1"/>
  <c r="A20" i="18" s="1"/>
  <c r="A21" i="18" s="1"/>
  <c r="A22" i="18" s="1"/>
  <c r="A23" i="18" s="1"/>
  <c r="AA3" i="17"/>
  <c r="AA4" i="17" s="1"/>
  <c r="AA5" i="17" s="1"/>
  <c r="AA6" i="17" s="1"/>
  <c r="AA7" i="17" s="1"/>
  <c r="AA8" i="17" s="1"/>
  <c r="AA9" i="17" s="1"/>
  <c r="AA10" i="17" s="1"/>
  <c r="AA11" i="17" s="1"/>
  <c r="AA12" i="17" s="1"/>
  <c r="AA13" i="17" s="1"/>
  <c r="AA14" i="17" s="1"/>
  <c r="AA15" i="17" s="1"/>
  <c r="AA16" i="17" s="1"/>
  <c r="AA17" i="17" s="1"/>
  <c r="AA18" i="17" s="1"/>
  <c r="AA19" i="17" s="1"/>
  <c r="AA20" i="17" s="1"/>
  <c r="AA21" i="17" s="1"/>
  <c r="AA22" i="17" s="1"/>
  <c r="AA23" i="17" s="1"/>
  <c r="AA24" i="17" s="1"/>
  <c r="AA25" i="17" s="1"/>
  <c r="AA26" i="17" s="1"/>
  <c r="AA27" i="17" s="1"/>
  <c r="AA28" i="17" s="1"/>
  <c r="AA29" i="17" s="1"/>
  <c r="AA30" i="17" s="1"/>
  <c r="AA31" i="17" s="1"/>
  <c r="AA32" i="17" s="1"/>
  <c r="AA33" i="17" s="1"/>
  <c r="Y3" i="17"/>
  <c r="Y4" i="17" s="1"/>
  <c r="Y5" i="17" s="1"/>
  <c r="Y6" i="17" s="1"/>
  <c r="Y7" i="17" s="1"/>
  <c r="Y8" i="17" s="1"/>
  <c r="Y9" i="17" s="1"/>
  <c r="Y10" i="17" s="1"/>
  <c r="Y11" i="17" s="1"/>
  <c r="Y12" i="17" s="1"/>
  <c r="Y13" i="17" s="1"/>
  <c r="Y14" i="17" s="1"/>
  <c r="Y15" i="17" s="1"/>
  <c r="Y16" i="17" s="1"/>
  <c r="Y17" i="17" s="1"/>
  <c r="Y18" i="17" s="1"/>
  <c r="Y19" i="17" s="1"/>
  <c r="Y20" i="17" s="1"/>
  <c r="Y21" i="17" s="1"/>
  <c r="Y22" i="17" s="1"/>
  <c r="Y23" i="17" s="1"/>
  <c r="Y24" i="17" s="1"/>
  <c r="Y25" i="17" s="1"/>
  <c r="Y26" i="17" s="1"/>
  <c r="Y27" i="17" s="1"/>
  <c r="Y28" i="17" s="1"/>
  <c r="Y29" i="17" s="1"/>
  <c r="Y30" i="17" s="1"/>
  <c r="Y31" i="17" s="1"/>
  <c r="Y32" i="17" s="1"/>
  <c r="Y33" i="17" s="1"/>
  <c r="Y34" i="17" s="1"/>
  <c r="Y35" i="17" s="1"/>
  <c r="W3" i="17"/>
  <c r="W4" i="17" s="1"/>
  <c r="W5" i="17" s="1"/>
  <c r="W6" i="17" s="1"/>
  <c r="W7" i="17" s="1"/>
  <c r="W8" i="17" s="1"/>
  <c r="W9" i="17" s="1"/>
  <c r="W10" i="17" s="1"/>
  <c r="W11" i="17" s="1"/>
  <c r="W12" i="17" s="1"/>
  <c r="W13" i="17" s="1"/>
  <c r="W14" i="17" s="1"/>
  <c r="W15" i="17" s="1"/>
  <c r="W16" i="17" s="1"/>
  <c r="W17" i="17" s="1"/>
  <c r="W18" i="17" s="1"/>
  <c r="W19" i="17" s="1"/>
  <c r="W20" i="17" s="1"/>
  <c r="W21" i="17" s="1"/>
  <c r="W22" i="17" s="1"/>
  <c r="W23" i="17" s="1"/>
  <c r="W24" i="17" s="1"/>
  <c r="W25" i="17" s="1"/>
  <c r="W26" i="17" s="1"/>
  <c r="W27" i="17" s="1"/>
  <c r="W28" i="17" s="1"/>
  <c r="W29" i="17" s="1"/>
  <c r="W30" i="17" s="1"/>
  <c r="W31" i="17" s="1"/>
  <c r="W32" i="17" s="1"/>
  <c r="W33" i="17" s="1"/>
  <c r="W34" i="17" s="1"/>
  <c r="W35" i="17" s="1"/>
  <c r="W36" i="17" s="1"/>
  <c r="W37" i="17" s="1"/>
  <c r="W38" i="17" s="1"/>
  <c r="W39" i="17" s="1"/>
  <c r="U3" i="17"/>
  <c r="U4" i="17" s="1"/>
  <c r="U5" i="17" s="1"/>
  <c r="U6" i="17" s="1"/>
  <c r="U7" i="17" s="1"/>
  <c r="U8" i="17" s="1"/>
  <c r="U9" i="17" s="1"/>
  <c r="U10" i="17" s="1"/>
  <c r="U11" i="17" s="1"/>
  <c r="U12" i="17" s="1"/>
  <c r="U13" i="17" s="1"/>
  <c r="U14" i="17" s="1"/>
  <c r="U15" i="17" s="1"/>
  <c r="U16" i="17" s="1"/>
  <c r="U17" i="17" s="1"/>
  <c r="U18" i="17" s="1"/>
  <c r="U19" i="17" s="1"/>
  <c r="U20" i="17" s="1"/>
  <c r="U21" i="17" s="1"/>
  <c r="U22" i="17" s="1"/>
  <c r="U23" i="17" s="1"/>
  <c r="U24" i="17" s="1"/>
  <c r="U25" i="17" s="1"/>
  <c r="U26" i="17" s="1"/>
  <c r="U27" i="17" s="1"/>
  <c r="U28" i="17" s="1"/>
  <c r="U29" i="17" s="1"/>
  <c r="U30" i="17" s="1"/>
  <c r="U31" i="17" s="1"/>
  <c r="U32" i="17" s="1"/>
  <c r="U33" i="17" s="1"/>
  <c r="U34" i="17" s="1"/>
  <c r="U35" i="17" s="1"/>
  <c r="U36" i="17" s="1"/>
  <c r="U37" i="17" s="1"/>
  <c r="U38" i="17" s="1"/>
  <c r="U39" i="17" s="1"/>
  <c r="U40" i="17" s="1"/>
  <c r="U41" i="17" s="1"/>
  <c r="U42" i="17" s="1"/>
  <c r="U43" i="17" s="1"/>
  <c r="U44" i="17" s="1"/>
  <c r="U45" i="17" s="1"/>
  <c r="U46" i="17" s="1"/>
  <c r="U47" i="17" s="1"/>
  <c r="U48" i="17" s="1"/>
  <c r="U49" i="17" s="1"/>
  <c r="U50" i="17" s="1"/>
  <c r="U51" i="17" s="1"/>
  <c r="U52" i="17" s="1"/>
  <c r="S3" i="17"/>
  <c r="S4" i="17" s="1"/>
  <c r="S5" i="17" s="1"/>
  <c r="S6" i="17" s="1"/>
  <c r="S7" i="17" s="1"/>
  <c r="S8" i="17" s="1"/>
  <c r="S9" i="17" s="1"/>
  <c r="S10" i="17" s="1"/>
  <c r="S11" i="17" s="1"/>
  <c r="S12" i="17" s="1"/>
  <c r="S13" i="17" s="1"/>
  <c r="S14" i="17" s="1"/>
  <c r="S15" i="17" s="1"/>
  <c r="S16" i="17" s="1"/>
  <c r="S17" i="17" s="1"/>
  <c r="S18" i="17" s="1"/>
  <c r="S19" i="17" s="1"/>
  <c r="S20" i="17" s="1"/>
  <c r="S21" i="17" s="1"/>
  <c r="S22" i="17" s="1"/>
  <c r="S23" i="17" s="1"/>
  <c r="S24" i="17" s="1"/>
  <c r="S25" i="17" s="1"/>
  <c r="S26" i="17" s="1"/>
  <c r="S27" i="17" s="1"/>
  <c r="S28" i="17" s="1"/>
  <c r="S29" i="17" s="1"/>
  <c r="S30" i="17" s="1"/>
  <c r="S31" i="17" s="1"/>
  <c r="S32" i="17" s="1"/>
  <c r="S33" i="17" s="1"/>
  <c r="S34" i="17" s="1"/>
  <c r="S35" i="17" s="1"/>
  <c r="S36" i="17" s="1"/>
  <c r="S37" i="17" s="1"/>
  <c r="S38" i="17" s="1"/>
  <c r="S39" i="17" s="1"/>
  <c r="S40" i="17" s="1"/>
  <c r="S41" i="17" s="1"/>
  <c r="S42" i="17" s="1"/>
  <c r="S43" i="17" s="1"/>
  <c r="S44" i="17" s="1"/>
  <c r="S45" i="17" s="1"/>
  <c r="S46" i="17" s="1"/>
  <c r="S47" i="17" s="1"/>
  <c r="S48" i="17" s="1"/>
  <c r="S49" i="17" s="1"/>
  <c r="S50" i="17" s="1"/>
  <c r="S51" i="17" s="1"/>
  <c r="S52" i="17" s="1"/>
  <c r="S53" i="17" s="1"/>
  <c r="S54" i="17" s="1"/>
  <c r="S55" i="17" s="1"/>
  <c r="S56" i="17" s="1"/>
  <c r="S57" i="17" s="1"/>
  <c r="S58" i="17" s="1"/>
  <c r="S59" i="17" s="1"/>
  <c r="S60" i="17" s="1"/>
  <c r="S61" i="17" s="1"/>
  <c r="S62" i="17" s="1"/>
  <c r="S63" i="17" s="1"/>
  <c r="S64" i="17" s="1"/>
  <c r="Q3" i="17"/>
  <c r="Q4" i="17" s="1"/>
  <c r="Q5" i="17" s="1"/>
  <c r="Q6" i="17" s="1"/>
  <c r="Q7" i="17" s="1"/>
  <c r="Q8" i="17" s="1"/>
  <c r="Q9" i="17" s="1"/>
  <c r="Q10" i="17" s="1"/>
  <c r="Q11" i="17" s="1"/>
  <c r="Q12" i="17" s="1"/>
  <c r="Q13" i="17" s="1"/>
  <c r="Q14" i="17" s="1"/>
  <c r="Q15" i="17" s="1"/>
  <c r="Q16" i="17" s="1"/>
  <c r="Q17" i="17" s="1"/>
  <c r="Q18" i="17" s="1"/>
  <c r="Q19" i="17" s="1"/>
  <c r="Q20" i="17" s="1"/>
  <c r="Q21" i="17" s="1"/>
  <c r="Q22" i="17" s="1"/>
  <c r="Q23" i="17" s="1"/>
  <c r="Q24" i="17" s="1"/>
  <c r="Q25" i="17" s="1"/>
  <c r="Q26" i="17" s="1"/>
  <c r="Q27" i="17" s="1"/>
  <c r="Q28" i="17" s="1"/>
  <c r="Q29" i="17" s="1"/>
  <c r="Q30" i="17" s="1"/>
  <c r="Q31" i="17" s="1"/>
  <c r="Q32" i="17" s="1"/>
  <c r="Q33" i="17" s="1"/>
  <c r="Q34" i="17" s="1"/>
  <c r="Q35" i="17" s="1"/>
  <c r="Q36" i="17" s="1"/>
  <c r="Q37" i="17" s="1"/>
  <c r="Q38" i="17" s="1"/>
  <c r="Q39" i="17" s="1"/>
  <c r="Q40" i="17" s="1"/>
  <c r="Q41" i="17" s="1"/>
  <c r="Q42" i="17" s="1"/>
  <c r="Q43" i="17" s="1"/>
  <c r="Q44" i="17" s="1"/>
  <c r="Q45" i="17" s="1"/>
  <c r="Q46" i="17" s="1"/>
  <c r="Q47" i="17" s="1"/>
  <c r="Q48" i="17" s="1"/>
  <c r="Q49" i="17" s="1"/>
  <c r="Q50" i="17" s="1"/>
  <c r="Q51" i="17" s="1"/>
  <c r="Q52" i="17" s="1"/>
  <c r="Q53" i="17" s="1"/>
  <c r="Q54" i="17" s="1"/>
  <c r="Q55" i="17" s="1"/>
  <c r="Q56" i="17" s="1"/>
  <c r="Q57" i="17" s="1"/>
  <c r="Q58" i="17" s="1"/>
  <c r="Q59" i="17" s="1"/>
  <c r="Q60" i="17" s="1"/>
  <c r="Q61" i="17" s="1"/>
  <c r="Q62" i="17" s="1"/>
  <c r="Q63" i="17" s="1"/>
  <c r="Q64" i="17" s="1"/>
  <c r="O3" i="17"/>
  <c r="O4" i="17" s="1"/>
  <c r="O5" i="17" s="1"/>
  <c r="O6" i="17" s="1"/>
  <c r="O7" i="17" s="1"/>
  <c r="O8" i="17" s="1"/>
  <c r="O9" i="17" s="1"/>
  <c r="O10" i="17" s="1"/>
  <c r="O11" i="17" s="1"/>
  <c r="O12" i="17" s="1"/>
  <c r="O13" i="17" s="1"/>
  <c r="O14" i="17" s="1"/>
  <c r="O15" i="17" s="1"/>
  <c r="O16" i="17" s="1"/>
  <c r="O17" i="17" s="1"/>
  <c r="O18" i="17" s="1"/>
  <c r="O19" i="17" s="1"/>
  <c r="O20" i="17" s="1"/>
  <c r="O21" i="17" s="1"/>
  <c r="O22" i="17" s="1"/>
  <c r="O23" i="17" s="1"/>
  <c r="O24" i="17" s="1"/>
  <c r="O25" i="17" s="1"/>
  <c r="O26" i="17" s="1"/>
  <c r="O27" i="17" s="1"/>
  <c r="O28" i="17" s="1"/>
  <c r="O29" i="17" s="1"/>
  <c r="O30" i="17" s="1"/>
  <c r="O31" i="17" s="1"/>
  <c r="O32" i="17" s="1"/>
  <c r="O33" i="17" s="1"/>
  <c r="O34" i="17" s="1"/>
  <c r="O35" i="17" s="1"/>
  <c r="O36" i="17" s="1"/>
  <c r="O37" i="17" s="1"/>
  <c r="O38" i="17" s="1"/>
  <c r="O39" i="17" s="1"/>
  <c r="O40" i="17" s="1"/>
  <c r="O41" i="17" s="1"/>
  <c r="O42" i="17" s="1"/>
  <c r="O43" i="17" s="1"/>
  <c r="O44" i="17" s="1"/>
  <c r="O45" i="17" s="1"/>
  <c r="O46" i="17" s="1"/>
  <c r="O47" i="17" s="1"/>
  <c r="O48" i="17" s="1"/>
  <c r="O49" i="17" s="1"/>
  <c r="O50" i="17" s="1"/>
  <c r="O51" i="17" s="1"/>
  <c r="O52" i="17" s="1"/>
  <c r="O53" i="17" s="1"/>
  <c r="O54" i="17" s="1"/>
  <c r="O55" i="17" s="1"/>
  <c r="O56" i="17" s="1"/>
  <c r="O57" i="17" s="1"/>
  <c r="O58" i="17" s="1"/>
  <c r="O59" i="17" s="1"/>
  <c r="O60" i="17" s="1"/>
  <c r="O61" i="17" s="1"/>
  <c r="O62" i="17" s="1"/>
  <c r="O63" i="17" s="1"/>
  <c r="O64" i="17" s="1"/>
  <c r="M3" i="17"/>
  <c r="M4" i="17" s="1"/>
  <c r="M5" i="17" s="1"/>
  <c r="M6" i="17" s="1"/>
  <c r="M7" i="17" s="1"/>
  <c r="M8" i="17" s="1"/>
  <c r="M9" i="17" s="1"/>
  <c r="M10" i="17" s="1"/>
  <c r="M11" i="17" s="1"/>
  <c r="M12" i="17" s="1"/>
  <c r="M13" i="17" s="1"/>
  <c r="M14" i="17" s="1"/>
  <c r="M15" i="17" s="1"/>
  <c r="M16" i="17" s="1"/>
  <c r="M17" i="17" s="1"/>
  <c r="M18" i="17" s="1"/>
  <c r="M19" i="17" s="1"/>
  <c r="M20" i="17" s="1"/>
  <c r="M21" i="17" s="1"/>
  <c r="M22" i="17" s="1"/>
  <c r="M23" i="17" s="1"/>
  <c r="M24" i="17" s="1"/>
  <c r="M25" i="17" s="1"/>
  <c r="M26" i="17" s="1"/>
  <c r="M27" i="17" s="1"/>
  <c r="M28" i="17" s="1"/>
  <c r="M29" i="17" s="1"/>
  <c r="M30" i="17" s="1"/>
  <c r="M31" i="17" s="1"/>
  <c r="M32" i="17" s="1"/>
  <c r="M33" i="17" s="1"/>
  <c r="M34" i="17" s="1"/>
  <c r="M35" i="17" s="1"/>
  <c r="M36" i="17" s="1"/>
  <c r="M37" i="17" s="1"/>
  <c r="M38" i="17" s="1"/>
  <c r="M39" i="17" s="1"/>
  <c r="M40" i="17" s="1"/>
  <c r="M41" i="17" s="1"/>
  <c r="M42" i="17" s="1"/>
  <c r="M43" i="17" s="1"/>
  <c r="M44" i="17" s="1"/>
  <c r="M45" i="17" s="1"/>
  <c r="M46" i="17" s="1"/>
  <c r="M47" i="17" s="1"/>
  <c r="M48" i="17" s="1"/>
  <c r="M49" i="17" s="1"/>
  <c r="M50" i="17" s="1"/>
  <c r="M51" i="17" s="1"/>
  <c r="M52" i="17" s="1"/>
  <c r="M53" i="17" s="1"/>
  <c r="M54" i="17" s="1"/>
  <c r="M55" i="17" s="1"/>
  <c r="M56" i="17" s="1"/>
  <c r="M57" i="17" s="1"/>
  <c r="M58" i="17" s="1"/>
  <c r="M59" i="17" s="1"/>
  <c r="M60" i="17" s="1"/>
  <c r="M61" i="17" s="1"/>
  <c r="M62" i="17" s="1"/>
  <c r="M63" i="17" s="1"/>
  <c r="M64" i="17" s="1"/>
  <c r="K3" i="17"/>
  <c r="K4" i="17" s="1"/>
  <c r="K5" i="17" s="1"/>
  <c r="K6" i="17" s="1"/>
  <c r="K7" i="17" s="1"/>
  <c r="K8" i="17" s="1"/>
  <c r="K9" i="17" s="1"/>
  <c r="K10" i="17" s="1"/>
  <c r="K11" i="17" s="1"/>
  <c r="K12" i="17" s="1"/>
  <c r="K13" i="17" s="1"/>
  <c r="K14" i="17" s="1"/>
  <c r="K15" i="17" s="1"/>
  <c r="K16" i="17" s="1"/>
  <c r="K17" i="17" s="1"/>
  <c r="K18" i="17" s="1"/>
  <c r="K19" i="17" s="1"/>
  <c r="K20" i="17" s="1"/>
  <c r="K21" i="17" s="1"/>
  <c r="K22" i="17" s="1"/>
  <c r="K23" i="17" s="1"/>
  <c r="K24" i="17" s="1"/>
  <c r="K25" i="17" s="1"/>
  <c r="K26" i="17" s="1"/>
  <c r="K27" i="17" s="1"/>
  <c r="K28" i="17" s="1"/>
  <c r="K29" i="17" s="1"/>
  <c r="K30" i="17" s="1"/>
  <c r="K31" i="17" s="1"/>
  <c r="K32" i="17" s="1"/>
  <c r="K33" i="17" s="1"/>
  <c r="K34" i="17" s="1"/>
  <c r="K35" i="17" s="1"/>
  <c r="K36" i="17" s="1"/>
  <c r="K37" i="17" s="1"/>
  <c r="K38" i="17" s="1"/>
  <c r="K39" i="17" s="1"/>
  <c r="K40" i="17" s="1"/>
  <c r="K41" i="17" s="1"/>
  <c r="K42" i="17" s="1"/>
  <c r="K43" i="17" s="1"/>
  <c r="K44" i="17" s="1"/>
  <c r="K45" i="17" s="1"/>
  <c r="K46" i="17" s="1"/>
  <c r="K47" i="17" s="1"/>
  <c r="K48" i="17" s="1"/>
  <c r="K49" i="17" s="1"/>
  <c r="K50" i="17" s="1"/>
  <c r="K51" i="17" s="1"/>
  <c r="K52" i="17" s="1"/>
  <c r="K53" i="17" s="1"/>
  <c r="I3" i="17"/>
  <c r="I4" i="17" s="1"/>
  <c r="I5" i="17" s="1"/>
  <c r="I6" i="17" s="1"/>
  <c r="I7" i="17" s="1"/>
  <c r="I8" i="17" s="1"/>
  <c r="I9" i="17" s="1"/>
  <c r="I10" i="17" s="1"/>
  <c r="I11" i="17" s="1"/>
  <c r="I12" i="17" s="1"/>
  <c r="I13" i="17" s="1"/>
  <c r="I14" i="17" s="1"/>
  <c r="I15" i="17" s="1"/>
  <c r="I16" i="17" s="1"/>
  <c r="I17" i="17" s="1"/>
  <c r="I18" i="17" s="1"/>
  <c r="I19" i="17" s="1"/>
  <c r="I20" i="17" s="1"/>
  <c r="I21" i="17" s="1"/>
  <c r="I22" i="17" s="1"/>
  <c r="I23" i="17" s="1"/>
  <c r="I24" i="17" s="1"/>
  <c r="I25" i="17" s="1"/>
  <c r="I26" i="17" s="1"/>
  <c r="I27" i="17" s="1"/>
  <c r="I28" i="17" s="1"/>
  <c r="I29" i="17" s="1"/>
  <c r="I30" i="17" s="1"/>
  <c r="I31" i="17" s="1"/>
  <c r="I32" i="17" s="1"/>
  <c r="I33" i="17" s="1"/>
  <c r="I34" i="17" s="1"/>
  <c r="I35" i="17" s="1"/>
  <c r="I36" i="17" s="1"/>
  <c r="I37" i="17" s="1"/>
  <c r="I38" i="17" s="1"/>
  <c r="I39" i="17" s="1"/>
  <c r="I40" i="17" s="1"/>
  <c r="I41" i="17" s="1"/>
  <c r="I42" i="17" s="1"/>
  <c r="I43" i="17" s="1"/>
  <c r="I44" i="17" s="1"/>
  <c r="I45" i="17" s="1"/>
  <c r="I46" i="17" s="1"/>
  <c r="I47" i="17" s="1"/>
  <c r="I48" i="17" s="1"/>
  <c r="I49" i="17" s="1"/>
  <c r="I50" i="17" s="1"/>
  <c r="I51" i="17" s="1"/>
  <c r="I52" i="17" s="1"/>
  <c r="I53" i="17" s="1"/>
  <c r="I54" i="17" s="1"/>
  <c r="I55" i="17" s="1"/>
  <c r="I56" i="17" s="1"/>
  <c r="I57" i="17" s="1"/>
  <c r="I58" i="17" s="1"/>
  <c r="I59" i="17" s="1"/>
  <c r="I60" i="17" s="1"/>
  <c r="I61" i="17" s="1"/>
  <c r="I62" i="17" s="1"/>
  <c r="I63" i="17" s="1"/>
  <c r="I64" i="17" s="1"/>
  <c r="I65" i="17" s="1"/>
  <c r="I66" i="17" s="1"/>
  <c r="I67" i="17" s="1"/>
  <c r="I68" i="17" s="1"/>
  <c r="I69" i="17" s="1"/>
  <c r="I70" i="17" s="1"/>
  <c r="I71" i="17" s="1"/>
  <c r="I72" i="17" s="1"/>
  <c r="C3" i="17"/>
  <c r="C4" i="17" s="1"/>
  <c r="C5" i="17" s="1"/>
  <c r="C6" i="17" s="1"/>
  <c r="C7" i="17" s="1"/>
  <c r="C8" i="17" s="1"/>
  <c r="C9" i="17" s="1"/>
  <c r="C10" i="17" s="1"/>
  <c r="C11" i="17" s="1"/>
  <c r="C12" i="17" s="1"/>
  <c r="C13" i="17" s="1"/>
  <c r="C14" i="17" s="1"/>
  <c r="C15" i="17" s="1"/>
  <c r="C16" i="17" s="1"/>
  <c r="C17" i="17" s="1"/>
  <c r="C18" i="17" s="1"/>
  <c r="C19" i="17" s="1"/>
  <c r="C20" i="17" s="1"/>
  <c r="C21" i="17" s="1"/>
  <c r="C22" i="17" s="1"/>
  <c r="C23" i="17" s="1"/>
  <c r="C24" i="17" s="1"/>
  <c r="C25" i="17" s="1"/>
  <c r="C26" i="17" s="1"/>
  <c r="C27" i="17" s="1"/>
  <c r="C28" i="17" s="1"/>
  <c r="C29" i="17" s="1"/>
  <c r="C30" i="17" s="1"/>
  <c r="C31" i="17" s="1"/>
  <c r="C32" i="17" s="1"/>
  <c r="C33" i="17" s="1"/>
  <c r="C34" i="17" s="1"/>
  <c r="C35" i="17" s="1"/>
  <c r="C36" i="17" s="1"/>
  <c r="C37" i="17" s="1"/>
  <c r="C38" i="17" s="1"/>
  <c r="C39" i="17" s="1"/>
  <c r="C40" i="17" s="1"/>
  <c r="C41" i="17" s="1"/>
  <c r="C42" i="17" s="1"/>
  <c r="C43" i="17" s="1"/>
  <c r="C44" i="17" s="1"/>
  <c r="C45" i="17" s="1"/>
  <c r="C46" i="17" s="1"/>
  <c r="C47" i="17" s="1"/>
  <c r="C48" i="17" s="1"/>
  <c r="C49" i="17" s="1"/>
  <c r="C50" i="17" s="1"/>
  <c r="C51" i="17" s="1"/>
  <c r="C52" i="17" s="1"/>
  <c r="C53" i="17" s="1"/>
  <c r="C54" i="17" s="1"/>
  <c r="C55" i="17" s="1"/>
  <c r="C56" i="17" s="1"/>
  <c r="C57" i="17" s="1"/>
  <c r="C58" i="17" s="1"/>
  <c r="C59" i="17" s="1"/>
  <c r="A3" i="17"/>
  <c r="A4" i="17" s="1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I23" i="16"/>
  <c r="H23" i="16"/>
  <c r="G23" i="16"/>
  <c r="I22" i="16"/>
  <c r="H22" i="16"/>
  <c r="G22" i="16"/>
  <c r="I21" i="16"/>
  <c r="H21" i="16"/>
  <c r="G21" i="16"/>
  <c r="I20" i="16"/>
  <c r="H20" i="16"/>
  <c r="G20" i="16"/>
  <c r="I19" i="16"/>
  <c r="H19" i="16"/>
  <c r="G19" i="16"/>
  <c r="I18" i="16"/>
  <c r="H18" i="16"/>
  <c r="G18" i="16"/>
  <c r="I15" i="16"/>
  <c r="H15" i="16"/>
  <c r="G15" i="16"/>
  <c r="I16" i="16"/>
  <c r="H16" i="16"/>
  <c r="G16" i="16"/>
  <c r="I14" i="16"/>
  <c r="H14" i="16"/>
  <c r="G14" i="16"/>
  <c r="I17" i="16"/>
  <c r="H17" i="16"/>
  <c r="G17" i="16"/>
  <c r="A14" i="16"/>
  <c r="A15" i="16" s="1"/>
  <c r="A16" i="16" s="1"/>
  <c r="A17" i="16" s="1"/>
  <c r="A18" i="16" s="1"/>
  <c r="A19" i="16" s="1"/>
  <c r="A20" i="16" s="1"/>
  <c r="A21" i="16" s="1"/>
  <c r="A22" i="16" s="1"/>
  <c r="A23" i="16" s="1"/>
  <c r="I23" i="15"/>
  <c r="H23" i="15"/>
  <c r="G23" i="15"/>
  <c r="I22" i="15"/>
  <c r="H22" i="15"/>
  <c r="G22" i="15"/>
  <c r="I21" i="15"/>
  <c r="H21" i="15"/>
  <c r="G21" i="15"/>
  <c r="I20" i="15"/>
  <c r="H20" i="15"/>
  <c r="G20" i="15"/>
  <c r="I19" i="15"/>
  <c r="H19" i="15"/>
  <c r="G19" i="15"/>
  <c r="I18" i="15"/>
  <c r="H18" i="15"/>
  <c r="G18" i="15"/>
  <c r="I17" i="15"/>
  <c r="H17" i="15"/>
  <c r="G17" i="15"/>
  <c r="I16" i="15"/>
  <c r="H16" i="15"/>
  <c r="G16" i="15"/>
  <c r="I14" i="15"/>
  <c r="H14" i="15"/>
  <c r="G14" i="15"/>
  <c r="I15" i="15"/>
  <c r="H15" i="15"/>
  <c r="G15" i="15"/>
  <c r="A14" i="15"/>
  <c r="A15" i="15" s="1"/>
  <c r="A16" i="15" s="1"/>
  <c r="A17" i="15" s="1"/>
  <c r="A18" i="15" s="1"/>
  <c r="A19" i="15" s="1"/>
  <c r="A20" i="15" s="1"/>
  <c r="A21" i="15" s="1"/>
  <c r="A22" i="15" s="1"/>
  <c r="A23" i="15" s="1"/>
  <c r="I28" i="14"/>
  <c r="H28" i="14"/>
  <c r="G28" i="14"/>
  <c r="I24" i="14"/>
  <c r="H24" i="14"/>
  <c r="G24" i="14"/>
  <c r="I20" i="14"/>
  <c r="H20" i="14"/>
  <c r="G20" i="14"/>
  <c r="I18" i="14"/>
  <c r="H18" i="14"/>
  <c r="G18" i="14"/>
  <c r="I30" i="14"/>
  <c r="H30" i="14"/>
  <c r="G30" i="14"/>
  <c r="I32" i="14"/>
  <c r="H32" i="14"/>
  <c r="G32" i="14"/>
  <c r="I27" i="14"/>
  <c r="H27" i="14"/>
  <c r="G27" i="14"/>
  <c r="I26" i="14"/>
  <c r="H26" i="14"/>
  <c r="G26" i="14"/>
  <c r="I25" i="14"/>
  <c r="H25" i="14"/>
  <c r="G25" i="14"/>
  <c r="I21" i="14"/>
  <c r="H21" i="14"/>
  <c r="G21" i="14"/>
  <c r="I19" i="14"/>
  <c r="H19" i="14"/>
  <c r="G19" i="14"/>
  <c r="I22" i="14"/>
  <c r="H22" i="14"/>
  <c r="G22" i="14"/>
  <c r="I31" i="14"/>
  <c r="H31" i="14"/>
  <c r="G31" i="14"/>
  <c r="I29" i="14"/>
  <c r="H29" i="14"/>
  <c r="G29" i="14"/>
  <c r="I16" i="14"/>
  <c r="H16" i="14"/>
  <c r="G16" i="14"/>
  <c r="I17" i="14"/>
  <c r="H17" i="14"/>
  <c r="G17" i="14"/>
  <c r="I14" i="14"/>
  <c r="H14" i="14"/>
  <c r="G14" i="14"/>
  <c r="A14" i="14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14" i="13"/>
  <c r="G14" i="13"/>
  <c r="H14" i="13"/>
  <c r="I14" i="13"/>
  <c r="A15" i="13"/>
  <c r="A16" i="13" s="1"/>
  <c r="A17" i="13" s="1"/>
  <c r="A18" i="13" s="1"/>
  <c r="A19" i="13" s="1"/>
  <c r="A20" i="13" s="1"/>
  <c r="A21" i="13" s="1"/>
  <c r="A22" i="13" s="1"/>
  <c r="A23" i="13" s="1"/>
  <c r="G15" i="13"/>
  <c r="H15" i="13"/>
  <c r="I15" i="13"/>
  <c r="G16" i="13"/>
  <c r="H16" i="13"/>
  <c r="I16" i="13"/>
  <c r="G17" i="13"/>
  <c r="H17" i="13"/>
  <c r="I17" i="13"/>
  <c r="G18" i="13"/>
  <c r="H18" i="13"/>
  <c r="I18" i="13"/>
  <c r="G19" i="13"/>
  <c r="H19" i="13"/>
  <c r="I19" i="13"/>
  <c r="G20" i="13"/>
  <c r="H20" i="13"/>
  <c r="I20" i="13"/>
  <c r="G21" i="13"/>
  <c r="H21" i="13"/>
  <c r="I21" i="13"/>
  <c r="G22" i="13"/>
  <c r="H22" i="13"/>
  <c r="I22" i="13"/>
  <c r="G23" i="13"/>
  <c r="H23" i="13"/>
  <c r="I23" i="13"/>
  <c r="I30" i="12"/>
  <c r="H30" i="12"/>
  <c r="G30" i="12"/>
  <c r="I42" i="12"/>
  <c r="H42" i="12"/>
  <c r="G42" i="12"/>
  <c r="I36" i="12"/>
  <c r="H36" i="12"/>
  <c r="G36" i="12"/>
  <c r="I41" i="12"/>
  <c r="H41" i="12"/>
  <c r="G41" i="12"/>
  <c r="I31" i="12"/>
  <c r="H31" i="12"/>
  <c r="G31" i="12"/>
  <c r="I35" i="12"/>
  <c r="H35" i="12"/>
  <c r="G35" i="12"/>
  <c r="I33" i="12"/>
  <c r="H33" i="12"/>
  <c r="G33" i="12"/>
  <c r="I17" i="12"/>
  <c r="H17" i="12"/>
  <c r="G17" i="12"/>
  <c r="I24" i="12"/>
  <c r="H24" i="12"/>
  <c r="G24" i="12"/>
  <c r="I26" i="12"/>
  <c r="H26" i="12"/>
  <c r="G26" i="12"/>
  <c r="I21" i="12"/>
  <c r="H21" i="12"/>
  <c r="G21" i="12"/>
  <c r="I23" i="12"/>
  <c r="H23" i="12"/>
  <c r="G23" i="12"/>
  <c r="I38" i="12"/>
  <c r="H38" i="12"/>
  <c r="G38" i="12"/>
  <c r="I19" i="12"/>
  <c r="H19" i="12"/>
  <c r="G19" i="12"/>
  <c r="I22" i="12"/>
  <c r="H22" i="12"/>
  <c r="G22" i="12"/>
  <c r="I27" i="12"/>
  <c r="H27" i="12"/>
  <c r="G27" i="12"/>
  <c r="I18" i="12"/>
  <c r="H18" i="12"/>
  <c r="G18" i="12"/>
  <c r="I28" i="12"/>
  <c r="H28" i="12"/>
  <c r="G28" i="12"/>
  <c r="I25" i="12"/>
  <c r="H25" i="12"/>
  <c r="G25" i="12"/>
  <c r="I16" i="12"/>
  <c r="H16" i="12"/>
  <c r="G16" i="12"/>
  <c r="I15" i="12"/>
  <c r="H15" i="12"/>
  <c r="G15" i="12"/>
  <c r="I14" i="12"/>
  <c r="H14" i="12"/>
  <c r="G14" i="12"/>
  <c r="A14" i="12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I47" i="11"/>
  <c r="H47" i="11"/>
  <c r="G47" i="11"/>
  <c r="I43" i="11"/>
  <c r="H43" i="11"/>
  <c r="G43" i="11"/>
  <c r="I83" i="11"/>
  <c r="H83" i="11"/>
  <c r="G83" i="11"/>
  <c r="I32" i="11"/>
  <c r="H32" i="11"/>
  <c r="G32" i="11"/>
  <c r="I48" i="11"/>
  <c r="H48" i="11"/>
  <c r="G48" i="11"/>
  <c r="I72" i="11"/>
  <c r="H72" i="11"/>
  <c r="G72" i="11"/>
  <c r="I25" i="11"/>
  <c r="H25" i="11"/>
  <c r="G25" i="11"/>
  <c r="I24" i="11"/>
  <c r="H24" i="11"/>
  <c r="G24" i="11"/>
  <c r="I44" i="11"/>
  <c r="H44" i="11"/>
  <c r="G44" i="11"/>
  <c r="I81" i="11"/>
  <c r="H81" i="11"/>
  <c r="G81" i="11"/>
  <c r="I33" i="11"/>
  <c r="H33" i="11"/>
  <c r="G33" i="11"/>
  <c r="I54" i="11"/>
  <c r="H54" i="11"/>
  <c r="G54" i="11"/>
  <c r="I30" i="11"/>
  <c r="H30" i="11"/>
  <c r="G30" i="11"/>
  <c r="I62" i="11"/>
  <c r="H62" i="11"/>
  <c r="G62" i="11"/>
  <c r="I49" i="11"/>
  <c r="H49" i="11"/>
  <c r="G49" i="11"/>
  <c r="I85" i="11"/>
  <c r="H85" i="11"/>
  <c r="G85" i="11"/>
  <c r="I66" i="11"/>
  <c r="H66" i="11"/>
  <c r="G66" i="11"/>
  <c r="I52" i="11"/>
  <c r="H52" i="11"/>
  <c r="G52" i="11"/>
  <c r="I58" i="11"/>
  <c r="H58" i="11"/>
  <c r="G58" i="11"/>
  <c r="I53" i="11"/>
  <c r="H53" i="11"/>
  <c r="G53" i="11"/>
  <c r="I41" i="11"/>
  <c r="H41" i="11"/>
  <c r="G41" i="11"/>
  <c r="I39" i="11"/>
  <c r="H39" i="11"/>
  <c r="G39" i="11"/>
  <c r="I40" i="11"/>
  <c r="H40" i="11"/>
  <c r="G40" i="11"/>
  <c r="I21" i="11"/>
  <c r="H21" i="11"/>
  <c r="G21" i="11"/>
  <c r="I42" i="11"/>
  <c r="H42" i="11"/>
  <c r="G42" i="11"/>
  <c r="I35" i="11"/>
  <c r="H35" i="11"/>
  <c r="G35" i="11"/>
  <c r="I51" i="11"/>
  <c r="H51" i="11"/>
  <c r="G51" i="11"/>
  <c r="I38" i="11"/>
  <c r="H38" i="11"/>
  <c r="G38" i="11"/>
  <c r="I74" i="11"/>
  <c r="H74" i="11"/>
  <c r="G74" i="11"/>
  <c r="I50" i="11"/>
  <c r="H50" i="11"/>
  <c r="G50" i="11"/>
  <c r="I31" i="11"/>
  <c r="H31" i="11"/>
  <c r="G31" i="11"/>
  <c r="I22" i="11"/>
  <c r="H22" i="11"/>
  <c r="G22" i="11"/>
  <c r="I17" i="11"/>
  <c r="H17" i="11"/>
  <c r="G17" i="11"/>
  <c r="I36" i="11"/>
  <c r="H36" i="11"/>
  <c r="G36" i="11"/>
  <c r="I19" i="11"/>
  <c r="H19" i="11"/>
  <c r="G19" i="11"/>
  <c r="I15" i="11"/>
  <c r="H15" i="11"/>
  <c r="G15" i="11"/>
  <c r="I29" i="11"/>
  <c r="H29" i="11"/>
  <c r="G29" i="11"/>
  <c r="I20" i="11"/>
  <c r="H20" i="11"/>
  <c r="G20" i="11"/>
  <c r="I23" i="11"/>
  <c r="H23" i="11"/>
  <c r="G23" i="11"/>
  <c r="I26" i="11"/>
  <c r="H26" i="11"/>
  <c r="G26" i="11"/>
  <c r="I16" i="11"/>
  <c r="H16" i="11"/>
  <c r="G16" i="11"/>
  <c r="I14" i="11"/>
  <c r="H14" i="11"/>
  <c r="G14" i="1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I23" i="10"/>
  <c r="H23" i="10"/>
  <c r="G23" i="10"/>
  <c r="I22" i="10"/>
  <c r="H22" i="10"/>
  <c r="G22" i="10"/>
  <c r="I21" i="10"/>
  <c r="H21" i="10"/>
  <c r="G21" i="10"/>
  <c r="I20" i="10"/>
  <c r="H20" i="10"/>
  <c r="G20" i="10"/>
  <c r="I19" i="10"/>
  <c r="H19" i="10"/>
  <c r="G19" i="10"/>
  <c r="I18" i="10"/>
  <c r="H18" i="10"/>
  <c r="G18" i="10"/>
  <c r="I17" i="10"/>
  <c r="H17" i="10"/>
  <c r="G17" i="10"/>
  <c r="I14" i="10"/>
  <c r="H14" i="10"/>
  <c r="G14" i="10"/>
  <c r="I15" i="10"/>
  <c r="H15" i="10"/>
  <c r="G15" i="10"/>
  <c r="I16" i="10"/>
  <c r="H16" i="10"/>
  <c r="G16" i="10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14" i="9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G14" i="9"/>
  <c r="H14" i="9"/>
  <c r="I14" i="9"/>
  <c r="G20" i="9"/>
  <c r="H20" i="9"/>
  <c r="I20" i="9"/>
  <c r="G16" i="9"/>
  <c r="H16" i="9"/>
  <c r="I16" i="9"/>
  <c r="G18" i="9"/>
  <c r="H18" i="9"/>
  <c r="I18" i="9"/>
  <c r="G17" i="9"/>
  <c r="H17" i="9"/>
  <c r="I17" i="9"/>
  <c r="G15" i="9"/>
  <c r="H15" i="9"/>
  <c r="I15" i="9"/>
  <c r="G30" i="9"/>
  <c r="H30" i="9"/>
  <c r="I30" i="9"/>
  <c r="G27" i="9"/>
  <c r="H27" i="9"/>
  <c r="I27" i="9"/>
  <c r="G29" i="9"/>
  <c r="H29" i="9"/>
  <c r="I29" i="9"/>
  <c r="G22" i="9"/>
  <c r="H22" i="9"/>
  <c r="I22" i="9"/>
  <c r="G68" i="9"/>
  <c r="H68" i="9"/>
  <c r="I68" i="9"/>
  <c r="G36" i="9"/>
  <c r="H36" i="9"/>
  <c r="I36" i="9"/>
  <c r="G34" i="9"/>
  <c r="H34" i="9"/>
  <c r="I34" i="9"/>
  <c r="G49" i="9"/>
  <c r="H49" i="9"/>
  <c r="I49" i="9"/>
  <c r="G73" i="9"/>
  <c r="H73" i="9"/>
  <c r="I73" i="9"/>
  <c r="G37" i="9"/>
  <c r="H37" i="9"/>
  <c r="I37" i="9"/>
  <c r="G70" i="9"/>
  <c r="H70" i="9"/>
  <c r="I70" i="9"/>
  <c r="G51" i="9"/>
  <c r="H51" i="9"/>
  <c r="I51" i="9"/>
  <c r="G39" i="9"/>
  <c r="H39" i="9"/>
  <c r="I39" i="9"/>
  <c r="G41" i="9"/>
  <c r="H41" i="9"/>
  <c r="I41" i="9"/>
  <c r="G43" i="9"/>
  <c r="H43" i="9"/>
  <c r="I43" i="9"/>
  <c r="G69" i="9"/>
  <c r="H69" i="9"/>
  <c r="I69" i="9"/>
  <c r="G78" i="9"/>
  <c r="H78" i="9"/>
  <c r="I78" i="9"/>
  <c r="G46" i="9"/>
  <c r="H46" i="9"/>
  <c r="I46" i="9"/>
  <c r="G45" i="9"/>
  <c r="H45" i="9"/>
  <c r="I45" i="9"/>
  <c r="G50" i="9"/>
  <c r="H50" i="9"/>
  <c r="I50" i="9"/>
  <c r="G58" i="9"/>
  <c r="H58" i="9"/>
  <c r="I58" i="9"/>
  <c r="G52" i="9"/>
  <c r="H52" i="9"/>
  <c r="I52" i="9"/>
  <c r="G76" i="9"/>
  <c r="H76" i="9"/>
  <c r="I76" i="9"/>
  <c r="G145" i="9"/>
  <c r="H145" i="9"/>
  <c r="I145" i="9"/>
  <c r="G56" i="9"/>
  <c r="H56" i="9"/>
  <c r="I56" i="9"/>
  <c r="G71" i="9"/>
  <c r="H71" i="9"/>
  <c r="I71" i="9"/>
  <c r="G55" i="9"/>
  <c r="H55" i="9"/>
  <c r="I55" i="9"/>
  <c r="G93" i="9"/>
  <c r="H93" i="9"/>
  <c r="I93" i="9"/>
  <c r="G96" i="9"/>
  <c r="H96" i="9"/>
  <c r="I96" i="9"/>
  <c r="G33" i="9"/>
  <c r="H33" i="9"/>
  <c r="I33" i="9"/>
  <c r="G81" i="9"/>
  <c r="H81" i="9"/>
  <c r="I81" i="9"/>
  <c r="G133" i="9"/>
  <c r="H133" i="9"/>
  <c r="I133" i="9"/>
  <c r="G72" i="9"/>
  <c r="H72" i="9"/>
  <c r="I72" i="9"/>
  <c r="G75" i="9"/>
  <c r="H75" i="9"/>
  <c r="I75" i="9"/>
  <c r="G109" i="9"/>
  <c r="H109" i="9"/>
  <c r="I109" i="9"/>
  <c r="G26" i="9"/>
  <c r="H26" i="9"/>
  <c r="I26" i="9"/>
  <c r="A123" i="9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G28" i="9"/>
  <c r="H28" i="9"/>
  <c r="I28" i="9"/>
  <c r="G84" i="9"/>
  <c r="H84" i="9"/>
  <c r="I84" i="9"/>
  <c r="G90" i="9"/>
  <c r="H90" i="9"/>
  <c r="I90" i="9"/>
  <c r="G129" i="9"/>
  <c r="H129" i="9"/>
  <c r="I129" i="9"/>
  <c r="A14" i="8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K21" i="7"/>
  <c r="J21" i="7"/>
  <c r="I21" i="7"/>
  <c r="H21" i="7"/>
  <c r="G21" i="7"/>
  <c r="K23" i="7"/>
  <c r="J23" i="7"/>
  <c r="I23" i="7"/>
  <c r="H23" i="7"/>
  <c r="G23" i="7"/>
  <c r="K20" i="7"/>
  <c r="J20" i="7"/>
  <c r="I20" i="7"/>
  <c r="H20" i="7"/>
  <c r="G20" i="7"/>
  <c r="K16" i="7"/>
  <c r="J16" i="7"/>
  <c r="I16" i="7"/>
  <c r="H16" i="7"/>
  <c r="G16" i="7"/>
  <c r="K15" i="7"/>
  <c r="J15" i="7"/>
  <c r="I15" i="7"/>
  <c r="H15" i="7"/>
  <c r="G15" i="7"/>
  <c r="K14" i="7"/>
  <c r="J14" i="7"/>
  <c r="I14" i="7"/>
  <c r="H14" i="7"/>
  <c r="G14" i="7"/>
  <c r="K19" i="7"/>
  <c r="J19" i="7"/>
  <c r="I19" i="7"/>
  <c r="H19" i="7"/>
  <c r="G19" i="7"/>
  <c r="K17" i="7"/>
  <c r="J17" i="7"/>
  <c r="I17" i="7"/>
  <c r="H17" i="7"/>
  <c r="G17" i="7"/>
  <c r="K22" i="7"/>
  <c r="J22" i="7"/>
  <c r="I22" i="7"/>
  <c r="H22" i="7"/>
  <c r="G22" i="7"/>
  <c r="A14" i="7"/>
  <c r="A15" i="7" s="1"/>
  <c r="A16" i="7" s="1"/>
  <c r="A17" i="7" s="1"/>
  <c r="A18" i="7" s="1"/>
  <c r="A19" i="7" s="1"/>
  <c r="A20" i="7" s="1"/>
  <c r="A21" i="7" s="1"/>
  <c r="A22" i="7" s="1"/>
  <c r="A23" i="7" s="1"/>
  <c r="J28" i="6"/>
  <c r="K23" i="6"/>
  <c r="J23" i="6"/>
  <c r="I23" i="6"/>
  <c r="H23" i="6"/>
  <c r="G23" i="6"/>
  <c r="K22" i="6"/>
  <c r="J22" i="6"/>
  <c r="I22" i="6"/>
  <c r="H22" i="6"/>
  <c r="G22" i="6"/>
  <c r="K46" i="6"/>
  <c r="J46" i="6"/>
  <c r="I46" i="6"/>
  <c r="H46" i="6"/>
  <c r="G46" i="6"/>
  <c r="K48" i="6"/>
  <c r="J48" i="6"/>
  <c r="I48" i="6"/>
  <c r="H48" i="6"/>
  <c r="G48" i="6"/>
  <c r="K42" i="6"/>
  <c r="J42" i="6"/>
  <c r="I42" i="6"/>
  <c r="H42" i="6"/>
  <c r="G42" i="6"/>
  <c r="K41" i="6"/>
  <c r="J41" i="6"/>
  <c r="I41" i="6"/>
  <c r="H41" i="6"/>
  <c r="G41" i="6"/>
  <c r="K36" i="6"/>
  <c r="J36" i="6"/>
  <c r="I36" i="6"/>
  <c r="H36" i="6"/>
  <c r="G36" i="6"/>
  <c r="K18" i="6"/>
  <c r="J18" i="6"/>
  <c r="I18" i="6"/>
  <c r="H18" i="6"/>
  <c r="G18" i="6"/>
  <c r="K56" i="6"/>
  <c r="J56" i="6"/>
  <c r="I56" i="6"/>
  <c r="H56" i="6"/>
  <c r="G56" i="6"/>
  <c r="K44" i="6"/>
  <c r="J44" i="6"/>
  <c r="I44" i="6"/>
  <c r="H44" i="6"/>
  <c r="G44" i="6"/>
  <c r="K31" i="6"/>
  <c r="J31" i="6"/>
  <c r="I31" i="6"/>
  <c r="H31" i="6"/>
  <c r="G31" i="6"/>
  <c r="K39" i="6"/>
  <c r="J39" i="6"/>
  <c r="I39" i="6"/>
  <c r="H39" i="6"/>
  <c r="G39" i="6"/>
  <c r="K50" i="6"/>
  <c r="J50" i="6"/>
  <c r="I50" i="6"/>
  <c r="H50" i="6"/>
  <c r="G50" i="6"/>
  <c r="K45" i="6"/>
  <c r="J45" i="6"/>
  <c r="I45" i="6"/>
  <c r="H45" i="6"/>
  <c r="G45" i="6"/>
  <c r="K21" i="6"/>
  <c r="J21" i="6"/>
  <c r="I21" i="6"/>
  <c r="H21" i="6"/>
  <c r="G21" i="6"/>
  <c r="K53" i="6"/>
  <c r="J53" i="6"/>
  <c r="I53" i="6"/>
  <c r="H53" i="6"/>
  <c r="G53" i="6"/>
  <c r="K58" i="6"/>
  <c r="J58" i="6"/>
  <c r="I58" i="6"/>
  <c r="H58" i="6"/>
  <c r="G58" i="6"/>
  <c r="K52" i="6"/>
  <c r="J52" i="6"/>
  <c r="I52" i="6"/>
  <c r="H52" i="6"/>
  <c r="G52" i="6"/>
  <c r="K35" i="6"/>
  <c r="J35" i="6"/>
  <c r="I35" i="6"/>
  <c r="H35" i="6"/>
  <c r="G35" i="6"/>
  <c r="K38" i="6"/>
  <c r="J38" i="6"/>
  <c r="I38" i="6"/>
  <c r="H38" i="6"/>
  <c r="G38" i="6"/>
  <c r="K26" i="6"/>
  <c r="J26" i="6"/>
  <c r="I26" i="6"/>
  <c r="H26" i="6"/>
  <c r="G26" i="6"/>
  <c r="K57" i="6"/>
  <c r="J57" i="6"/>
  <c r="I57" i="6"/>
  <c r="H57" i="6"/>
  <c r="G57" i="6"/>
  <c r="K16" i="6"/>
  <c r="J16" i="6"/>
  <c r="I16" i="6"/>
  <c r="H16" i="6"/>
  <c r="G16" i="6"/>
  <c r="K37" i="6"/>
  <c r="J37" i="6"/>
  <c r="I37" i="6"/>
  <c r="H37" i="6"/>
  <c r="G37" i="6"/>
  <c r="K33" i="6"/>
  <c r="J33" i="6"/>
  <c r="I33" i="6"/>
  <c r="H33" i="6"/>
  <c r="G33" i="6"/>
  <c r="K49" i="6"/>
  <c r="J49" i="6"/>
  <c r="I49" i="6"/>
  <c r="H49" i="6"/>
  <c r="G49" i="6"/>
  <c r="K34" i="6"/>
  <c r="J34" i="6"/>
  <c r="I34" i="6"/>
  <c r="H34" i="6"/>
  <c r="G34" i="6"/>
  <c r="K20" i="6"/>
  <c r="J20" i="6"/>
  <c r="I20" i="6"/>
  <c r="H20" i="6"/>
  <c r="G20" i="6"/>
  <c r="K25" i="6"/>
  <c r="J25" i="6"/>
  <c r="I25" i="6"/>
  <c r="H25" i="6"/>
  <c r="G25" i="6"/>
  <c r="K28" i="6"/>
  <c r="I28" i="6"/>
  <c r="H28" i="6"/>
  <c r="G28" i="6"/>
  <c r="K32" i="6"/>
  <c r="J32" i="6"/>
  <c r="I32" i="6"/>
  <c r="H32" i="6"/>
  <c r="G32" i="6"/>
  <c r="K15" i="6"/>
  <c r="J15" i="6"/>
  <c r="I15" i="6"/>
  <c r="H15" i="6"/>
  <c r="G15" i="6"/>
  <c r="K14" i="6"/>
  <c r="J14" i="6"/>
  <c r="I14" i="6"/>
  <c r="H14" i="6"/>
  <c r="G14" i="6"/>
  <c r="K24" i="6"/>
  <c r="J24" i="6"/>
  <c r="I24" i="6"/>
  <c r="H24" i="6"/>
  <c r="G24" i="6"/>
  <c r="A14" i="6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K31" i="5"/>
  <c r="J31" i="5"/>
  <c r="I31" i="5"/>
  <c r="H31" i="5"/>
  <c r="G31" i="5"/>
  <c r="K14" i="5"/>
  <c r="J14" i="5"/>
  <c r="I14" i="5"/>
  <c r="H14" i="5"/>
  <c r="G14" i="5"/>
  <c r="K29" i="5"/>
  <c r="J29" i="5"/>
  <c r="I29" i="5"/>
  <c r="H29" i="5"/>
  <c r="G29" i="5"/>
  <c r="K32" i="5"/>
  <c r="J32" i="5"/>
  <c r="I32" i="5"/>
  <c r="H32" i="5"/>
  <c r="G32" i="5"/>
  <c r="K30" i="5"/>
  <c r="J30" i="5"/>
  <c r="I30" i="5"/>
  <c r="H30" i="5"/>
  <c r="G30" i="5"/>
  <c r="K17" i="5"/>
  <c r="J17" i="5"/>
  <c r="I17" i="5"/>
  <c r="H17" i="5"/>
  <c r="G17" i="5"/>
  <c r="K18" i="5"/>
  <c r="J18" i="5"/>
  <c r="I18" i="5"/>
  <c r="H18" i="5"/>
  <c r="G18" i="5"/>
  <c r="K15" i="5"/>
  <c r="J15" i="5"/>
  <c r="I15" i="5"/>
  <c r="H15" i="5"/>
  <c r="G15" i="5"/>
  <c r="K19" i="5"/>
  <c r="J19" i="5"/>
  <c r="I19" i="5"/>
  <c r="H19" i="5"/>
  <c r="G19" i="5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K101" i="4"/>
  <c r="J101" i="4"/>
  <c r="I101" i="4"/>
  <c r="H101" i="4"/>
  <c r="G101" i="4"/>
  <c r="K157" i="4"/>
  <c r="J157" i="4"/>
  <c r="I157" i="4"/>
  <c r="H157" i="4"/>
  <c r="G157" i="4"/>
  <c r="K221" i="4"/>
  <c r="J221" i="4"/>
  <c r="I221" i="4"/>
  <c r="H221" i="4"/>
  <c r="G221" i="4"/>
  <c r="K126" i="4"/>
  <c r="J126" i="4"/>
  <c r="I126" i="4"/>
  <c r="H126" i="4"/>
  <c r="G126" i="4"/>
  <c r="K272" i="4"/>
  <c r="J272" i="4"/>
  <c r="I272" i="4"/>
  <c r="H272" i="4"/>
  <c r="G272" i="4"/>
  <c r="K252" i="4"/>
  <c r="J252" i="4"/>
  <c r="I252" i="4"/>
  <c r="H252" i="4"/>
  <c r="G252" i="4"/>
  <c r="K59" i="4"/>
  <c r="J59" i="4"/>
  <c r="I59" i="4"/>
  <c r="H59" i="4"/>
  <c r="G59" i="4"/>
  <c r="K206" i="4"/>
  <c r="J206" i="4"/>
  <c r="I206" i="4"/>
  <c r="H206" i="4"/>
  <c r="G206" i="4"/>
  <c r="K253" i="4"/>
  <c r="J253" i="4"/>
  <c r="I253" i="4"/>
  <c r="H253" i="4"/>
  <c r="G253" i="4"/>
  <c r="K76" i="4"/>
  <c r="J76" i="4"/>
  <c r="I76" i="4"/>
  <c r="H76" i="4"/>
  <c r="G76" i="4"/>
  <c r="K64" i="4"/>
  <c r="J64" i="4"/>
  <c r="I64" i="4"/>
  <c r="H64" i="4"/>
  <c r="G64" i="4"/>
  <c r="K96" i="4"/>
  <c r="J96" i="4"/>
  <c r="I96" i="4"/>
  <c r="H96" i="4"/>
  <c r="G96" i="4"/>
  <c r="K134" i="4"/>
  <c r="J134" i="4"/>
  <c r="I134" i="4"/>
  <c r="H134" i="4"/>
  <c r="G134" i="4"/>
  <c r="K84" i="4"/>
  <c r="J84" i="4"/>
  <c r="I84" i="4"/>
  <c r="H84" i="4"/>
  <c r="G84" i="4"/>
  <c r="K68" i="4"/>
  <c r="J68" i="4"/>
  <c r="I68" i="4"/>
  <c r="H68" i="4"/>
  <c r="G68" i="4"/>
  <c r="K154" i="4"/>
  <c r="J154" i="4"/>
  <c r="I154" i="4"/>
  <c r="H154" i="4"/>
  <c r="G154" i="4"/>
  <c r="K63" i="4"/>
  <c r="J63" i="4"/>
  <c r="I63" i="4"/>
  <c r="H63" i="4"/>
  <c r="G63" i="4"/>
  <c r="K111" i="4"/>
  <c r="J111" i="4"/>
  <c r="I111" i="4"/>
  <c r="H111" i="4"/>
  <c r="G111" i="4"/>
  <c r="K181" i="4"/>
  <c r="J181" i="4"/>
  <c r="I181" i="4"/>
  <c r="H181" i="4"/>
  <c r="G181" i="4"/>
  <c r="K135" i="4"/>
  <c r="J135" i="4"/>
  <c r="I135" i="4"/>
  <c r="H135" i="4"/>
  <c r="G135" i="4"/>
  <c r="K109" i="4"/>
  <c r="J109" i="4"/>
  <c r="I109" i="4"/>
  <c r="H109" i="4"/>
  <c r="G109" i="4"/>
  <c r="K137" i="4"/>
  <c r="J137" i="4"/>
  <c r="I137" i="4"/>
  <c r="H137" i="4"/>
  <c r="G137" i="4"/>
  <c r="K67" i="4"/>
  <c r="J67" i="4"/>
  <c r="I67" i="4"/>
  <c r="H67" i="4"/>
  <c r="G67" i="4"/>
  <c r="K19" i="4"/>
  <c r="J19" i="4"/>
  <c r="I19" i="4"/>
  <c r="H19" i="4"/>
  <c r="G19" i="4"/>
  <c r="K131" i="4"/>
  <c r="J131" i="4"/>
  <c r="I131" i="4"/>
  <c r="H131" i="4"/>
  <c r="G131" i="4"/>
  <c r="K245" i="4"/>
  <c r="J245" i="4"/>
  <c r="I245" i="4"/>
  <c r="H245" i="4"/>
  <c r="G245" i="4"/>
  <c r="K198" i="4"/>
  <c r="J198" i="4"/>
  <c r="I198" i="4"/>
  <c r="H198" i="4"/>
  <c r="G198" i="4"/>
  <c r="K161" i="4"/>
  <c r="J161" i="4"/>
  <c r="I161" i="4"/>
  <c r="H161" i="4"/>
  <c r="G161" i="4"/>
  <c r="K151" i="4"/>
  <c r="J151" i="4"/>
  <c r="I151" i="4"/>
  <c r="H151" i="4"/>
  <c r="G151" i="4"/>
  <c r="K142" i="4"/>
  <c r="J142" i="4"/>
  <c r="I142" i="4"/>
  <c r="H142" i="4"/>
  <c r="G142" i="4"/>
  <c r="K92" i="4"/>
  <c r="J92" i="4"/>
  <c r="I92" i="4"/>
  <c r="H92" i="4"/>
  <c r="G92" i="4"/>
  <c r="K139" i="4"/>
  <c r="J139" i="4"/>
  <c r="I139" i="4"/>
  <c r="H139" i="4"/>
  <c r="G139" i="4"/>
  <c r="K159" i="4"/>
  <c r="J159" i="4"/>
  <c r="I159" i="4"/>
  <c r="H159" i="4"/>
  <c r="G159" i="4"/>
  <c r="K148" i="4"/>
  <c r="J148" i="4"/>
  <c r="I148" i="4"/>
  <c r="H148" i="4"/>
  <c r="G148" i="4"/>
  <c r="K140" i="4"/>
  <c r="J140" i="4"/>
  <c r="I140" i="4"/>
  <c r="H140" i="4"/>
  <c r="G140" i="4"/>
  <c r="K186" i="4"/>
  <c r="J186" i="4"/>
  <c r="I186" i="4"/>
  <c r="H186" i="4"/>
  <c r="G186" i="4"/>
  <c r="K189" i="4"/>
  <c r="J189" i="4"/>
  <c r="I189" i="4"/>
  <c r="H189" i="4"/>
  <c r="G189" i="4"/>
  <c r="K105" i="4"/>
  <c r="J105" i="4"/>
  <c r="I105" i="4"/>
  <c r="H105" i="4"/>
  <c r="G105" i="4"/>
  <c r="K56" i="4"/>
  <c r="J56" i="4"/>
  <c r="I56" i="4"/>
  <c r="H56" i="4"/>
  <c r="G56" i="4"/>
  <c r="K200" i="4"/>
  <c r="J200" i="4"/>
  <c r="I200" i="4"/>
  <c r="H200" i="4"/>
  <c r="G200" i="4"/>
  <c r="K122" i="4"/>
  <c r="J122" i="4"/>
  <c r="I122" i="4"/>
  <c r="H122" i="4"/>
  <c r="G122" i="4"/>
  <c r="K27" i="4"/>
  <c r="J27" i="4"/>
  <c r="I27" i="4"/>
  <c r="H27" i="4"/>
  <c r="G27" i="4"/>
  <c r="K88" i="4"/>
  <c r="J88" i="4"/>
  <c r="I88" i="4"/>
  <c r="H88" i="4"/>
  <c r="G88" i="4"/>
  <c r="K145" i="4"/>
  <c r="J145" i="4"/>
  <c r="I145" i="4"/>
  <c r="H145" i="4"/>
  <c r="G145" i="4"/>
  <c r="K112" i="4"/>
  <c r="J112" i="4"/>
  <c r="I112" i="4"/>
  <c r="H112" i="4"/>
  <c r="G112" i="4"/>
  <c r="K37" i="4"/>
  <c r="J37" i="4"/>
  <c r="I37" i="4"/>
  <c r="H37" i="4"/>
  <c r="G37" i="4"/>
  <c r="K150" i="4"/>
  <c r="J150" i="4"/>
  <c r="I150" i="4"/>
  <c r="H150" i="4"/>
  <c r="G150" i="4"/>
  <c r="K187" i="4"/>
  <c r="J187" i="4"/>
  <c r="I187" i="4"/>
  <c r="H187" i="4"/>
  <c r="G187" i="4"/>
  <c r="K95" i="4"/>
  <c r="J95" i="4"/>
  <c r="I95" i="4"/>
  <c r="H95" i="4"/>
  <c r="G95" i="4"/>
  <c r="K33" i="4"/>
  <c r="J33" i="4"/>
  <c r="I33" i="4"/>
  <c r="H33" i="4"/>
  <c r="G33" i="4"/>
  <c r="K16" i="4"/>
  <c r="J16" i="4"/>
  <c r="I16" i="4"/>
  <c r="H16" i="4"/>
  <c r="G16" i="4"/>
  <c r="K205" i="4"/>
  <c r="J205" i="4"/>
  <c r="I205" i="4"/>
  <c r="H205" i="4"/>
  <c r="G205" i="4"/>
  <c r="K168" i="4"/>
  <c r="J168" i="4"/>
  <c r="I168" i="4"/>
  <c r="H168" i="4"/>
  <c r="G168" i="4"/>
  <c r="K184" i="4"/>
  <c r="J184" i="4"/>
  <c r="I184" i="4"/>
  <c r="H184" i="4"/>
  <c r="G184" i="4"/>
  <c r="K61" i="4"/>
  <c r="J61" i="4"/>
  <c r="I61" i="4"/>
  <c r="H61" i="4"/>
  <c r="G61" i="4"/>
  <c r="K234" i="4"/>
  <c r="J234" i="4"/>
  <c r="I234" i="4"/>
  <c r="H234" i="4"/>
  <c r="G234" i="4"/>
  <c r="K71" i="4"/>
  <c r="J71" i="4"/>
  <c r="I71" i="4"/>
  <c r="H71" i="4"/>
  <c r="G71" i="4"/>
  <c r="K62" i="4"/>
  <c r="J62" i="4"/>
  <c r="I62" i="4"/>
  <c r="H62" i="4"/>
  <c r="G62" i="4"/>
  <c r="K165" i="4"/>
  <c r="J165" i="4"/>
  <c r="I165" i="4"/>
  <c r="H165" i="4"/>
  <c r="G165" i="4"/>
  <c r="K120" i="4"/>
  <c r="J120" i="4"/>
  <c r="I120" i="4"/>
  <c r="H120" i="4"/>
  <c r="G120" i="4"/>
  <c r="K119" i="4"/>
  <c r="J119" i="4"/>
  <c r="I119" i="4"/>
  <c r="H119" i="4"/>
  <c r="G119" i="4"/>
  <c r="K90" i="4"/>
  <c r="J90" i="4"/>
  <c r="I90" i="4"/>
  <c r="H90" i="4"/>
  <c r="G90" i="4"/>
  <c r="K202" i="4"/>
  <c r="J202" i="4"/>
  <c r="I202" i="4"/>
  <c r="H202" i="4"/>
  <c r="G202" i="4"/>
  <c r="K114" i="4"/>
  <c r="J114" i="4"/>
  <c r="I114" i="4"/>
  <c r="H114" i="4"/>
  <c r="G114" i="4"/>
  <c r="K147" i="4"/>
  <c r="J147" i="4"/>
  <c r="I147" i="4"/>
  <c r="H147" i="4"/>
  <c r="G147" i="4"/>
  <c r="K54" i="4"/>
  <c r="J54" i="4"/>
  <c r="I54" i="4"/>
  <c r="H54" i="4"/>
  <c r="G54" i="4"/>
  <c r="K57" i="4"/>
  <c r="J57" i="4"/>
  <c r="I57" i="4"/>
  <c r="H57" i="4"/>
  <c r="G57" i="4"/>
  <c r="K83" i="4"/>
  <c r="J83" i="4"/>
  <c r="I83" i="4"/>
  <c r="H83" i="4"/>
  <c r="G83" i="4"/>
  <c r="K155" i="4"/>
  <c r="J155" i="4"/>
  <c r="I155" i="4"/>
  <c r="H155" i="4"/>
  <c r="G155" i="4"/>
  <c r="K195" i="4"/>
  <c r="J195" i="4"/>
  <c r="I195" i="4"/>
  <c r="H195" i="4"/>
  <c r="G195" i="4"/>
  <c r="K44" i="4"/>
  <c r="J44" i="4"/>
  <c r="I44" i="4"/>
  <c r="H44" i="4"/>
  <c r="G44" i="4"/>
  <c r="K46" i="4"/>
  <c r="J46" i="4"/>
  <c r="I46" i="4"/>
  <c r="H46" i="4"/>
  <c r="G46" i="4"/>
  <c r="K115" i="4"/>
  <c r="J115" i="4"/>
  <c r="I115" i="4"/>
  <c r="H115" i="4"/>
  <c r="G115" i="4"/>
  <c r="K31" i="4"/>
  <c r="J31" i="4"/>
  <c r="I31" i="4"/>
  <c r="H31" i="4"/>
  <c r="G31" i="4"/>
  <c r="K22" i="4"/>
  <c r="J22" i="4"/>
  <c r="I22" i="4"/>
  <c r="H22" i="4"/>
  <c r="G22" i="4"/>
  <c r="K38" i="4"/>
  <c r="J38" i="4"/>
  <c r="I38" i="4"/>
  <c r="H38" i="4"/>
  <c r="G38" i="4"/>
  <c r="F38" i="4"/>
  <c r="K25" i="4"/>
  <c r="J25" i="4"/>
  <c r="I25" i="4"/>
  <c r="H25" i="4"/>
  <c r="G25" i="4"/>
  <c r="K41" i="4"/>
  <c r="J41" i="4"/>
  <c r="I41" i="4"/>
  <c r="H41" i="4"/>
  <c r="G41" i="4"/>
  <c r="K136" i="4"/>
  <c r="J136" i="4"/>
  <c r="I136" i="4"/>
  <c r="H136" i="4"/>
  <c r="G136" i="4"/>
  <c r="K32" i="4"/>
  <c r="J32" i="4"/>
  <c r="I32" i="4"/>
  <c r="H32" i="4"/>
  <c r="G32" i="4"/>
  <c r="K36" i="4"/>
  <c r="J36" i="4"/>
  <c r="I36" i="4"/>
  <c r="H36" i="4"/>
  <c r="G36" i="4"/>
  <c r="K118" i="4"/>
  <c r="J118" i="4"/>
  <c r="I118" i="4"/>
  <c r="H118" i="4"/>
  <c r="G118" i="4"/>
  <c r="F118" i="4"/>
  <c r="K129" i="4"/>
  <c r="J129" i="4"/>
  <c r="I129" i="4"/>
  <c r="H129" i="4"/>
  <c r="G129" i="4"/>
  <c r="K158" i="4"/>
  <c r="J158" i="4"/>
  <c r="I158" i="4"/>
  <c r="H158" i="4"/>
  <c r="G158" i="4"/>
  <c r="K24" i="4"/>
  <c r="J24" i="4"/>
  <c r="I24" i="4"/>
  <c r="H24" i="4"/>
  <c r="K21" i="4"/>
  <c r="J21" i="4"/>
  <c r="I21" i="4"/>
  <c r="H21" i="4"/>
  <c r="G21" i="4"/>
  <c r="K26" i="4"/>
  <c r="J26" i="4"/>
  <c r="I26" i="4"/>
  <c r="H26" i="4"/>
  <c r="G26" i="4"/>
  <c r="K42" i="4"/>
  <c r="J42" i="4"/>
  <c r="I42" i="4"/>
  <c r="H42" i="4"/>
  <c r="G42" i="4"/>
  <c r="F42" i="4"/>
  <c r="K34" i="4"/>
  <c r="J34" i="4"/>
  <c r="I34" i="4"/>
  <c r="H34" i="4"/>
  <c r="G34" i="4"/>
  <c r="K28" i="4"/>
  <c r="J28" i="4"/>
  <c r="I28" i="4"/>
  <c r="H28" i="4"/>
  <c r="G28" i="4"/>
  <c r="K133" i="4"/>
  <c r="J133" i="4"/>
  <c r="I133" i="4"/>
  <c r="H133" i="4"/>
  <c r="G133" i="4"/>
  <c r="K40" i="4"/>
  <c r="J40" i="4"/>
  <c r="I40" i="4"/>
  <c r="H40" i="4"/>
  <c r="G40" i="4"/>
  <c r="F40" i="4"/>
  <c r="K45" i="4"/>
  <c r="J45" i="4"/>
  <c r="I45" i="4"/>
  <c r="H45" i="4"/>
  <c r="G45" i="4"/>
  <c r="F45" i="4"/>
  <c r="K17" i="4"/>
  <c r="J17" i="4"/>
  <c r="I17" i="4"/>
  <c r="H17" i="4"/>
  <c r="G17" i="4"/>
  <c r="K193" i="4"/>
  <c r="J193" i="4"/>
  <c r="I193" i="4"/>
  <c r="H193" i="4"/>
  <c r="G193" i="4"/>
  <c r="F193" i="4"/>
  <c r="K18" i="4"/>
  <c r="J18" i="4"/>
  <c r="I18" i="4"/>
  <c r="H18" i="4"/>
  <c r="G18" i="4"/>
  <c r="K14" i="4"/>
  <c r="J14" i="4"/>
  <c r="I14" i="4"/>
  <c r="H14" i="4"/>
  <c r="G14" i="4"/>
  <c r="K23" i="4"/>
  <c r="J23" i="4"/>
  <c r="I23" i="4"/>
  <c r="H23" i="4"/>
  <c r="G23" i="4"/>
  <c r="K15" i="4"/>
  <c r="J15" i="4"/>
  <c r="I15" i="4"/>
  <c r="H15" i="4"/>
  <c r="G15" i="4"/>
  <c r="K132" i="4"/>
  <c r="J132" i="4"/>
  <c r="I132" i="4"/>
  <c r="H132" i="4"/>
  <c r="G132" i="4"/>
  <c r="K78" i="4"/>
  <c r="J78" i="4"/>
  <c r="I78" i="4"/>
  <c r="H78" i="4"/>
  <c r="G78" i="4"/>
  <c r="A14" i="4"/>
  <c r="A15" i="4" s="1"/>
  <c r="A16" i="4" s="1"/>
  <c r="A17" i="4" s="1"/>
  <c r="A18" i="4" s="1"/>
  <c r="A19" i="4" s="1"/>
  <c r="F222" i="4" l="1"/>
  <c r="F73" i="4"/>
  <c r="F203" i="4"/>
  <c r="F240" i="4"/>
  <c r="F48" i="4"/>
  <c r="F99" i="4"/>
  <c r="F255" i="4"/>
  <c r="C60" i="17"/>
  <c r="C61" i="17" s="1"/>
  <c r="C62" i="17" s="1"/>
  <c r="C63" i="17" s="1"/>
  <c r="C64" i="17" s="1"/>
  <c r="K54" i="17"/>
  <c r="K55" i="17" s="1"/>
  <c r="K56" i="17" s="1"/>
  <c r="K57" i="17" s="1"/>
  <c r="K58" i="17" s="1"/>
  <c r="K59" i="17" s="1"/>
  <c r="K60" i="17" s="1"/>
  <c r="K61" i="17" s="1"/>
  <c r="K62" i="17" s="1"/>
  <c r="K63" i="17" s="1"/>
  <c r="K64" i="17" s="1"/>
  <c r="W40" i="17"/>
  <c r="W41" i="17" s="1"/>
  <c r="W42" i="17" s="1"/>
  <c r="W43" i="17" s="1"/>
  <c r="W44" i="17" s="1"/>
  <c r="W45" i="17" s="1"/>
  <c r="W46" i="17" s="1"/>
  <c r="AA34" i="17"/>
  <c r="AA35" i="17" s="1"/>
  <c r="AA36" i="17" s="1"/>
  <c r="AA37" i="17" s="1"/>
  <c r="AA38" i="17" s="1"/>
  <c r="AA39" i="17" s="1"/>
  <c r="AA40" i="17" s="1"/>
  <c r="AA41" i="17" s="1"/>
  <c r="AA42" i="17" s="1"/>
  <c r="AA43" i="17" s="1"/>
  <c r="AA44" i="17" s="1"/>
  <c r="AA45" i="17" s="1"/>
  <c r="AA46" i="17" s="1"/>
  <c r="AA47" i="17" s="1"/>
  <c r="AA48" i="17" s="1"/>
  <c r="AA49" i="17" s="1"/>
  <c r="AA50" i="17" s="1"/>
  <c r="AA51" i="17" s="1"/>
  <c r="AA52" i="17" s="1"/>
  <c r="AA53" i="17" s="1"/>
  <c r="AA54" i="17" s="1"/>
  <c r="AA55" i="17" s="1"/>
  <c r="AA56" i="17" s="1"/>
  <c r="AA57" i="17" s="1"/>
  <c r="AA58" i="17" s="1"/>
  <c r="AA59" i="17" s="1"/>
  <c r="AA60" i="17" s="1"/>
  <c r="AA61" i="17" s="1"/>
  <c r="AA62" i="17" s="1"/>
  <c r="AA63" i="17" s="1"/>
  <c r="AA64" i="17" s="1"/>
  <c r="U53" i="17"/>
  <c r="U54" i="17" s="1"/>
  <c r="U55" i="17" s="1"/>
  <c r="U56" i="17" s="1"/>
  <c r="U57" i="17" s="1"/>
  <c r="U58" i="17" s="1"/>
  <c r="U59" i="17" s="1"/>
  <c r="U60" i="17" s="1"/>
  <c r="U61" i="17" s="1"/>
  <c r="U62" i="17" s="1"/>
  <c r="U63" i="17" s="1"/>
  <c r="U64" i="17" s="1"/>
  <c r="Y36" i="17"/>
  <c r="Y37" i="17" s="1"/>
  <c r="Y38" i="17" s="1"/>
  <c r="Y39" i="17" s="1"/>
  <c r="Y40" i="17" s="1"/>
  <c r="Y41" i="17" s="1"/>
  <c r="Y42" i="17" s="1"/>
  <c r="Y43" i="17" s="1"/>
  <c r="Y44" i="17" s="1"/>
  <c r="Y45" i="17" s="1"/>
  <c r="Y46" i="17" s="1"/>
  <c r="Y47" i="17" s="1"/>
  <c r="Y48" i="17" s="1"/>
  <c r="Y49" i="17" s="1"/>
  <c r="Y50" i="17" s="1"/>
  <c r="Y51" i="17" s="1"/>
  <c r="Y52" i="17" s="1"/>
  <c r="Y53" i="17" s="1"/>
  <c r="Y54" i="17" s="1"/>
  <c r="Y55" i="17" s="1"/>
  <c r="Y56" i="17" s="1"/>
  <c r="Y57" i="17" s="1"/>
  <c r="Y58" i="17" s="1"/>
  <c r="Y59" i="17" s="1"/>
  <c r="Y60" i="17" s="1"/>
  <c r="Y61" i="17" s="1"/>
  <c r="Y62" i="17" s="1"/>
  <c r="Y63" i="17" s="1"/>
  <c r="Y64" i="17" s="1"/>
  <c r="Y65" i="17" s="1"/>
  <c r="Y66" i="17" s="1"/>
  <c r="Y67" i="17" s="1"/>
  <c r="Y68" i="17" s="1"/>
  <c r="Y69" i="17" s="1"/>
  <c r="Y70" i="17" s="1"/>
  <c r="Y71" i="17" s="1"/>
  <c r="Y72" i="17" s="1"/>
  <c r="Y73" i="17" s="1"/>
  <c r="Y74" i="17" s="1"/>
  <c r="Y75" i="17" s="1"/>
  <c r="Y76" i="17" s="1"/>
  <c r="Y77" i="17" s="1"/>
  <c r="Y78" i="17" s="1"/>
  <c r="Y79" i="17" s="1"/>
  <c r="Y80" i="17" s="1"/>
  <c r="Y81" i="17" s="1"/>
  <c r="Y82" i="17" s="1"/>
  <c r="Y83" i="17" s="1"/>
  <c r="Y84" i="17" s="1"/>
  <c r="Y85" i="17" s="1"/>
  <c r="Y86" i="17" s="1"/>
  <c r="Y87" i="17" s="1"/>
  <c r="Y88" i="17" s="1"/>
  <c r="Y89" i="17" s="1"/>
  <c r="Y90" i="17" s="1"/>
  <c r="Y91" i="17" s="1"/>
  <c r="Y92" i="17" s="1"/>
  <c r="Y93" i="17" s="1"/>
  <c r="Y94" i="17" s="1"/>
  <c r="Y95" i="17" s="1"/>
  <c r="Y96" i="17" s="1"/>
  <c r="Y97" i="17" s="1"/>
  <c r="Y98" i="17" s="1"/>
  <c r="Y99" i="17" s="1"/>
  <c r="Y100" i="17" s="1"/>
  <c r="Y101" i="17" s="1"/>
  <c r="Y102" i="17" s="1"/>
  <c r="F175" i="4"/>
  <c r="F98" i="4"/>
  <c r="F39" i="4"/>
  <c r="F77" i="4"/>
  <c r="F225" i="4"/>
  <c r="F69" i="4"/>
  <c r="F141" i="4"/>
  <c r="F172" i="4"/>
  <c r="F169" i="4"/>
  <c r="F55" i="11"/>
  <c r="F82" i="11"/>
  <c r="F244" i="4"/>
  <c r="F101" i="4"/>
  <c r="F157" i="4"/>
  <c r="F221" i="4"/>
  <c r="F126" i="4"/>
  <c r="F272" i="4"/>
  <c r="F252" i="4"/>
  <c r="F59" i="4"/>
  <c r="F206" i="4"/>
  <c r="F253" i="4"/>
  <c r="F76" i="4"/>
  <c r="F64" i="4"/>
  <c r="F96" i="4"/>
  <c r="F134" i="4"/>
  <c r="F84" i="4"/>
  <c r="F68" i="4"/>
  <c r="F154" i="4"/>
  <c r="F63" i="4"/>
  <c r="F111" i="4"/>
  <c r="F181" i="4"/>
  <c r="F135" i="4"/>
  <c r="F109" i="4"/>
  <c r="F137" i="4"/>
  <c r="F67" i="4"/>
  <c r="F19" i="4"/>
  <c r="F147" i="4"/>
  <c r="F54" i="4"/>
  <c r="F57" i="4"/>
  <c r="F83" i="4"/>
  <c r="F155" i="4"/>
  <c r="F195" i="4"/>
  <c r="F44" i="4"/>
  <c r="F46" i="4"/>
  <c r="F115" i="4"/>
  <c r="F31" i="4"/>
  <c r="F22" i="4"/>
  <c r="F16" i="14"/>
  <c r="F19" i="14"/>
  <c r="F27" i="14"/>
  <c r="F32" i="14"/>
  <c r="F29" i="14"/>
  <c r="F28" i="14"/>
  <c r="F25" i="14"/>
  <c r="F31" i="14"/>
  <c r="F20" i="14"/>
  <c r="F22" i="14"/>
  <c r="F21" i="14"/>
  <c r="F26" i="14"/>
  <c r="F18" i="14"/>
  <c r="F24" i="14"/>
  <c r="F77" i="11"/>
  <c r="F158" i="4"/>
  <c r="F32" i="4"/>
  <c r="F136" i="4"/>
  <c r="F41" i="4"/>
  <c r="F114" i="4"/>
  <c r="F202" i="4"/>
  <c r="F90" i="4"/>
  <c r="F119" i="4"/>
  <c r="F120" i="4"/>
  <c r="F165" i="4"/>
  <c r="F62" i="4"/>
  <c r="F71" i="4"/>
  <c r="F234" i="4"/>
  <c r="F61" i="4"/>
  <c r="F184" i="4"/>
  <c r="F168" i="4"/>
  <c r="F187" i="4"/>
  <c r="F150" i="4"/>
  <c r="F37" i="4"/>
  <c r="F112" i="4"/>
  <c r="F145" i="4"/>
  <c r="F88" i="4"/>
  <c r="F27" i="4"/>
  <c r="F122" i="4"/>
  <c r="F200" i="4"/>
  <c r="F56" i="4"/>
  <c r="F105" i="4"/>
  <c r="F189" i="4"/>
  <c r="F186" i="4"/>
  <c r="F140" i="4"/>
  <c r="F148" i="4"/>
  <c r="F159" i="4"/>
  <c r="F139" i="4"/>
  <c r="F92" i="4"/>
  <c r="F142" i="4"/>
  <c r="F151" i="4"/>
  <c r="F161" i="4"/>
  <c r="F198" i="4"/>
  <c r="F245" i="4"/>
  <c r="J23" i="13"/>
  <c r="K23" i="13" s="1"/>
  <c r="F34" i="12"/>
  <c r="F46" i="11"/>
  <c r="F18" i="11"/>
  <c r="F45" i="11"/>
  <c r="J14" i="10"/>
  <c r="K14" i="10" s="1"/>
  <c r="J20" i="10"/>
  <c r="K20" i="10" s="1"/>
  <c r="J14" i="15"/>
  <c r="K14" i="15" s="1"/>
  <c r="J17" i="15"/>
  <c r="K17" i="15" s="1"/>
  <c r="J19" i="15"/>
  <c r="K19" i="15" s="1"/>
  <c r="J21" i="15"/>
  <c r="K21" i="15" s="1"/>
  <c r="J23" i="15"/>
  <c r="K23" i="15" s="1"/>
  <c r="F235" i="4"/>
  <c r="F81" i="4"/>
  <c r="J18" i="10"/>
  <c r="K18" i="10" s="1"/>
  <c r="J16" i="13"/>
  <c r="K16" i="13" s="1"/>
  <c r="A65" i="17"/>
  <c r="F131" i="4" s="1"/>
  <c r="F265" i="4"/>
  <c r="F204" i="4"/>
  <c r="F20" i="4"/>
  <c r="F229" i="4"/>
  <c r="F213" i="4"/>
  <c r="F50" i="4"/>
  <c r="J28" i="14"/>
  <c r="K28" i="14" s="1"/>
  <c r="J129" i="9"/>
  <c r="K129" i="9" s="1"/>
  <c r="J33" i="9"/>
  <c r="K33" i="9" s="1"/>
  <c r="J96" i="9"/>
  <c r="K96" i="9" s="1"/>
  <c r="J71" i="9"/>
  <c r="K71" i="9" s="1"/>
  <c r="J14" i="18"/>
  <c r="K14" i="18" s="1"/>
  <c r="J15" i="18"/>
  <c r="K15" i="18" s="1"/>
  <c r="J23" i="18"/>
  <c r="K23" i="18" s="1"/>
  <c r="L17" i="7"/>
  <c r="M17" i="7" s="1"/>
  <c r="L15" i="7"/>
  <c r="M15" i="7" s="1"/>
  <c r="L21" i="7"/>
  <c r="M21" i="7" s="1"/>
  <c r="J15" i="13"/>
  <c r="K15" i="13" s="1"/>
  <c r="J15" i="15"/>
  <c r="K15" i="15" s="1"/>
  <c r="J16" i="15"/>
  <c r="K16" i="15" s="1"/>
  <c r="J18" i="15"/>
  <c r="K18" i="15" s="1"/>
  <c r="J20" i="15"/>
  <c r="K20" i="15" s="1"/>
  <c r="J22" i="15"/>
  <c r="K22" i="15" s="1"/>
  <c r="O65" i="17"/>
  <c r="O66" i="17" s="1"/>
  <c r="O67" i="17" s="1"/>
  <c r="O68" i="17" s="1"/>
  <c r="O69" i="17" s="1"/>
  <c r="O70" i="17" s="1"/>
  <c r="O71" i="17" s="1"/>
  <c r="O72" i="17" s="1"/>
  <c r="O73" i="17" s="1"/>
  <c r="O74" i="17" s="1"/>
  <c r="O75" i="17" s="1"/>
  <c r="O76" i="17" s="1"/>
  <c r="O77" i="17" s="1"/>
  <c r="O78" i="17" s="1"/>
  <c r="O79" i="17" s="1"/>
  <c r="O80" i="17" s="1"/>
  <c r="O81" i="17" s="1"/>
  <c r="O82" i="17" s="1"/>
  <c r="O83" i="17" s="1"/>
  <c r="O84" i="17" s="1"/>
  <c r="O85" i="17" s="1"/>
  <c r="O86" i="17" s="1"/>
  <c r="O87" i="17" s="1"/>
  <c r="O88" i="17" s="1"/>
  <c r="O89" i="17" s="1"/>
  <c r="O90" i="17" s="1"/>
  <c r="O91" i="17" s="1"/>
  <c r="O92" i="17" s="1"/>
  <c r="O93" i="17" s="1"/>
  <c r="O94" i="17" s="1"/>
  <c r="O95" i="17" s="1"/>
  <c r="O96" i="17" s="1"/>
  <c r="O97" i="17" s="1"/>
  <c r="O98" i="17" s="1"/>
  <c r="O99" i="17" s="1"/>
  <c r="O100" i="17" s="1"/>
  <c r="O101" i="17" s="1"/>
  <c r="O102" i="17" s="1"/>
  <c r="F14" i="15"/>
  <c r="F17" i="15"/>
  <c r="F19" i="15"/>
  <c r="F21" i="15"/>
  <c r="F23" i="15"/>
  <c r="F16" i="15"/>
  <c r="F20" i="15"/>
  <c r="F15" i="15"/>
  <c r="F18" i="15"/>
  <c r="F22" i="15"/>
  <c r="S65" i="17"/>
  <c r="S66" i="17" s="1"/>
  <c r="S67" i="17" s="1"/>
  <c r="F14" i="16"/>
  <c r="F15" i="16"/>
  <c r="F19" i="16"/>
  <c r="F21" i="16"/>
  <c r="F23" i="16"/>
  <c r="F16" i="16"/>
  <c r="F18" i="16"/>
  <c r="F20" i="16"/>
  <c r="F22" i="16"/>
  <c r="F17" i="16"/>
  <c r="J17" i="10"/>
  <c r="K17" i="10" s="1"/>
  <c r="J19" i="10"/>
  <c r="K19" i="10" s="1"/>
  <c r="J21" i="10"/>
  <c r="K21" i="10" s="1"/>
  <c r="J23" i="10"/>
  <c r="K23" i="10" s="1"/>
  <c r="I73" i="17"/>
  <c r="F23" i="12"/>
  <c r="F14" i="12"/>
  <c r="F18" i="12"/>
  <c r="F24" i="12"/>
  <c r="F42" i="12"/>
  <c r="F35" i="12"/>
  <c r="F31" i="12"/>
  <c r="F36" i="12"/>
  <c r="F28" i="12"/>
  <c r="F15" i="12"/>
  <c r="F33" i="12"/>
  <c r="F27" i="12"/>
  <c r="F30" i="12"/>
  <c r="F41" i="12"/>
  <c r="M65" i="17"/>
  <c r="M66" i="17" s="1"/>
  <c r="M67" i="17" s="1"/>
  <c r="M68" i="17" s="1"/>
  <c r="M69" i="17" s="1"/>
  <c r="M70" i="17" s="1"/>
  <c r="M71" i="17" s="1"/>
  <c r="Q65" i="17"/>
  <c r="Q66" i="17" s="1"/>
  <c r="Q67" i="17" s="1"/>
  <c r="Q68" i="17" s="1"/>
  <c r="Q69" i="17" s="1"/>
  <c r="Q70" i="17" s="1"/>
  <c r="Q71" i="17" s="1"/>
  <c r="Q72" i="17" s="1"/>
  <c r="F29" i="11"/>
  <c r="F22" i="11"/>
  <c r="F35" i="11"/>
  <c r="F38" i="11"/>
  <c r="F40" i="11"/>
  <c r="F39" i="11"/>
  <c r="F52" i="11"/>
  <c r="F66" i="11"/>
  <c r="F74" i="11"/>
  <c r="F30" i="11"/>
  <c r="F33" i="11"/>
  <c r="F53" i="11"/>
  <c r="F85" i="11"/>
  <c r="F24" i="11"/>
  <c r="F72" i="11"/>
  <c r="F54" i="11"/>
  <c r="F32" i="11"/>
  <c r="F43" i="11"/>
  <c r="F19" i="11"/>
  <c r="F41" i="11"/>
  <c r="F17" i="11"/>
  <c r="F21" i="11"/>
  <c r="F58" i="11"/>
  <c r="F62" i="11"/>
  <c r="F25" i="11"/>
  <c r="F48" i="11"/>
  <c r="F42" i="11"/>
  <c r="F50" i="11"/>
  <c r="F81" i="11"/>
  <c r="F31" i="11"/>
  <c r="F49" i="11"/>
  <c r="F51" i="11"/>
  <c r="F83" i="11"/>
  <c r="F47" i="11"/>
  <c r="F70" i="9"/>
  <c r="F76" i="9"/>
  <c r="F71" i="9"/>
  <c r="F69" i="9"/>
  <c r="F145" i="9"/>
  <c r="F109" i="9"/>
  <c r="F90" i="9"/>
  <c r="F16" i="9"/>
  <c r="F30" i="9"/>
  <c r="F15" i="9"/>
  <c r="F37" i="9"/>
  <c r="F49" i="9"/>
  <c r="F43" i="9"/>
  <c r="F46" i="9"/>
  <c r="F56" i="9"/>
  <c r="F93" i="9"/>
  <c r="F78" i="9"/>
  <c r="F50" i="9"/>
  <c r="F41" i="9"/>
  <c r="F96" i="9"/>
  <c r="F81" i="9"/>
  <c r="F16" i="8"/>
  <c r="F21" i="8"/>
  <c r="F19" i="8"/>
  <c r="F56" i="8"/>
  <c r="F25" i="8"/>
  <c r="F28" i="8"/>
  <c r="F24" i="8"/>
  <c r="F48" i="8"/>
  <c r="F40" i="8"/>
  <c r="F41" i="8"/>
  <c r="F44" i="8"/>
  <c r="F45" i="8"/>
  <c r="F32" i="8"/>
  <c r="F20" i="8"/>
  <c r="F31" i="8"/>
  <c r="F71" i="8"/>
  <c r="F49" i="8"/>
  <c r="F29" i="8"/>
  <c r="F23" i="8"/>
  <c r="F17" i="8"/>
  <c r="F51" i="8"/>
  <c r="F33" i="8"/>
  <c r="F58" i="8"/>
  <c r="F76" i="8"/>
  <c r="F37" i="8"/>
  <c r="F66" i="8"/>
  <c r="F30" i="8"/>
  <c r="F60" i="8"/>
  <c r="F42" i="8"/>
  <c r="F61" i="8"/>
  <c r="F34" i="8"/>
  <c r="F26" i="8"/>
  <c r="F52" i="8"/>
  <c r="F39" i="8"/>
  <c r="J43" i="11"/>
  <c r="K43" i="11" s="1"/>
  <c r="L200" i="4"/>
  <c r="M200" i="4" s="1"/>
  <c r="J20" i="13"/>
  <c r="K20" i="13" s="1"/>
  <c r="J19" i="13"/>
  <c r="K19" i="13" s="1"/>
  <c r="J15" i="11"/>
  <c r="K15" i="11" s="1"/>
  <c r="J74" i="11"/>
  <c r="K74" i="11" s="1"/>
  <c r="J21" i="11"/>
  <c r="K21" i="11" s="1"/>
  <c r="J49" i="11"/>
  <c r="K49" i="11" s="1"/>
  <c r="J83" i="11"/>
  <c r="K83" i="11" s="1"/>
  <c r="J15" i="10"/>
  <c r="K15" i="10" s="1"/>
  <c r="J16" i="10"/>
  <c r="K16" i="10" s="1"/>
  <c r="J22" i="10"/>
  <c r="K22" i="10" s="1"/>
  <c r="L45" i="6"/>
  <c r="M45" i="6" s="1"/>
  <c r="L15" i="5"/>
  <c r="M15" i="5" s="1"/>
  <c r="L14" i="4"/>
  <c r="M14" i="4" s="1"/>
  <c r="L136" i="4"/>
  <c r="M136" i="4" s="1"/>
  <c r="L205" i="4"/>
  <c r="M205" i="4" s="1"/>
  <c r="L187" i="4"/>
  <c r="M187" i="4" s="1"/>
  <c r="L17" i="4"/>
  <c r="M17" i="4" s="1"/>
  <c r="L115" i="4"/>
  <c r="M115" i="4" s="1"/>
  <c r="L44" i="4"/>
  <c r="M44" i="4" s="1"/>
  <c r="L54" i="4"/>
  <c r="M54" i="4" s="1"/>
  <c r="L119" i="4"/>
  <c r="M119" i="4" s="1"/>
  <c r="L27" i="4"/>
  <c r="M27" i="4" s="1"/>
  <c r="L34" i="6"/>
  <c r="M34" i="6" s="1"/>
  <c r="L53" i="6"/>
  <c r="M53" i="6" s="1"/>
  <c r="J23" i="8"/>
  <c r="K23" i="8" s="1"/>
  <c r="L67" i="4"/>
  <c r="M67" i="4" s="1"/>
  <c r="J34" i="8"/>
  <c r="K34" i="8" s="1"/>
  <c r="J37" i="8"/>
  <c r="K37" i="8" s="1"/>
  <c r="J71" i="8"/>
  <c r="K71" i="8" s="1"/>
  <c r="J26" i="9"/>
  <c r="K26" i="9" s="1"/>
  <c r="J72" i="9"/>
  <c r="K72" i="9" s="1"/>
  <c r="J133" i="9"/>
  <c r="K133" i="9" s="1"/>
  <c r="J21" i="8"/>
  <c r="K21" i="8" s="1"/>
  <c r="J81" i="9"/>
  <c r="K81" i="9" s="1"/>
  <c r="J93" i="9"/>
  <c r="K93" i="9" s="1"/>
  <c r="J55" i="9"/>
  <c r="K55" i="9" s="1"/>
  <c r="J56" i="9"/>
  <c r="K56" i="9" s="1"/>
  <c r="J145" i="9"/>
  <c r="K145" i="9" s="1"/>
  <c r="J39" i="9"/>
  <c r="K39" i="9" s="1"/>
  <c r="J73" i="9"/>
  <c r="K73" i="9" s="1"/>
  <c r="J17" i="9"/>
  <c r="K17" i="9" s="1"/>
  <c r="J14" i="9"/>
  <c r="K14" i="9" s="1"/>
  <c r="J21" i="13"/>
  <c r="K21" i="13" s="1"/>
  <c r="J17" i="13"/>
  <c r="K17" i="13" s="1"/>
  <c r="J14" i="14"/>
  <c r="K14" i="14" s="1"/>
  <c r="J17" i="14"/>
  <c r="K17" i="14" s="1"/>
  <c r="J16" i="14"/>
  <c r="K16" i="14" s="1"/>
  <c r="J29" i="14"/>
  <c r="K29" i="14" s="1"/>
  <c r="J31" i="14"/>
  <c r="K31" i="14" s="1"/>
  <c r="J22" i="14"/>
  <c r="K22" i="14" s="1"/>
  <c r="J19" i="14"/>
  <c r="K19" i="14" s="1"/>
  <c r="J21" i="14"/>
  <c r="K21" i="14" s="1"/>
  <c r="J25" i="14"/>
  <c r="K25" i="14" s="1"/>
  <c r="J26" i="14"/>
  <c r="K26" i="14" s="1"/>
  <c r="J27" i="14"/>
  <c r="K27" i="14" s="1"/>
  <c r="J32" i="14"/>
  <c r="K32" i="14" s="1"/>
  <c r="J30" i="14"/>
  <c r="K30" i="14" s="1"/>
  <c r="J18" i="14"/>
  <c r="K18" i="14" s="1"/>
  <c r="J20" i="14"/>
  <c r="K20" i="14" s="1"/>
  <c r="J24" i="14"/>
  <c r="K24" i="14" s="1"/>
  <c r="J76" i="9"/>
  <c r="K76" i="9" s="1"/>
  <c r="J26" i="11"/>
  <c r="K26" i="11" s="1"/>
  <c r="J17" i="11"/>
  <c r="K17" i="11" s="1"/>
  <c r="J35" i="11"/>
  <c r="K35" i="11" s="1"/>
  <c r="J58" i="11"/>
  <c r="K58" i="11" s="1"/>
  <c r="J22" i="13"/>
  <c r="K22" i="13" s="1"/>
  <c r="J17" i="16"/>
  <c r="K17" i="16" s="1"/>
  <c r="J14" i="16"/>
  <c r="K14" i="16" s="1"/>
  <c r="J16" i="16"/>
  <c r="K16" i="16" s="1"/>
  <c r="J15" i="16"/>
  <c r="K15" i="16" s="1"/>
  <c r="J18" i="16"/>
  <c r="K18" i="16" s="1"/>
  <c r="J19" i="16"/>
  <c r="K19" i="16" s="1"/>
  <c r="J20" i="16"/>
  <c r="K20" i="16" s="1"/>
  <c r="J21" i="16"/>
  <c r="K21" i="16" s="1"/>
  <c r="J22" i="16"/>
  <c r="K22" i="16" s="1"/>
  <c r="J23" i="16"/>
  <c r="K23" i="16" s="1"/>
  <c r="J17" i="18"/>
  <c r="K17" i="18" s="1"/>
  <c r="J18" i="18"/>
  <c r="K18" i="18" s="1"/>
  <c r="J19" i="18"/>
  <c r="K19" i="18" s="1"/>
  <c r="J20" i="18"/>
  <c r="K20" i="18" s="1"/>
  <c r="J21" i="18"/>
  <c r="K21" i="18" s="1"/>
  <c r="J22" i="18"/>
  <c r="K22" i="18" s="1"/>
  <c r="L78" i="4"/>
  <c r="M78" i="4" s="1"/>
  <c r="J14" i="12"/>
  <c r="K14" i="12" s="1"/>
  <c r="J15" i="12"/>
  <c r="K15" i="12" s="1"/>
  <c r="J16" i="12"/>
  <c r="K16" i="12" s="1"/>
  <c r="J25" i="12"/>
  <c r="K25" i="12" s="1"/>
  <c r="J28" i="12"/>
  <c r="K28" i="12" s="1"/>
  <c r="J18" i="12"/>
  <c r="K18" i="12" s="1"/>
  <c r="J27" i="12"/>
  <c r="K27" i="12" s="1"/>
  <c r="J22" i="12"/>
  <c r="K22" i="12" s="1"/>
  <c r="J19" i="12"/>
  <c r="K19" i="12" s="1"/>
  <c r="J38" i="12"/>
  <c r="K38" i="12" s="1"/>
  <c r="J23" i="12"/>
  <c r="K23" i="12" s="1"/>
  <c r="J21" i="12"/>
  <c r="K21" i="12" s="1"/>
  <c r="J26" i="12"/>
  <c r="K26" i="12" s="1"/>
  <c r="J24" i="12"/>
  <c r="K24" i="12" s="1"/>
  <c r="J17" i="12"/>
  <c r="K17" i="12" s="1"/>
  <c r="J33" i="12"/>
  <c r="K33" i="12" s="1"/>
  <c r="J35" i="12"/>
  <c r="K35" i="12" s="1"/>
  <c r="J31" i="12"/>
  <c r="K31" i="12" s="1"/>
  <c r="J41" i="12"/>
  <c r="K41" i="12" s="1"/>
  <c r="J36" i="12"/>
  <c r="K36" i="12" s="1"/>
  <c r="J42" i="12"/>
  <c r="K42" i="12" s="1"/>
  <c r="J30" i="12"/>
  <c r="K30" i="12" s="1"/>
  <c r="J18" i="13"/>
  <c r="K18" i="13" s="1"/>
  <c r="J14" i="13"/>
  <c r="K14" i="13" s="1"/>
  <c r="J23" i="11"/>
  <c r="K23" i="11" s="1"/>
  <c r="J22" i="11"/>
  <c r="K22" i="11" s="1"/>
  <c r="J42" i="11"/>
  <c r="K42" i="11" s="1"/>
  <c r="J40" i="11"/>
  <c r="K40" i="11" s="1"/>
  <c r="J52" i="11"/>
  <c r="K52" i="11" s="1"/>
  <c r="J54" i="11"/>
  <c r="K54" i="11" s="1"/>
  <c r="J47" i="11"/>
  <c r="K47" i="11" s="1"/>
  <c r="J14" i="11"/>
  <c r="K14" i="11" s="1"/>
  <c r="J20" i="11"/>
  <c r="K20" i="11" s="1"/>
  <c r="J19" i="11"/>
  <c r="K19" i="11" s="1"/>
  <c r="J31" i="11"/>
  <c r="K31" i="11" s="1"/>
  <c r="J38" i="11"/>
  <c r="K38" i="11" s="1"/>
  <c r="J39" i="11"/>
  <c r="K39" i="11" s="1"/>
  <c r="J41" i="11"/>
  <c r="K41" i="11" s="1"/>
  <c r="J66" i="11"/>
  <c r="K66" i="11" s="1"/>
  <c r="J30" i="11"/>
  <c r="K30" i="11" s="1"/>
  <c r="J16" i="11"/>
  <c r="K16" i="11" s="1"/>
  <c r="J29" i="11"/>
  <c r="K29" i="11" s="1"/>
  <c r="J36" i="11"/>
  <c r="K36" i="11" s="1"/>
  <c r="J50" i="11"/>
  <c r="K50" i="11" s="1"/>
  <c r="J51" i="11"/>
  <c r="K51" i="11" s="1"/>
  <c r="J53" i="11"/>
  <c r="K53" i="11" s="1"/>
  <c r="J85" i="11"/>
  <c r="K85" i="11" s="1"/>
  <c r="J62" i="11"/>
  <c r="K62" i="11" s="1"/>
  <c r="J33" i="11"/>
  <c r="K33" i="11" s="1"/>
  <c r="J44" i="11"/>
  <c r="K44" i="11" s="1"/>
  <c r="J25" i="11"/>
  <c r="K25" i="11" s="1"/>
  <c r="J32" i="11"/>
  <c r="K32" i="11" s="1"/>
  <c r="J81" i="11"/>
  <c r="K81" i="11" s="1"/>
  <c r="J24" i="11"/>
  <c r="K24" i="11" s="1"/>
  <c r="J72" i="11"/>
  <c r="K72" i="11" s="1"/>
  <c r="J48" i="11"/>
  <c r="K48" i="11" s="1"/>
  <c r="J15" i="9"/>
  <c r="K15" i="9" s="1"/>
  <c r="J20" i="9"/>
  <c r="K20" i="9" s="1"/>
  <c r="J84" i="9"/>
  <c r="K84" i="9" s="1"/>
  <c r="J109" i="9"/>
  <c r="K109" i="9" s="1"/>
  <c r="J75" i="9"/>
  <c r="K75" i="9" s="1"/>
  <c r="J70" i="9"/>
  <c r="K70" i="9" s="1"/>
  <c r="J36" i="9"/>
  <c r="K36" i="9" s="1"/>
  <c r="J22" i="9"/>
  <c r="K22" i="9" s="1"/>
  <c r="J29" i="9"/>
  <c r="K29" i="9" s="1"/>
  <c r="J16" i="9"/>
  <c r="K16" i="9" s="1"/>
  <c r="J90" i="9"/>
  <c r="K90" i="9" s="1"/>
  <c r="J28" i="9"/>
  <c r="K28" i="9" s="1"/>
  <c r="J52" i="9"/>
  <c r="K52" i="9" s="1"/>
  <c r="J46" i="9"/>
  <c r="K46" i="9" s="1"/>
  <c r="J78" i="9"/>
  <c r="K78" i="9" s="1"/>
  <c r="J43" i="9"/>
  <c r="K43" i="9" s="1"/>
  <c r="J58" i="9"/>
  <c r="K58" i="9" s="1"/>
  <c r="J50" i="9"/>
  <c r="K50" i="9" s="1"/>
  <c r="J45" i="9"/>
  <c r="K45" i="9" s="1"/>
  <c r="J69" i="9"/>
  <c r="K69" i="9" s="1"/>
  <c r="J41" i="9"/>
  <c r="K41" i="9" s="1"/>
  <c r="J51" i="9"/>
  <c r="K51" i="9" s="1"/>
  <c r="J37" i="9"/>
  <c r="K37" i="9" s="1"/>
  <c r="J49" i="9"/>
  <c r="K49" i="9" s="1"/>
  <c r="J34" i="9"/>
  <c r="K34" i="9" s="1"/>
  <c r="J27" i="9"/>
  <c r="K27" i="9" s="1"/>
  <c r="J18" i="9"/>
  <c r="K18" i="9" s="1"/>
  <c r="J68" i="9"/>
  <c r="K68" i="9" s="1"/>
  <c r="J30" i="9"/>
  <c r="K30" i="9" s="1"/>
  <c r="J26" i="8"/>
  <c r="K26" i="8" s="1"/>
  <c r="J30" i="8"/>
  <c r="K30" i="8" s="1"/>
  <c r="J66" i="8"/>
  <c r="K66" i="8" s="1"/>
  <c r="J41" i="8"/>
  <c r="K41" i="8" s="1"/>
  <c r="J49" i="8"/>
  <c r="K49" i="8" s="1"/>
  <c r="J51" i="8"/>
  <c r="K51" i="8" s="1"/>
  <c r="J61" i="8"/>
  <c r="K61" i="8" s="1"/>
  <c r="J60" i="8"/>
  <c r="K60" i="8" s="1"/>
  <c r="J32" i="8"/>
  <c r="K32" i="8" s="1"/>
  <c r="J31" i="8"/>
  <c r="K31" i="8" s="1"/>
  <c r="J16" i="8"/>
  <c r="K16" i="8" s="1"/>
  <c r="J39" i="8"/>
  <c r="K39" i="8" s="1"/>
  <c r="J52" i="8"/>
  <c r="K52" i="8" s="1"/>
  <c r="J45" i="8"/>
  <c r="K45" i="8" s="1"/>
  <c r="J44" i="8"/>
  <c r="K44" i="8" s="1"/>
  <c r="J33" i="8"/>
  <c r="K33" i="8" s="1"/>
  <c r="J19" i="8"/>
  <c r="K19" i="8" s="1"/>
  <c r="J17" i="8"/>
  <c r="K17" i="8" s="1"/>
  <c r="J42" i="8"/>
  <c r="K42" i="8" s="1"/>
  <c r="J20" i="8"/>
  <c r="K20" i="8" s="1"/>
  <c r="J76" i="8"/>
  <c r="K76" i="8" s="1"/>
  <c r="J29" i="8"/>
  <c r="K29" i="8" s="1"/>
  <c r="J58" i="8"/>
  <c r="K58" i="8" s="1"/>
  <c r="J40" i="8"/>
  <c r="K40" i="8" s="1"/>
  <c r="J48" i="8"/>
  <c r="K48" i="8" s="1"/>
  <c r="J24" i="8"/>
  <c r="K24" i="8" s="1"/>
  <c r="J28" i="8"/>
  <c r="K28" i="8" s="1"/>
  <c r="J25" i="8"/>
  <c r="K25" i="8" s="1"/>
  <c r="J56" i="8"/>
  <c r="K56" i="8" s="1"/>
  <c r="L22" i="7"/>
  <c r="M22" i="7" s="1"/>
  <c r="L16" i="7"/>
  <c r="M16" i="7" s="1"/>
  <c r="L19" i="7"/>
  <c r="M19" i="7" s="1"/>
  <c r="L23" i="7"/>
  <c r="M23" i="7" s="1"/>
  <c r="L14" i="7"/>
  <c r="M14" i="7" s="1"/>
  <c r="L20" i="7"/>
  <c r="M20" i="7" s="1"/>
  <c r="L18" i="5"/>
  <c r="M18" i="5" s="1"/>
  <c r="L31" i="5"/>
  <c r="M31" i="5" s="1"/>
  <c r="L30" i="5"/>
  <c r="M30" i="5" s="1"/>
  <c r="L32" i="5"/>
  <c r="M32" i="5" s="1"/>
  <c r="L14" i="5"/>
  <c r="M14" i="5" s="1"/>
  <c r="L19" i="5"/>
  <c r="M19" i="5" s="1"/>
  <c r="L17" i="5"/>
  <c r="M17" i="5" s="1"/>
  <c r="L29" i="5"/>
  <c r="M29" i="5" s="1"/>
  <c r="L57" i="6"/>
  <c r="M57" i="6" s="1"/>
  <c r="L33" i="6"/>
  <c r="M33" i="6" s="1"/>
  <c r="L37" i="6"/>
  <c r="M37" i="6" s="1"/>
  <c r="L39" i="6"/>
  <c r="M39" i="6" s="1"/>
  <c r="L44" i="6"/>
  <c r="M44" i="6" s="1"/>
  <c r="L25" i="6"/>
  <c r="M25" i="6" s="1"/>
  <c r="L38" i="6"/>
  <c r="M38" i="6" s="1"/>
  <c r="L52" i="6"/>
  <c r="M52" i="6" s="1"/>
  <c r="L24" i="6"/>
  <c r="M24" i="6" s="1"/>
  <c r="L20" i="6"/>
  <c r="M20" i="6" s="1"/>
  <c r="L49" i="6"/>
  <c r="M49" i="6" s="1"/>
  <c r="L16" i="6"/>
  <c r="M16" i="6" s="1"/>
  <c r="L26" i="6"/>
  <c r="M26" i="6" s="1"/>
  <c r="L35" i="6"/>
  <c r="M35" i="6" s="1"/>
  <c r="L58" i="6"/>
  <c r="M58" i="6" s="1"/>
  <c r="L21" i="6"/>
  <c r="M21" i="6" s="1"/>
  <c r="L50" i="6"/>
  <c r="M50" i="6" s="1"/>
  <c r="L31" i="6"/>
  <c r="M31" i="6" s="1"/>
  <c r="L56" i="6"/>
  <c r="M56" i="6" s="1"/>
  <c r="L48" i="6"/>
  <c r="M48" i="6" s="1"/>
  <c r="L46" i="6"/>
  <c r="M46" i="6" s="1"/>
  <c r="L22" i="6"/>
  <c r="M22" i="6" s="1"/>
  <c r="L14" i="6"/>
  <c r="M14" i="6" s="1"/>
  <c r="L15" i="6"/>
  <c r="M15" i="6" s="1"/>
  <c r="L18" i="6"/>
  <c r="M18" i="6" s="1"/>
  <c r="L36" i="6"/>
  <c r="M36" i="6" s="1"/>
  <c r="L41" i="6"/>
  <c r="M41" i="6" s="1"/>
  <c r="L42" i="6"/>
  <c r="M42" i="6" s="1"/>
  <c r="L23" i="6"/>
  <c r="M23" i="6" s="1"/>
  <c r="L32" i="6"/>
  <c r="M32" i="6" s="1"/>
  <c r="L28" i="6"/>
  <c r="M28" i="6" s="1"/>
  <c r="L28" i="4"/>
  <c r="M28" i="4" s="1"/>
  <c r="L21" i="4"/>
  <c r="M21" i="4" s="1"/>
  <c r="L129" i="4"/>
  <c r="M129" i="4" s="1"/>
  <c r="L38" i="4"/>
  <c r="M38" i="4" s="1"/>
  <c r="L15" i="4"/>
  <c r="M15" i="4" s="1"/>
  <c r="L193" i="4"/>
  <c r="M193" i="4" s="1"/>
  <c r="L40" i="4"/>
  <c r="M40" i="4" s="1"/>
  <c r="L42" i="4"/>
  <c r="M42" i="4" s="1"/>
  <c r="L24" i="4"/>
  <c r="M24" i="4" s="1"/>
  <c r="L36" i="4"/>
  <c r="M36" i="4" s="1"/>
  <c r="L41" i="4"/>
  <c r="M41" i="4" s="1"/>
  <c r="L22" i="4"/>
  <c r="M22" i="4" s="1"/>
  <c r="L31" i="4"/>
  <c r="M31" i="4" s="1"/>
  <c r="L155" i="4"/>
  <c r="M155" i="4" s="1"/>
  <c r="L114" i="4"/>
  <c r="M114" i="4" s="1"/>
  <c r="L71" i="4"/>
  <c r="M71" i="4" s="1"/>
  <c r="L168" i="4"/>
  <c r="M168" i="4" s="1"/>
  <c r="L33" i="4"/>
  <c r="M33" i="4" s="1"/>
  <c r="L37" i="4"/>
  <c r="M37" i="4" s="1"/>
  <c r="L145" i="4"/>
  <c r="M145" i="4" s="1"/>
  <c r="L88" i="4"/>
  <c r="M88" i="4" s="1"/>
  <c r="L64" i="4"/>
  <c r="M64" i="4" s="1"/>
  <c r="L101" i="4"/>
  <c r="M101" i="4" s="1"/>
  <c r="L195" i="4"/>
  <c r="M195" i="4" s="1"/>
  <c r="L147" i="4"/>
  <c r="M147" i="4" s="1"/>
  <c r="L202" i="4"/>
  <c r="M202" i="4" s="1"/>
  <c r="L120" i="4"/>
  <c r="M120" i="4" s="1"/>
  <c r="L62" i="4"/>
  <c r="M62" i="4" s="1"/>
  <c r="L234" i="4"/>
  <c r="M234" i="4" s="1"/>
  <c r="L61" i="4"/>
  <c r="M61" i="4" s="1"/>
  <c r="L184" i="4"/>
  <c r="M184" i="4" s="1"/>
  <c r="L16" i="4"/>
  <c r="M16" i="4" s="1"/>
  <c r="L150" i="4"/>
  <c r="M150" i="4" s="1"/>
  <c r="L105" i="4"/>
  <c r="M105" i="4" s="1"/>
  <c r="L140" i="4"/>
  <c r="M140" i="4" s="1"/>
  <c r="L148" i="4"/>
  <c r="M148" i="4" s="1"/>
  <c r="L139" i="4"/>
  <c r="M139" i="4" s="1"/>
  <c r="L142" i="4"/>
  <c r="M142" i="4" s="1"/>
  <c r="L198" i="4"/>
  <c r="M198" i="4" s="1"/>
  <c r="L131" i="4"/>
  <c r="M131" i="4" s="1"/>
  <c r="L111" i="4"/>
  <c r="M111" i="4" s="1"/>
  <c r="L96" i="4"/>
  <c r="M96" i="4" s="1"/>
  <c r="L252" i="4"/>
  <c r="M252" i="4" s="1"/>
  <c r="L272" i="4"/>
  <c r="M272" i="4" s="1"/>
  <c r="L126" i="4"/>
  <c r="M126" i="4" s="1"/>
  <c r="L157" i="4"/>
  <c r="M157" i="4" s="1"/>
  <c r="L25" i="4"/>
  <c r="M25" i="4" s="1"/>
  <c r="L46" i="4"/>
  <c r="M46" i="4" s="1"/>
  <c r="L83" i="4"/>
  <c r="M83" i="4" s="1"/>
  <c r="L57" i="4"/>
  <c r="M57" i="4" s="1"/>
  <c r="L90" i="4"/>
  <c r="M90" i="4" s="1"/>
  <c r="L165" i="4"/>
  <c r="M165" i="4" s="1"/>
  <c r="L95" i="4"/>
  <c r="M95" i="4" s="1"/>
  <c r="L112" i="4"/>
  <c r="M112" i="4" s="1"/>
  <c r="L135" i="4"/>
  <c r="M135" i="4" s="1"/>
  <c r="L63" i="4"/>
  <c r="M63" i="4" s="1"/>
  <c r="L84" i="4"/>
  <c r="M84" i="4" s="1"/>
  <c r="L76" i="4"/>
  <c r="M76" i="4" s="1"/>
  <c r="L253" i="4"/>
  <c r="M253" i="4" s="1"/>
  <c r="L59" i="4"/>
  <c r="M59" i="4" s="1"/>
  <c r="L221" i="4"/>
  <c r="M221" i="4" s="1"/>
  <c r="L132" i="4"/>
  <c r="M132" i="4" s="1"/>
  <c r="L23" i="4"/>
  <c r="M23" i="4" s="1"/>
  <c r="L18" i="4"/>
  <c r="M18" i="4" s="1"/>
  <c r="L45" i="4"/>
  <c r="M45" i="4" s="1"/>
  <c r="L133" i="4"/>
  <c r="M133" i="4" s="1"/>
  <c r="L34" i="4"/>
  <c r="M34" i="4" s="1"/>
  <c r="L26" i="4"/>
  <c r="M26" i="4" s="1"/>
  <c r="L158" i="4"/>
  <c r="M158" i="4" s="1"/>
  <c r="L118" i="4"/>
  <c r="M118" i="4" s="1"/>
  <c r="L32" i="4"/>
  <c r="M32" i="4" s="1"/>
  <c r="L122" i="4"/>
  <c r="M122" i="4" s="1"/>
  <c r="L56" i="4"/>
  <c r="M56" i="4" s="1"/>
  <c r="L189" i="4"/>
  <c r="M189" i="4" s="1"/>
  <c r="L186" i="4"/>
  <c r="M186" i="4" s="1"/>
  <c r="L159" i="4"/>
  <c r="M159" i="4" s="1"/>
  <c r="L92" i="4"/>
  <c r="M92" i="4" s="1"/>
  <c r="L151" i="4"/>
  <c r="M151" i="4" s="1"/>
  <c r="L161" i="4"/>
  <c r="M161" i="4" s="1"/>
  <c r="L245" i="4"/>
  <c r="M245" i="4" s="1"/>
  <c r="L109" i="4"/>
  <c r="M109" i="4" s="1"/>
  <c r="L181" i="4"/>
  <c r="M181" i="4" s="1"/>
  <c r="L154" i="4"/>
  <c r="M154" i="4" s="1"/>
  <c r="L68" i="4"/>
  <c r="M68" i="4" s="1"/>
  <c r="L134" i="4"/>
  <c r="M134" i="4" s="1"/>
  <c r="L19" i="4"/>
  <c r="M19" i="4" s="1"/>
  <c r="L137" i="4"/>
  <c r="M137" i="4" s="1"/>
  <c r="L206" i="4"/>
  <c r="M206" i="4" s="1"/>
  <c r="F57" i="9" l="1"/>
  <c r="F33" i="5"/>
  <c r="AA65" i="17"/>
  <c r="AA66" i="17" s="1"/>
  <c r="AA67" i="17" s="1"/>
  <c r="AA68" i="17" s="1"/>
  <c r="AA69" i="17" s="1"/>
  <c r="AA70" i="17" s="1"/>
  <c r="AA71" i="17" s="1"/>
  <c r="AA72" i="17" s="1"/>
  <c r="AA73" i="17" s="1"/>
  <c r="AA74" i="17" s="1"/>
  <c r="AA75" i="17" s="1"/>
  <c r="AA76" i="17" s="1"/>
  <c r="AA77" i="17" s="1"/>
  <c r="AA78" i="17" s="1"/>
  <c r="AA79" i="17" s="1"/>
  <c r="AA80" i="17" s="1"/>
  <c r="AA81" i="17" s="1"/>
  <c r="AA82" i="17" s="1"/>
  <c r="AA83" i="17" s="1"/>
  <c r="AA84" i="17" s="1"/>
  <c r="AA85" i="17" s="1"/>
  <c r="AA86" i="17" s="1"/>
  <c r="AA87" i="17" s="1"/>
  <c r="AA88" i="17" s="1"/>
  <c r="AA89" i="17" s="1"/>
  <c r="AA90" i="17" s="1"/>
  <c r="AA91" i="17" s="1"/>
  <c r="AA92" i="17" s="1"/>
  <c r="AA93" i="17" s="1"/>
  <c r="AA94" i="17" s="1"/>
  <c r="AA95" i="17" s="1"/>
  <c r="AA96" i="17" s="1"/>
  <c r="AA97" i="17" s="1"/>
  <c r="AA98" i="17" s="1"/>
  <c r="AA99" i="17" s="1"/>
  <c r="AA100" i="17" s="1"/>
  <c r="AA101" i="17" s="1"/>
  <c r="AA102" i="17" s="1"/>
  <c r="F17" i="18"/>
  <c r="F21" i="18"/>
  <c r="F16" i="18"/>
  <c r="F14" i="18"/>
  <c r="F22" i="18"/>
  <c r="F15" i="18"/>
  <c r="F19" i="18"/>
  <c r="F23" i="18"/>
  <c r="F20" i="18"/>
  <c r="F18" i="18"/>
  <c r="K65" i="17"/>
  <c r="K66" i="17" s="1"/>
  <c r="K67" i="17" s="1"/>
  <c r="K68" i="17" s="1"/>
  <c r="K69" i="17" s="1"/>
  <c r="K70" i="17" s="1"/>
  <c r="K71" i="17" s="1"/>
  <c r="K72" i="17" s="1"/>
  <c r="K73" i="17" s="1"/>
  <c r="F15" i="13"/>
  <c r="F16" i="13"/>
  <c r="F17" i="13"/>
  <c r="F18" i="13"/>
  <c r="F19" i="13"/>
  <c r="F20" i="13"/>
  <c r="F21" i="13"/>
  <c r="F22" i="13"/>
  <c r="F23" i="13"/>
  <c r="F14" i="13"/>
  <c r="F143" i="9"/>
  <c r="F140" i="9"/>
  <c r="F74" i="9"/>
  <c r="F168" i="9"/>
  <c r="F98" i="9"/>
  <c r="U65" i="17"/>
  <c r="U66" i="17" s="1"/>
  <c r="U67" i="17" s="1"/>
  <c r="U68" i="17" s="1"/>
  <c r="U69" i="17" s="1"/>
  <c r="U70" i="17" s="1"/>
  <c r="U71" i="17" s="1"/>
  <c r="U72" i="17" s="1"/>
  <c r="U73" i="17" s="1"/>
  <c r="U74" i="17" s="1"/>
  <c r="U75" i="17" s="1"/>
  <c r="U76" i="17" s="1"/>
  <c r="U77" i="17" s="1"/>
  <c r="U78" i="17" s="1"/>
  <c r="U79" i="17" s="1"/>
  <c r="U80" i="17" s="1"/>
  <c r="U81" i="17" s="1"/>
  <c r="U82" i="17" s="1"/>
  <c r="U83" i="17" s="1"/>
  <c r="U84" i="17" s="1"/>
  <c r="U85" i="17" s="1"/>
  <c r="U86" i="17" s="1"/>
  <c r="U87" i="17" s="1"/>
  <c r="U88" i="17" s="1"/>
  <c r="U89" i="17" s="1"/>
  <c r="U90" i="17" s="1"/>
  <c r="U91" i="17" s="1"/>
  <c r="U92" i="17" s="1"/>
  <c r="U93" i="17" s="1"/>
  <c r="U94" i="17" s="1"/>
  <c r="U95" i="17" s="1"/>
  <c r="U96" i="17" s="1"/>
  <c r="F18" i="9"/>
  <c r="F68" i="9"/>
  <c r="F36" i="9"/>
  <c r="F51" i="9"/>
  <c r="F55" i="9"/>
  <c r="F33" i="9"/>
  <c r="F58" i="9"/>
  <c r="F72" i="9"/>
  <c r="F75" i="9"/>
  <c r="F26" i="9"/>
  <c r="F28" i="9"/>
  <c r="F17" i="9"/>
  <c r="F34" i="9"/>
  <c r="F80" i="9"/>
  <c r="F123" i="9"/>
  <c r="F64" i="9"/>
  <c r="F128" i="9"/>
  <c r="F39" i="9"/>
  <c r="F160" i="9"/>
  <c r="F19" i="9"/>
  <c r="F23" i="9"/>
  <c r="F32" i="9"/>
  <c r="F20" i="9"/>
  <c r="F27" i="9"/>
  <c r="F29" i="9"/>
  <c r="F52" i="9"/>
  <c r="F73" i="9"/>
  <c r="F45" i="9"/>
  <c r="F133" i="9"/>
  <c r="F84" i="9"/>
  <c r="F129" i="9"/>
  <c r="F22" i="9"/>
  <c r="W47" i="17"/>
  <c r="W48" i="17" s="1"/>
  <c r="W49" i="17" s="1"/>
  <c r="W50" i="17" s="1"/>
  <c r="W51" i="17" s="1"/>
  <c r="W52" i="17" s="1"/>
  <c r="W53" i="17" s="1"/>
  <c r="W54" i="17" s="1"/>
  <c r="W55" i="17" s="1"/>
  <c r="W56" i="17" s="1"/>
  <c r="W57" i="17" s="1"/>
  <c r="W58" i="17" s="1"/>
  <c r="W59" i="17" s="1"/>
  <c r="W60" i="17" s="1"/>
  <c r="W61" i="17" s="1"/>
  <c r="W62" i="17" s="1"/>
  <c r="W63" i="17" s="1"/>
  <c r="W64" i="17" s="1"/>
  <c r="C65" i="17"/>
  <c r="C66" i="17" s="1"/>
  <c r="C67" i="17" s="1"/>
  <c r="C68" i="17" s="1"/>
  <c r="C69" i="17" s="1"/>
  <c r="C70" i="17" s="1"/>
  <c r="C71" i="17" s="1"/>
  <c r="C72" i="17" s="1"/>
  <c r="C73" i="17" s="1"/>
  <c r="F18" i="5"/>
  <c r="F17" i="5"/>
  <c r="F32" i="5"/>
  <c r="F19" i="5"/>
  <c r="F30" i="5"/>
  <c r="F29" i="5"/>
  <c r="F14" i="5"/>
  <c r="F15" i="5"/>
  <c r="F31" i="5"/>
  <c r="M72" i="17"/>
  <c r="M73" i="17" s="1"/>
  <c r="M74" i="17" s="1"/>
  <c r="M75" i="17" s="1"/>
  <c r="M76" i="17" s="1"/>
  <c r="M77" i="17" s="1"/>
  <c r="M78" i="17" s="1"/>
  <c r="M79" i="17" s="1"/>
  <c r="M80" i="17" s="1"/>
  <c r="M81" i="17" s="1"/>
  <c r="M82" i="17" s="1"/>
  <c r="M83" i="17" s="1"/>
  <c r="M84" i="17" s="1"/>
  <c r="M85" i="17" s="1"/>
  <c r="M86" i="17" s="1"/>
  <c r="M87" i="17" s="1"/>
  <c r="M88" i="17" s="1"/>
  <c r="M89" i="17" s="1"/>
  <c r="M90" i="17" s="1"/>
  <c r="M91" i="17" s="1"/>
  <c r="M92" i="17" s="1"/>
  <c r="M93" i="17" s="1"/>
  <c r="M94" i="17" s="1"/>
  <c r="M95" i="17" s="1"/>
  <c r="M96" i="17" s="1"/>
  <c r="I74" i="17"/>
  <c r="I75" i="17" s="1"/>
  <c r="I76" i="17" s="1"/>
  <c r="I77" i="17" s="1"/>
  <c r="I78" i="17" s="1"/>
  <c r="I79" i="17" s="1"/>
  <c r="I80" i="17" s="1"/>
  <c r="I81" i="17" s="1"/>
  <c r="I82" i="17" s="1"/>
  <c r="I83" i="17" s="1"/>
  <c r="I84" i="17" s="1"/>
  <c r="I85" i="17" s="1"/>
  <c r="I86" i="17" s="1"/>
  <c r="I87" i="17" s="1"/>
  <c r="I88" i="17" s="1"/>
  <c r="I89" i="17" s="1"/>
  <c r="I90" i="17" s="1"/>
  <c r="I91" i="17" s="1"/>
  <c r="I92" i="17" s="1"/>
  <c r="I93" i="17" s="1"/>
  <c r="I94" i="17" s="1"/>
  <c r="I95" i="17" s="1"/>
  <c r="I96" i="17" s="1"/>
  <c r="I97" i="17" s="1"/>
  <c r="I98" i="17" s="1"/>
  <c r="I99" i="17" s="1"/>
  <c r="I100" i="17" s="1"/>
  <c r="I101" i="17" s="1"/>
  <c r="I102" i="17" s="1"/>
  <c r="S68" i="17"/>
  <c r="S69" i="17" s="1"/>
  <c r="S70" i="17" s="1"/>
  <c r="S71" i="17" s="1"/>
  <c r="S72" i="17" s="1"/>
  <c r="S73" i="17" s="1"/>
  <c r="S74" i="17" s="1"/>
  <c r="S75" i="17" s="1"/>
  <c r="S76" i="17" s="1"/>
  <c r="S77" i="17" s="1"/>
  <c r="S78" i="17" s="1"/>
  <c r="S79" i="17" s="1"/>
  <c r="S80" i="17" s="1"/>
  <c r="S81" i="17" s="1"/>
  <c r="S82" i="17" s="1"/>
  <c r="S83" i="17" s="1"/>
  <c r="S84" i="17" s="1"/>
  <c r="S85" i="17" s="1"/>
  <c r="S86" i="17" s="1"/>
  <c r="S87" i="17" s="1"/>
  <c r="S88" i="17" s="1"/>
  <c r="S89" i="17" s="1"/>
  <c r="S90" i="17" s="1"/>
  <c r="S91" i="17" s="1"/>
  <c r="S92" i="17" s="1"/>
  <c r="S93" i="17" s="1"/>
  <c r="S94" i="17" s="1"/>
  <c r="S95" i="17" s="1"/>
  <c r="S96" i="17" s="1"/>
  <c r="S97" i="17" s="1"/>
  <c r="S98" i="17" s="1"/>
  <c r="S99" i="17" s="1"/>
  <c r="S100" i="17" s="1"/>
  <c r="S101" i="17" s="1"/>
  <c r="S102" i="17" s="1"/>
  <c r="Q73" i="17"/>
  <c r="Q74" i="17" s="1"/>
  <c r="Q75" i="17" s="1"/>
  <c r="Q76" i="17" s="1"/>
  <c r="Q77" i="17" s="1"/>
  <c r="Q78" i="17" s="1"/>
  <c r="Q79" i="17" s="1"/>
  <c r="Q80" i="17" s="1"/>
  <c r="Q81" i="17" s="1"/>
  <c r="Q82" i="17" s="1"/>
  <c r="Q83" i="17" s="1"/>
  <c r="Q84" i="17" s="1"/>
  <c r="Q85" i="17" s="1"/>
  <c r="Q86" i="17" s="1"/>
  <c r="Q87" i="17" s="1"/>
  <c r="Q88" i="17" s="1"/>
  <c r="Q89" i="17" s="1"/>
  <c r="Q90" i="17" s="1"/>
  <c r="Q91" i="17" s="1"/>
  <c r="Q92" i="17" s="1"/>
  <c r="Q93" i="17" s="1"/>
  <c r="Q94" i="17" s="1"/>
  <c r="Q95" i="17" s="1"/>
  <c r="Q96" i="17" s="1"/>
  <c r="F69" i="8"/>
  <c r="K74" i="17"/>
  <c r="K75" i="17" s="1"/>
  <c r="K76" i="17" s="1"/>
  <c r="K77" i="17" s="1"/>
  <c r="K78" i="17" s="1"/>
  <c r="K79" i="17" s="1"/>
  <c r="K80" i="17" s="1"/>
  <c r="K81" i="17" s="1"/>
  <c r="K82" i="17" s="1"/>
  <c r="K83" i="17" s="1"/>
  <c r="K84" i="17" s="1"/>
  <c r="K85" i="17" s="1"/>
  <c r="K86" i="17" s="1"/>
  <c r="K87" i="17" s="1"/>
  <c r="K88" i="17" s="1"/>
  <c r="K89" i="17" s="1"/>
  <c r="K90" i="17" s="1"/>
  <c r="K91" i="17" s="1"/>
  <c r="K92" i="17" s="1"/>
  <c r="K93" i="17" s="1"/>
  <c r="K94" i="17" s="1"/>
  <c r="K95" i="17" s="1"/>
  <c r="K96" i="17" s="1"/>
  <c r="K97" i="17" s="1"/>
  <c r="K98" i="17" s="1"/>
  <c r="K99" i="17" s="1"/>
  <c r="K100" i="17" s="1"/>
  <c r="K101" i="17" s="1"/>
  <c r="K102" i="17" s="1"/>
  <c r="F44" i="11"/>
  <c r="F23" i="11"/>
  <c r="F38" i="12"/>
  <c r="F16" i="12"/>
  <c r="F22" i="12"/>
  <c r="F25" i="12"/>
  <c r="F40" i="12"/>
  <c r="F26" i="12"/>
  <c r="F21" i="12"/>
  <c r="F17" i="12"/>
  <c r="F19" i="12"/>
  <c r="F29" i="12"/>
  <c r="A66" i="17"/>
  <c r="A67" i="17" s="1"/>
  <c r="A68" i="17" s="1"/>
  <c r="A69" i="17" s="1"/>
  <c r="A70" i="17" s="1"/>
  <c r="F24" i="4"/>
  <c r="F26" i="11"/>
  <c r="Q97" i="17" l="1"/>
  <c r="Q98" i="17" s="1"/>
  <c r="Q99" i="17" s="1"/>
  <c r="Q100" i="17" s="1"/>
  <c r="Q101" i="17" s="1"/>
  <c r="Q102" i="17" s="1"/>
  <c r="F20" i="11"/>
  <c r="F16" i="11"/>
  <c r="F15" i="11"/>
  <c r="F14" i="11"/>
  <c r="F36" i="11"/>
  <c r="W65" i="17"/>
  <c r="W66" i="17" s="1"/>
  <c r="W67" i="17" s="1"/>
  <c r="W68" i="17" s="1"/>
  <c r="W69" i="17" s="1"/>
  <c r="W70" i="17" s="1"/>
  <c r="W71" i="17" s="1"/>
  <c r="W72" i="17" s="1"/>
  <c r="W73" i="17" s="1"/>
  <c r="W74" i="17" s="1"/>
  <c r="W75" i="17" s="1"/>
  <c r="W76" i="17" s="1"/>
  <c r="W77" i="17" s="1"/>
  <c r="W78" i="17" s="1"/>
  <c r="W79" i="17" s="1"/>
  <c r="W80" i="17" s="1"/>
  <c r="W81" i="17" s="1"/>
  <c r="W82" i="17" s="1"/>
  <c r="W83" i="17" s="1"/>
  <c r="W84" i="17" s="1"/>
  <c r="W85" i="17" s="1"/>
  <c r="W86" i="17" s="1"/>
  <c r="W87" i="17" s="1"/>
  <c r="W88" i="17" s="1"/>
  <c r="W89" i="17" s="1"/>
  <c r="W90" i="17" s="1"/>
  <c r="W91" i="17" s="1"/>
  <c r="W92" i="17" s="1"/>
  <c r="W93" i="17" s="1"/>
  <c r="W94" i="17" s="1"/>
  <c r="W95" i="17" s="1"/>
  <c r="W96" i="17" s="1"/>
  <c r="W97" i="17" s="1"/>
  <c r="W98" i="17" s="1"/>
  <c r="W99" i="17" s="1"/>
  <c r="W100" i="17" s="1"/>
  <c r="W101" i="17" s="1"/>
  <c r="W102" i="17" s="1"/>
  <c r="F18" i="10"/>
  <c r="F22" i="10"/>
  <c r="F19" i="10"/>
  <c r="F17" i="10"/>
  <c r="F21" i="10"/>
  <c r="F15" i="10"/>
  <c r="F20" i="10"/>
  <c r="F14" i="10"/>
  <c r="F23" i="10"/>
  <c r="F16" i="10"/>
  <c r="M97" i="17"/>
  <c r="M98" i="17" s="1"/>
  <c r="M99" i="17" s="1"/>
  <c r="M100" i="17" s="1"/>
  <c r="M101" i="17" s="1"/>
  <c r="M102" i="17" s="1"/>
  <c r="F14" i="14"/>
  <c r="F17" i="14"/>
  <c r="F30" i="14"/>
  <c r="C75" i="17"/>
  <c r="C76" i="17" s="1"/>
  <c r="C77" i="17" s="1"/>
  <c r="C78" i="17" s="1"/>
  <c r="C79" i="17" s="1"/>
  <c r="C80" i="17" s="1"/>
  <c r="C81" i="17" s="1"/>
  <c r="C82" i="17" s="1"/>
  <c r="C83" i="17" s="1"/>
  <c r="C84" i="17" s="1"/>
  <c r="C85" i="17" s="1"/>
  <c r="C86" i="17" s="1"/>
  <c r="C87" i="17" s="1"/>
  <c r="C88" i="17" s="1"/>
  <c r="C89" i="17" s="1"/>
  <c r="C90" i="17" s="1"/>
  <c r="C91" i="17" s="1"/>
  <c r="C92" i="17" s="1"/>
  <c r="C93" i="17" s="1"/>
  <c r="C94" i="17" s="1"/>
  <c r="C95" i="17" s="1"/>
  <c r="C96" i="17" s="1"/>
  <c r="C97" i="17" s="1"/>
  <c r="C98" i="17" s="1"/>
  <c r="C99" i="17" s="1"/>
  <c r="C100" i="17" s="1"/>
  <c r="C101" i="17" s="1"/>
  <c r="C102" i="17" s="1"/>
  <c r="C74" i="17"/>
  <c r="U97" i="17"/>
  <c r="U98" i="17" s="1"/>
  <c r="U99" i="17" s="1"/>
  <c r="U100" i="17" s="1"/>
  <c r="U101" i="17" s="1"/>
  <c r="U102" i="17" s="1"/>
  <c r="A72" i="17"/>
  <c r="A73" i="17" s="1"/>
  <c r="A71" i="17"/>
  <c r="A74" i="17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F25" i="4" s="1"/>
  <c r="F205" i="4"/>
  <c r="F33" i="4"/>
  <c r="F36" i="4"/>
  <c r="F129" i="4"/>
  <c r="F18" i="4"/>
  <c r="F21" i="4"/>
  <c r="F26" i="4"/>
  <c r="F34" i="4"/>
  <c r="F28" i="4"/>
  <c r="F17" i="4"/>
  <c r="F133" i="4" l="1"/>
  <c r="F95" i="4"/>
  <c r="A97" i="17"/>
  <c r="A98" i="17" s="1"/>
  <c r="A99" i="17" s="1"/>
  <c r="A100" i="17" s="1"/>
  <c r="A101" i="17" s="1"/>
  <c r="A102" i="17" s="1"/>
  <c r="F23" i="4"/>
  <c r="F132" i="4"/>
  <c r="F15" i="4"/>
  <c r="F16" i="4"/>
  <c r="F14" i="4"/>
  <c r="F78" i="4"/>
  <c r="A20" i="4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</calcChain>
</file>

<file path=xl/comments1.xml><?xml version="1.0" encoding="utf-8"?>
<comments xmlns="http://schemas.openxmlformats.org/spreadsheetml/2006/main">
  <authors>
    <author>Author</author>
  </authors>
  <commentList>
    <comment ref="E10" authorId="0">
      <text>
        <r>
          <rPr>
            <sz val="9"/>
            <color indexed="81"/>
            <rFont val="Tahoma"/>
            <family val="2"/>
          </rPr>
          <t xml:space="preserve">30Dez20
</t>
        </r>
      </text>
    </comment>
  </commentList>
</comments>
</file>

<file path=xl/sharedStrings.xml><?xml version="1.0" encoding="utf-8"?>
<sst xmlns="http://schemas.openxmlformats.org/spreadsheetml/2006/main" count="3516" uniqueCount="622">
  <si>
    <t>PROVAS DE CLASSIFICAÇÃO (RANKING)</t>
  </si>
  <si>
    <t>Cls</t>
  </si>
  <si>
    <t>Atleta</t>
  </si>
  <si>
    <t>LF</t>
  </si>
  <si>
    <t>Clube</t>
  </si>
  <si>
    <r>
      <t xml:space="preserve">ÍNDICE                     </t>
    </r>
    <r>
      <rPr>
        <sz val="9"/>
        <rFont val="Arial"/>
        <family val="2"/>
      </rPr>
      <t>(últimos 6 meses)</t>
    </r>
    <r>
      <rPr>
        <sz val="11"/>
        <color theme="1"/>
        <rFont val="Calibri"/>
        <family val="2"/>
        <scheme val="minor"/>
      </rPr>
      <t xml:space="preserve"> </t>
    </r>
  </si>
  <si>
    <t>Resultados</t>
  </si>
  <si>
    <t>Pontos</t>
  </si>
  <si>
    <t>Média</t>
  </si>
  <si>
    <t>Total</t>
  </si>
  <si>
    <t>Ranking</t>
  </si>
  <si>
    <t>Distrital</t>
  </si>
  <si>
    <t>Torneio</t>
  </si>
  <si>
    <t>Torneio Vianês</t>
  </si>
  <si>
    <t>Campeonato</t>
  </si>
  <si>
    <t>Troféu</t>
  </si>
  <si>
    <t>Regional</t>
  </si>
  <si>
    <t>Nº. Provas</t>
  </si>
  <si>
    <t>Madeira</t>
  </si>
  <si>
    <t>1ª Prova</t>
  </si>
  <si>
    <t>3ª Prova</t>
  </si>
  <si>
    <t>4ª Prova</t>
  </si>
  <si>
    <t>CDCGF</t>
  </si>
  <si>
    <t>2ª Prova</t>
  </si>
  <si>
    <t>ATPD</t>
  </si>
  <si>
    <t>Nacional</t>
  </si>
  <si>
    <t>SCP</t>
  </si>
  <si>
    <t>Centro</t>
  </si>
  <si>
    <t>Sul</t>
  </si>
  <si>
    <t>Norte</t>
  </si>
  <si>
    <t>Açores</t>
  </si>
  <si>
    <t>Ponta Delgada</t>
  </si>
  <si>
    <t>COSTA João</t>
  </si>
  <si>
    <t>COSTA José</t>
  </si>
  <si>
    <t>GNR</t>
  </si>
  <si>
    <t>MARRACHO Jose</t>
  </si>
  <si>
    <t>CPA</t>
  </si>
  <si>
    <t>SANTOS Licinio</t>
  </si>
  <si>
    <t>CARAPINHA Tiago</t>
  </si>
  <si>
    <t>CPC</t>
  </si>
  <si>
    <t>MOREIRA Domingos</t>
  </si>
  <si>
    <t>STP</t>
  </si>
  <si>
    <t>ALGARVIO Francisco</t>
  </si>
  <si>
    <t>RODRIGUES Domingos</t>
  </si>
  <si>
    <t>ST2</t>
  </si>
  <si>
    <t>SANTOS Joao</t>
  </si>
  <si>
    <t>STVC</t>
  </si>
  <si>
    <t>MADAIL Antonio</t>
  </si>
  <si>
    <t>RODRIGUES Rui</t>
  </si>
  <si>
    <t>AF</t>
  </si>
  <si>
    <t>COELHO Diogo</t>
  </si>
  <si>
    <t>ANTUNES Rui</t>
  </si>
  <si>
    <t>DOURADO Antonio</t>
  </si>
  <si>
    <t>SILVA Francisco</t>
  </si>
  <si>
    <t>GAITO Luis</t>
  </si>
  <si>
    <t>COSTA Manuel</t>
  </si>
  <si>
    <t>GCF</t>
  </si>
  <si>
    <t>FRANCO Hugo</t>
  </si>
  <si>
    <t>CTTVD</t>
  </si>
  <si>
    <t>MARTINS João</t>
  </si>
  <si>
    <t>CAMARGO Naurides</t>
  </si>
  <si>
    <t>GCP</t>
  </si>
  <si>
    <t>FERREIRA Pedro</t>
  </si>
  <si>
    <t>ETE</t>
  </si>
  <si>
    <t>PEREIRA Carlos</t>
  </si>
  <si>
    <t>CAPPSP</t>
  </si>
  <si>
    <t>GOUVEIA João</t>
  </si>
  <si>
    <t>PAZ Luis</t>
  </si>
  <si>
    <t>SILVA Alfredo</t>
  </si>
  <si>
    <t>RIBEIRO Rui</t>
  </si>
  <si>
    <t>COELHO Abílio</t>
  </si>
  <si>
    <t>EDP</t>
  </si>
  <si>
    <t>MARTINS Luis</t>
  </si>
  <si>
    <t>SOUSA Arminio</t>
  </si>
  <si>
    <t>CTG</t>
  </si>
  <si>
    <t>CARVALHO Antonio</t>
  </si>
  <si>
    <t>RODRIGUES Ezequiel</t>
  </si>
  <si>
    <t>CTF</t>
  </si>
  <si>
    <t>COELHO Jose</t>
  </si>
  <si>
    <t>ANTUNES Antonio</t>
  </si>
  <si>
    <t>CPTPP</t>
  </si>
  <si>
    <t>CRUZ Eduardo</t>
  </si>
  <si>
    <t>CFM</t>
  </si>
  <si>
    <t>CARREIRO Emanuel</t>
  </si>
  <si>
    <t>FERNANDES Alexandre</t>
  </si>
  <si>
    <t>CBS</t>
  </si>
  <si>
    <t>RIBEIRO José</t>
  </si>
  <si>
    <t>CORREIA Wilson</t>
  </si>
  <si>
    <t>SILVA Jose</t>
  </si>
  <si>
    <t>DUARTE Luis</t>
  </si>
  <si>
    <t>CLEMENTE Joaquim</t>
  </si>
  <si>
    <t>BRAGA Joaquim</t>
  </si>
  <si>
    <t>CHOONARA Aboobakar</t>
  </si>
  <si>
    <t>CDTIT</t>
  </si>
  <si>
    <t>PINTO Guilherme</t>
  </si>
  <si>
    <t>CALHEIROS Armando</t>
  </si>
  <si>
    <t>FERNANDES Manuel</t>
  </si>
  <si>
    <t>RAPOSO Domingos</t>
  </si>
  <si>
    <t>SANTOS Jorge</t>
  </si>
  <si>
    <t>TEIXEIRA Leonel</t>
  </si>
  <si>
    <t>CARVALHO Hercilio</t>
  </si>
  <si>
    <t>ISIDRO Oscar</t>
  </si>
  <si>
    <t>ADCRPJ</t>
  </si>
  <si>
    <t>SOARES Jose</t>
  </si>
  <si>
    <t>SANTOS Antonio</t>
  </si>
  <si>
    <t>ROCHA Adelino</t>
  </si>
  <si>
    <t>CSM</t>
  </si>
  <si>
    <t>PEGO Jose</t>
  </si>
  <si>
    <t>AZEVEDO Pedro</t>
  </si>
  <si>
    <t>SSMG</t>
  </si>
  <si>
    <t>DELGADO Rui</t>
  </si>
  <si>
    <t>PINTO Donato</t>
  </si>
  <si>
    <t>CARDOSO Vítor</t>
  </si>
  <si>
    <t>VILAÇA Adriano</t>
  </si>
  <si>
    <t>ESCALEIRA Joaquim</t>
  </si>
  <si>
    <t>CRUZ Jose</t>
  </si>
  <si>
    <t>CABRAL Luis</t>
  </si>
  <si>
    <t>MENDONÇA Paulo</t>
  </si>
  <si>
    <t>OLIVEIRA Leonardo</t>
  </si>
  <si>
    <t>NEVES Filipe</t>
  </si>
  <si>
    <t>FERNANDES Sergio</t>
  </si>
  <si>
    <t>OLIVEIRA Helder</t>
  </si>
  <si>
    <t>SILVA João</t>
  </si>
  <si>
    <t>HILARIO Joao</t>
  </si>
  <si>
    <t>STT</t>
  </si>
  <si>
    <t>FREITAS Carlos</t>
  </si>
  <si>
    <t>MADUREIRA Rui</t>
  </si>
  <si>
    <t>AAACM</t>
  </si>
  <si>
    <t>PEREIRA Sérgio</t>
  </si>
  <si>
    <t>MATA Carlos</t>
  </si>
  <si>
    <t>CTCPM</t>
  </si>
  <si>
    <t>SANTOS Carlos</t>
  </si>
  <si>
    <t>MOTA Luis</t>
  </si>
  <si>
    <t>RODRIGUES Juan</t>
  </si>
  <si>
    <t>FILIPE Cristóvão</t>
  </si>
  <si>
    <t>UPVC</t>
  </si>
  <si>
    <t>CARREIRA Paulo</t>
  </si>
  <si>
    <t>RODRIGUES João</t>
  </si>
  <si>
    <t>ARDBA</t>
  </si>
  <si>
    <t>SANTOS Victor</t>
  </si>
  <si>
    <t>MELO Ricardo</t>
  </si>
  <si>
    <t>VISEU Nuno</t>
  </si>
  <si>
    <t>DURAES Antonio</t>
  </si>
  <si>
    <t>BELO Henrique</t>
  </si>
  <si>
    <t>NORA Diogo</t>
  </si>
  <si>
    <t>MARIA Francisco</t>
  </si>
  <si>
    <t>RCTV</t>
  </si>
  <si>
    <t>HENRIQUES João</t>
  </si>
  <si>
    <t>AGUIAR Bruno</t>
  </si>
  <si>
    <t>PEREIRA António</t>
  </si>
  <si>
    <t>SILVA Paulo</t>
  </si>
  <si>
    <t>OLIVEIRA Rui</t>
  </si>
  <si>
    <t>TEIXEIRA Fernando</t>
  </si>
  <si>
    <t>ACRFM</t>
  </si>
  <si>
    <t>CLARO Pedro</t>
  </si>
  <si>
    <t>MARTINS Carlos</t>
  </si>
  <si>
    <t>BORGES Máximo</t>
  </si>
  <si>
    <t>ALVES Alcino</t>
  </si>
  <si>
    <t>SOARES Rui</t>
  </si>
  <si>
    <t>MATOS Carlos</t>
  </si>
  <si>
    <t>BPI</t>
  </si>
  <si>
    <t>GOMES Pedro</t>
  </si>
  <si>
    <t>SANTOS José</t>
  </si>
  <si>
    <t>CFE</t>
  </si>
  <si>
    <t>DOMINGUES Pedro</t>
  </si>
  <si>
    <t>TAP</t>
  </si>
  <si>
    <t>BARBOSA José</t>
  </si>
  <si>
    <t>BRAZÃO Carlos</t>
  </si>
  <si>
    <t>CMBCP</t>
  </si>
  <si>
    <t>MANE José</t>
  </si>
  <si>
    <t>PEREIRA José</t>
  </si>
  <si>
    <t>COELHO Oscar</t>
  </si>
  <si>
    <t>GRILLO Ricardo</t>
  </si>
  <si>
    <t>CASTELAO Joana</t>
  </si>
  <si>
    <t>MARRACHO Filipa</t>
  </si>
  <si>
    <t>CNOCA</t>
  </si>
  <si>
    <t>BATISTA Ana</t>
  </si>
  <si>
    <t>PAIS Ana</t>
  </si>
  <si>
    <t>CARRICO Maria</t>
  </si>
  <si>
    <t>MACHADO Fatima</t>
  </si>
  <si>
    <t>OLIVEIRA Maria</t>
  </si>
  <si>
    <t>ANTUNES Claudia</t>
  </si>
  <si>
    <t>LEAL Ana</t>
  </si>
  <si>
    <t>SILVA Susana</t>
  </si>
  <si>
    <t>TREPADO Ligia</t>
  </si>
  <si>
    <t>SOARES Maria</t>
  </si>
  <si>
    <t>RAPOSO Rosa</t>
  </si>
  <si>
    <t>MOREIRA Leonor</t>
  </si>
  <si>
    <t>VIOSSAT Christine</t>
  </si>
  <si>
    <t>AZEVEDO Maria</t>
  </si>
  <si>
    <t>PEREIRA Ana</t>
  </si>
  <si>
    <t>GARCIA Carla</t>
  </si>
  <si>
    <t>RIBEIRO Ana</t>
  </si>
  <si>
    <t>NORA Alda</t>
  </si>
  <si>
    <t>RIBEIRO Catarina</t>
  </si>
  <si>
    <t>MELO Raquel</t>
  </si>
  <si>
    <t>FERNANDES Sérgio</t>
  </si>
  <si>
    <t>COELHO Antonio</t>
  </si>
  <si>
    <t>BAIONETA Manuel</t>
  </si>
  <si>
    <t>EVANGELHO António</t>
  </si>
  <si>
    <t>SANTOS João</t>
  </si>
  <si>
    <t>CPT</t>
  </si>
  <si>
    <t>CONCEICAO Andre</t>
  </si>
  <si>
    <t>VIVEIROS Ricardo</t>
  </si>
  <si>
    <t>SANTOS Jose</t>
  </si>
  <si>
    <t>RIBEIRO Ricardo</t>
  </si>
  <si>
    <t>REGO Jorge</t>
  </si>
  <si>
    <t>PAZ Fernando</t>
  </si>
  <si>
    <t>ALVES Manuel</t>
  </si>
  <si>
    <t>FERNANDES Paulo</t>
  </si>
  <si>
    <t>MORAIS Marco</t>
  </si>
  <si>
    <t>MAIA Vitor</t>
  </si>
  <si>
    <t>VAZ João</t>
  </si>
  <si>
    <t>OLIVEIRA Fernando</t>
  </si>
  <si>
    <t>COSTA Domingos</t>
  </si>
  <si>
    <t>MADAIL António</t>
  </si>
  <si>
    <t>PÊGO José</t>
  </si>
  <si>
    <t>COSTA Joao</t>
  </si>
  <si>
    <t>SANTOS Lícinio</t>
  </si>
  <si>
    <t>MONTEIRO Vitor</t>
  </si>
  <si>
    <t>SILVA Gaspar</t>
  </si>
  <si>
    <t xml:space="preserve">CPT </t>
  </si>
  <si>
    <t xml:space="preserve">MENDÂO António </t>
  </si>
  <si>
    <t xml:space="preserve">CORREIA Wilson </t>
  </si>
  <si>
    <t>OLIVEIRA Sérgio</t>
  </si>
  <si>
    <t>PEGO José</t>
  </si>
  <si>
    <t>BRAGA João</t>
  </si>
  <si>
    <t>ARAUJO Francisca</t>
  </si>
  <si>
    <t>P10 HS</t>
  </si>
  <si>
    <t>P10 HJ</t>
  </si>
  <si>
    <t>P10 SS</t>
  </si>
  <si>
    <t>P10 SJ</t>
  </si>
  <si>
    <t>PV HS</t>
  </si>
  <si>
    <t>PV HJ</t>
  </si>
  <si>
    <t>P25 SS</t>
  </si>
  <si>
    <t>P25 SJ</t>
  </si>
  <si>
    <t>PPC HS</t>
  </si>
  <si>
    <t>P25 HJ</t>
  </si>
  <si>
    <t>PSTD HS</t>
  </si>
  <si>
    <t>PSTD HJ</t>
  </si>
  <si>
    <t>P50 HS</t>
  </si>
  <si>
    <t>P50 HJ</t>
  </si>
  <si>
    <t>Não</t>
  </si>
  <si>
    <t>C</t>
  </si>
  <si>
    <t>B</t>
  </si>
  <si>
    <t>A</t>
  </si>
  <si>
    <t>GALHARDO Luis</t>
  </si>
  <si>
    <t>MARQUES Pedro</t>
  </si>
  <si>
    <t>MARTINS Marco</t>
  </si>
  <si>
    <t>BERNARDO Fernando</t>
  </si>
  <si>
    <t>ACC</t>
  </si>
  <si>
    <t>TENDER Laura</t>
  </si>
  <si>
    <t>PEREIRA Magda</t>
  </si>
  <si>
    <t>SCIALPI Davide</t>
  </si>
  <si>
    <t>VALENTE José</t>
  </si>
  <si>
    <t>PEREIRA Tiago</t>
  </si>
  <si>
    <t>P25 SJ - Índices de Referência: "A" 574 - "B" 561 - "C" 556</t>
  </si>
  <si>
    <t>SANTOS António</t>
  </si>
  <si>
    <t>Torneio Abertura</t>
  </si>
  <si>
    <t>RIBEIRO Nuno</t>
  </si>
  <si>
    <t>FIGUEIREDO Cipriano</t>
  </si>
  <si>
    <t>PENA Jose</t>
  </si>
  <si>
    <t>PUGA Rogério</t>
  </si>
  <si>
    <t>FREITAS Miguel</t>
  </si>
  <si>
    <t>GONÇALVES Daniel</t>
  </si>
  <si>
    <t>MOREIRA Claudia</t>
  </si>
  <si>
    <t>JERONIMO Ricardo</t>
  </si>
  <si>
    <t>MENDES Celia</t>
  </si>
  <si>
    <t>MENDÂO Antonio</t>
  </si>
  <si>
    <t>GUERREIRO Miguel</t>
  </si>
  <si>
    <t>CONCEIÇÃO Ivo</t>
  </si>
  <si>
    <t>5ª Prova</t>
  </si>
  <si>
    <t>VENTURA Luis</t>
  </si>
  <si>
    <t>MENDES Pedro</t>
  </si>
  <si>
    <t>MOREIRA Alberto</t>
  </si>
  <si>
    <t>Faial</t>
  </si>
  <si>
    <t>VIANA Nuno</t>
  </si>
  <si>
    <t>CASTRO Rui</t>
  </si>
  <si>
    <t>VIANA Armanda</t>
  </si>
  <si>
    <t>MAGALHAES Elio</t>
  </si>
  <si>
    <t>SAMPAIO David</t>
  </si>
  <si>
    <t>SILVA Carlos</t>
  </si>
  <si>
    <t>HIGGS Christhofer</t>
  </si>
  <si>
    <t>P10 HJ - Índices de Referência: "A" 572 - "B" 564 - "C" 558</t>
  </si>
  <si>
    <t>P10 SS - Índices de Referência: "A" 566 - "B" 563 - "C" 556</t>
  </si>
  <si>
    <t xml:space="preserve">P50 HS - Índices de Referência: "B" 546 - "C" 540 </t>
  </si>
  <si>
    <t xml:space="preserve">P50 HJ - Índices de Referência: "B" 534 - "C" 527 </t>
  </si>
  <si>
    <t>PSTD HJ - Índices de Referência: "B" 549 - "C"  543</t>
  </si>
  <si>
    <t>PPC HS - Índices de Referência: "B" 574 - "C" 568</t>
  </si>
  <si>
    <t>PV HS - Índices de Referência: "A" 572 - "B" 571 - "C" 564</t>
  </si>
  <si>
    <t xml:space="preserve">PV HJ - Índices de Referência: "A" 572 - "B" 561 - "C" 555 </t>
  </si>
  <si>
    <t>P25 SS - Índices de Referência: "A" 574 - "B" 572 - "C" 563</t>
  </si>
  <si>
    <t>P25 HJ - Índices de Referência: "B" 568 - "C" 563</t>
  </si>
  <si>
    <t>ALGARVIO Rodrigo</t>
  </si>
  <si>
    <t>ALMEIDA Pedro</t>
  </si>
  <si>
    <t>PESSOA Jose</t>
  </si>
  <si>
    <t>FREITAS Jose</t>
  </si>
  <si>
    <t>PREGO Vitor</t>
  </si>
  <si>
    <t>VAZ Rui</t>
  </si>
  <si>
    <t>A. Montez</t>
  </si>
  <si>
    <t>PACHECO Luis</t>
  </si>
  <si>
    <t>ABREU Carla</t>
  </si>
  <si>
    <t>GIL Carla</t>
  </si>
  <si>
    <t>RICARDO Jorge</t>
  </si>
  <si>
    <t>Taça Mestre</t>
  </si>
  <si>
    <t>ROSA Francisco</t>
  </si>
  <si>
    <t>FERNANDES Pedro</t>
  </si>
  <si>
    <t>RODRIGUES Daniel</t>
  </si>
  <si>
    <t>Campeonato S. Miguel</t>
  </si>
  <si>
    <t>FARIA Filipe</t>
  </si>
  <si>
    <t>COSTA António</t>
  </si>
  <si>
    <t>SARAIVA Ernesto</t>
  </si>
  <si>
    <t>NUJO Anibal</t>
  </si>
  <si>
    <t>RIBEIRO Joaquim</t>
  </si>
  <si>
    <t>ASSUNÇÃO Guilherme</t>
  </si>
  <si>
    <t>ROCHA Hugo</t>
  </si>
  <si>
    <t>Braga</t>
  </si>
  <si>
    <t>SILVA António</t>
  </si>
  <si>
    <t>FPT</t>
  </si>
  <si>
    <t>CELENTANO Orlando</t>
  </si>
  <si>
    <t>COSTA Luis</t>
  </si>
  <si>
    <t>MELO Ana</t>
  </si>
  <si>
    <t>MATOS Luis</t>
  </si>
  <si>
    <t>PINTO Teresa</t>
  </si>
  <si>
    <t>SCIALPI David</t>
  </si>
  <si>
    <t>SOUSA Paulo</t>
  </si>
  <si>
    <t>CTGaia</t>
  </si>
  <si>
    <t>KETTERL Marcus</t>
  </si>
  <si>
    <t>NASCIMENTO Tania</t>
  </si>
  <si>
    <t>FONSECA Pedro</t>
  </si>
  <si>
    <t>TEIXEIRA Orlando</t>
  </si>
  <si>
    <t>SVYDA Volodymyr</t>
  </si>
  <si>
    <t>MARINHO Samuel</t>
  </si>
  <si>
    <t>RODRIGUES Carlos</t>
  </si>
  <si>
    <t>CARVALHEIRO Joel</t>
  </si>
  <si>
    <t>CORREIA Luis</t>
  </si>
  <si>
    <t>LEAL João</t>
  </si>
  <si>
    <t>CDTT</t>
  </si>
  <si>
    <t>MEDEIROS Rui</t>
  </si>
  <si>
    <t>MARIANTE Paulo</t>
  </si>
  <si>
    <t xml:space="preserve">Campeonato </t>
  </si>
  <si>
    <t>BORGES Luis</t>
  </si>
  <si>
    <t>CARDOSO Luis</t>
  </si>
  <si>
    <t>Leonel Carreiro</t>
  </si>
  <si>
    <t>Taça</t>
  </si>
  <si>
    <t>FARINHA Maria</t>
  </si>
  <si>
    <t>DUARTE Ricardo</t>
  </si>
  <si>
    <t>CORREIA Hildeberto</t>
  </si>
  <si>
    <t xml:space="preserve">Regional </t>
  </si>
  <si>
    <t>FONSECA Paulo</t>
  </si>
  <si>
    <t>CARDOSO Mário</t>
  </si>
  <si>
    <t>SOUSA Carla</t>
  </si>
  <si>
    <t>CDA</t>
  </si>
  <si>
    <t>Luis Vasconcelos</t>
  </si>
  <si>
    <t>FIGUEIREDO José</t>
  </si>
  <si>
    <t>JACQUES Aygalenq</t>
  </si>
  <si>
    <t>NORA Pedro</t>
  </si>
  <si>
    <t>TREPADO Nelson</t>
  </si>
  <si>
    <t>MACHADO Emidio</t>
  </si>
  <si>
    <t>SILVA Fernando</t>
  </si>
  <si>
    <t>AMORIM Eurico</t>
  </si>
  <si>
    <t>HENRIQUES Carlos</t>
  </si>
  <si>
    <t>MONTERROSO Tânia</t>
  </si>
  <si>
    <t>MENDES Sandra</t>
  </si>
  <si>
    <t>MENDES Afonso</t>
  </si>
  <si>
    <t>MENDES Diogo</t>
  </si>
  <si>
    <t>MONTERROSO Márcio</t>
  </si>
  <si>
    <t>LOURENÇO Jorge</t>
  </si>
  <si>
    <t>ALMEIDA João</t>
  </si>
  <si>
    <t>GAIO António</t>
  </si>
  <si>
    <t>LINO António</t>
  </si>
  <si>
    <t>AZEVEDO Marta</t>
  </si>
  <si>
    <t>Camp. São Miguel</t>
  </si>
  <si>
    <t>ROCHA José</t>
  </si>
  <si>
    <t xml:space="preserve">PSTD HS - Índices de Referência: "B" 558 - "C" 551 </t>
  </si>
  <si>
    <t>CARDOSO Miguel</t>
  </si>
  <si>
    <t>FERNANDES Claudia</t>
  </si>
  <si>
    <t>HUANG Xujue</t>
  </si>
  <si>
    <t>ALVES Fernando</t>
  </si>
  <si>
    <t>CABRAL Paulo</t>
  </si>
  <si>
    <t>POMBO Helder</t>
  </si>
  <si>
    <t>ASSUNÇÂO Guilherme</t>
  </si>
  <si>
    <t>CARVALHO António</t>
  </si>
  <si>
    <t>SOUZA Carlos</t>
  </si>
  <si>
    <t>GUERREIRO Alexandre</t>
  </si>
  <si>
    <t>BORGES Maximo</t>
  </si>
  <si>
    <t>ASESP</t>
  </si>
  <si>
    <t>Primavera</t>
  </si>
  <si>
    <t>DUTRA António</t>
  </si>
  <si>
    <t>CUNHA Tiago</t>
  </si>
  <si>
    <t>MATEUS Pedro</t>
  </si>
  <si>
    <t>CRUZ José</t>
  </si>
  <si>
    <t>45º Aniv. ARDBA</t>
  </si>
  <si>
    <t>FERREIRA Mauro</t>
  </si>
  <si>
    <t>DUPONT Alain</t>
  </si>
  <si>
    <t>FILIPE Francisco</t>
  </si>
  <si>
    <t>P10 HS - Índices de Referência: "A" 572 - "B" 570 - "C" 565</t>
  </si>
  <si>
    <t>Torneio Outono</t>
  </si>
  <si>
    <t>Campeonato CTF AC</t>
  </si>
  <si>
    <t>Torneio acrFM</t>
  </si>
  <si>
    <t>FERREIRA Antonio</t>
  </si>
  <si>
    <t>SILVA Pedro</t>
  </si>
  <si>
    <t>NEVES Luis</t>
  </si>
  <si>
    <t>TEIXEIRA Carlos</t>
  </si>
  <si>
    <t>Cidade P. Delgada</t>
  </si>
  <si>
    <t xml:space="preserve"> Torneio</t>
  </si>
  <si>
    <t>PAIVA Eduardo</t>
  </si>
  <si>
    <t>FERNANDES Ricardo</t>
  </si>
  <si>
    <t>FERREIRA José</t>
  </si>
  <si>
    <t>FARIA José</t>
  </si>
  <si>
    <t>OLIVEIRA Duarte</t>
  </si>
  <si>
    <t>PALMEIRA Maria</t>
  </si>
  <si>
    <t>STRYNADKO Yuliya</t>
  </si>
  <si>
    <t>Taça ARTS</t>
  </si>
  <si>
    <t>P10M SJ - Índices de Referência: "A" 566 - "B" 557 - "C" 552</t>
  </si>
  <si>
    <t>LOURENÇO Pedro</t>
  </si>
  <si>
    <t>POVOA Carlos</t>
  </si>
  <si>
    <t>1ª Prova Preparação</t>
  </si>
  <si>
    <t>SÁ Helena</t>
  </si>
  <si>
    <t>CORREIA Susana</t>
  </si>
  <si>
    <t>GONÇALO Aires</t>
  </si>
  <si>
    <t>REBELO António</t>
  </si>
  <si>
    <t>MOURA Nuno</t>
  </si>
  <si>
    <t>ARAUJO Luis</t>
  </si>
  <si>
    <t>PEREIRA Jorge</t>
  </si>
  <si>
    <t>Dia Olimpico ARTN</t>
  </si>
  <si>
    <t>11º Torneio</t>
  </si>
  <si>
    <t>Bons Amigos</t>
  </si>
  <si>
    <t>MONTEIRO Ana</t>
  </si>
  <si>
    <t>FREITAS Francisco</t>
  </si>
  <si>
    <t>DELGADO Vitor</t>
  </si>
  <si>
    <t>Aniversário CTTVD</t>
  </si>
  <si>
    <t>MARUJO Frederico</t>
  </si>
  <si>
    <t>RAPOSO Rodolfo</t>
  </si>
  <si>
    <t>PEREIRA Manuel</t>
  </si>
  <si>
    <t>Mestre André Antunes</t>
  </si>
  <si>
    <t>RUFINO Luis</t>
  </si>
  <si>
    <t>OLIVEIRA Paulo</t>
  </si>
  <si>
    <t>MELO Bernardo</t>
  </si>
  <si>
    <t>CARVALHO José</t>
  </si>
  <si>
    <t>FERNANDES José</t>
  </si>
  <si>
    <t>Honório Santos</t>
  </si>
  <si>
    <t>GANDRA Ana</t>
  </si>
  <si>
    <t>FERNANDES Nikita</t>
  </si>
  <si>
    <t>TERRA Manuel</t>
  </si>
  <si>
    <t>IX Taça</t>
  </si>
  <si>
    <t>Torneio CTGaia AC</t>
  </si>
  <si>
    <t>Dia Olimpico FPT</t>
  </si>
  <si>
    <t xml:space="preserve"> Dia Olímpico FPT</t>
  </si>
  <si>
    <t>Cidade Viseu</t>
  </si>
  <si>
    <t>XAVIER Ana</t>
  </si>
  <si>
    <t>XAVIER Eliseu</t>
  </si>
  <si>
    <t>CAMPOS Francisco</t>
  </si>
  <si>
    <t>JOURDAN Luis</t>
  </si>
  <si>
    <t>acrFM</t>
  </si>
  <si>
    <t>BARBOSA André</t>
  </si>
  <si>
    <t>CAPELA Manuel</t>
  </si>
  <si>
    <t>AMORIM Ricardo</t>
  </si>
  <si>
    <t>Cais Agosto</t>
  </si>
  <si>
    <t>CHU Miguel</t>
  </si>
  <si>
    <t>BRAGA Miguel</t>
  </si>
  <si>
    <t>EIRAS João</t>
  </si>
  <si>
    <t>BRASIL Manue</t>
  </si>
  <si>
    <t>Férias acrFM</t>
  </si>
  <si>
    <t>Cidade de Portalegre</t>
  </si>
  <si>
    <t>4º Troféu</t>
  </si>
  <si>
    <t>FERNANDES António</t>
  </si>
  <si>
    <t>MOUTELA Pedro</t>
  </si>
  <si>
    <t>OLIVEIRA Serafim</t>
  </si>
  <si>
    <t>BAPTISTA João</t>
  </si>
  <si>
    <t>TERÊNCIO Carriço</t>
  </si>
  <si>
    <t xml:space="preserve">Torneio Verão acrFM </t>
  </si>
  <si>
    <t>SEIDEL Andreas</t>
  </si>
  <si>
    <t>COERREIA Luis</t>
  </si>
  <si>
    <t>Outono FPT</t>
  </si>
  <si>
    <t>MOREIRA João</t>
  </si>
  <si>
    <t>SOUSA Sandra</t>
  </si>
  <si>
    <t>SCIALPI Vitória</t>
  </si>
  <si>
    <t>ARAUJO Alfonso</t>
  </si>
  <si>
    <t>NEVES Henrique</t>
  </si>
  <si>
    <t>BANDEIRA António</t>
  </si>
  <si>
    <t>MELO Antonio</t>
  </si>
  <si>
    <t>MIRANDA Mário</t>
  </si>
  <si>
    <t>ARTN</t>
  </si>
  <si>
    <t>AMORIM Renato</t>
  </si>
  <si>
    <t>AIDOS Fernando</t>
  </si>
  <si>
    <t>SARAIVA Maria</t>
  </si>
  <si>
    <t>SERAFIM Mafalda</t>
  </si>
  <si>
    <t>GUERREIRO Juliana</t>
  </si>
  <si>
    <t>PCC</t>
  </si>
  <si>
    <t>4º Aniversário acrFM</t>
  </si>
  <si>
    <t>FREIRE Rosa</t>
  </si>
  <si>
    <t>Rodrigues Daniel</t>
  </si>
  <si>
    <t>SILVA José</t>
  </si>
  <si>
    <t>CORREIA Miguel</t>
  </si>
  <si>
    <t>2ª Prova Preparação</t>
  </si>
  <si>
    <t>MARTINS Joao</t>
  </si>
  <si>
    <t>PEREIRA Paulo</t>
  </si>
  <si>
    <t>OLIVEIRA José</t>
  </si>
  <si>
    <t>PINTO António</t>
  </si>
  <si>
    <t>CARREIRO André</t>
  </si>
  <si>
    <t>MENDONÇA António</t>
  </si>
  <si>
    <t>Prova Preparação</t>
  </si>
  <si>
    <t>BARBOSA Artur</t>
  </si>
  <si>
    <t>BARROSO Antonio</t>
  </si>
  <si>
    <t>VI Torneio</t>
  </si>
  <si>
    <t>Torneio de Natal</t>
  </si>
  <si>
    <t>Aniversário CAPPSP</t>
  </si>
  <si>
    <t>SANCHES Carlos</t>
  </si>
  <si>
    <t>PIMENTA Ricardo</t>
  </si>
  <si>
    <t>VAQUEIRO Fernando</t>
  </si>
  <si>
    <t>MARVÃO Nuno</t>
  </si>
  <si>
    <t>ARAUJO Alvaro</t>
  </si>
  <si>
    <t>BARVO Rogerio</t>
  </si>
  <si>
    <t>BRAVO Francisco</t>
  </si>
  <si>
    <t>CARVALHO João</t>
  </si>
  <si>
    <t>OLIVEIRA Nuno</t>
  </si>
  <si>
    <t>ALVES Vitor</t>
  </si>
  <si>
    <t>VITAL Manuel</t>
  </si>
  <si>
    <t>DIAS Abel</t>
  </si>
  <si>
    <t>SOARES Arménio</t>
  </si>
  <si>
    <t>RAMOS João</t>
  </si>
  <si>
    <t>SOUSA Francisco</t>
  </si>
  <si>
    <t>Angra do Heroismo</t>
  </si>
  <si>
    <t>PACHECO Mário</t>
  </si>
  <si>
    <t>LOURENÇO jorge</t>
  </si>
  <si>
    <t>QUARESMA Rodrigo</t>
  </si>
  <si>
    <t>MACHADO Luis</t>
  </si>
  <si>
    <t>XXIX Torneio</t>
  </si>
  <si>
    <t>Cidade Ponta Delgada</t>
  </si>
  <si>
    <t>Torneio Preparação</t>
  </si>
  <si>
    <t>PEREIRA Antonio</t>
  </si>
  <si>
    <t>VOLODYMYR Svyda</t>
  </si>
  <si>
    <t>FERREIRA Fernando</t>
  </si>
  <si>
    <t>COELHO César</t>
  </si>
  <si>
    <t>TOMÀS Guilherme</t>
  </si>
  <si>
    <t>CARRASQUEIRO Maria</t>
  </si>
  <si>
    <t>PENA José</t>
  </si>
  <si>
    <t xml:space="preserve">8ª Taça </t>
  </si>
  <si>
    <t>SILVA Rui</t>
  </si>
  <si>
    <t>MENDES Antonio</t>
  </si>
  <si>
    <t>APS</t>
  </si>
  <si>
    <t>MILHEIRO Antonio</t>
  </si>
  <si>
    <t>SANTOS Floriano</t>
  </si>
  <si>
    <t>ESTEVES Carla</t>
  </si>
  <si>
    <t xml:space="preserve">Troféu </t>
  </si>
  <si>
    <t>GASPAR Helder</t>
  </si>
  <si>
    <t>Torneio CTGaia</t>
  </si>
  <si>
    <t>DIAS Nuno</t>
  </si>
  <si>
    <t>Liberdade</t>
  </si>
  <si>
    <t>SOARES Artur</t>
  </si>
  <si>
    <t>PITEIRA Rui</t>
  </si>
  <si>
    <t>CANDIDO Antonio</t>
  </si>
  <si>
    <t>ROCHETA Pedro</t>
  </si>
  <si>
    <t>ROCHA Danilo</t>
  </si>
  <si>
    <t>FIGUEIRA Joao</t>
  </si>
  <si>
    <t xml:space="preserve"> </t>
  </si>
  <si>
    <t>CARDOSO Victor</t>
  </si>
  <si>
    <t>MAGALHÃES Manuel 4</t>
  </si>
  <si>
    <t>SEVILHA Faustino</t>
  </si>
  <si>
    <t>SALGUEIRO Pedro</t>
  </si>
  <si>
    <t>CASTELO João</t>
  </si>
  <si>
    <t>RIBEIRO Francisco</t>
  </si>
  <si>
    <t>CRUZ Virgilio</t>
  </si>
  <si>
    <t>RIBEIRO Tiago</t>
  </si>
  <si>
    <t>NOVAIS Joao</t>
  </si>
  <si>
    <t>Torneio Primavera</t>
  </si>
  <si>
    <t>PIRES Nuno</t>
  </si>
  <si>
    <t>DURÃO José</t>
  </si>
  <si>
    <t xml:space="preserve">IV Taça </t>
  </si>
  <si>
    <t>Norarmas</t>
  </si>
  <si>
    <t>ALVES Cesario</t>
  </si>
  <si>
    <t>regional</t>
  </si>
  <si>
    <t>FERNANDES Duarte</t>
  </si>
  <si>
    <t>FREITAS Rodrigo</t>
  </si>
  <si>
    <t>VILAÇA Joel</t>
  </si>
  <si>
    <t>FERNANDES Henrique</t>
  </si>
  <si>
    <t>Torneio Aniversário</t>
  </si>
  <si>
    <t>CSM 2020</t>
  </si>
  <si>
    <t>FREITAS Avelino</t>
  </si>
  <si>
    <t>ARAÚJO Duarte</t>
  </si>
  <si>
    <t>CLODE Filipe</t>
  </si>
  <si>
    <t>ARAUJO Armando</t>
  </si>
  <si>
    <t>ALMEIDA Francisco</t>
  </si>
  <si>
    <t>SILVA Jorge</t>
  </si>
  <si>
    <t>Dia Olímpico</t>
  </si>
  <si>
    <t>MARQUES Madalena</t>
  </si>
  <si>
    <t>LI Wenxuan</t>
  </si>
  <si>
    <t>FIGUEIREDO Jose</t>
  </si>
  <si>
    <t>ARAÚJO Carlos</t>
  </si>
  <si>
    <t>MACEDO Eduardo</t>
  </si>
  <si>
    <t>MENDAO Antonio</t>
  </si>
  <si>
    <t>REIS Carlos</t>
  </si>
  <si>
    <t>CTCPM 2020</t>
  </si>
  <si>
    <t>Troféu Mestre</t>
  </si>
  <si>
    <t>André Antunes</t>
  </si>
  <si>
    <t>ISLAM Nazrul</t>
  </si>
  <si>
    <t>LANCASTRE Caetano</t>
  </si>
  <si>
    <t>STRASHKO Alexandre</t>
  </si>
  <si>
    <t>FORTUNATO Joaquim</t>
  </si>
  <si>
    <t>Torneio STP</t>
  </si>
  <si>
    <t>Dzhankarashvili Oleksandr</t>
  </si>
  <si>
    <t>Europa</t>
  </si>
  <si>
    <t>FREITAS João</t>
  </si>
  <si>
    <t>CDTSM</t>
  </si>
  <si>
    <t>TAVARES Ricardo</t>
  </si>
  <si>
    <t>FERNANDES Artur</t>
  </si>
  <si>
    <t>NUNES Carlos</t>
  </si>
  <si>
    <t>OLIVEIRA Guilherme</t>
  </si>
  <si>
    <t>SILVA Abilio</t>
  </si>
  <si>
    <t>ROCHA Jose</t>
  </si>
  <si>
    <t>CUNHA Ricardo</t>
  </si>
  <si>
    <t>PONTES João</t>
  </si>
  <si>
    <t>MARTINEZ Morgan</t>
  </si>
  <si>
    <t>PEREIRA Sergio</t>
  </si>
  <si>
    <t>CONCEIÇÃO André</t>
  </si>
  <si>
    <t>Sanjoaninas</t>
  </si>
  <si>
    <t>Cidade Portalegre</t>
  </si>
  <si>
    <t>EVANGELHO Tiago</t>
  </si>
  <si>
    <t>Torneio Cidade Viseu</t>
  </si>
  <si>
    <t>PORTELA Henrique</t>
  </si>
  <si>
    <t>MARTINS José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</si>
</sst>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m/yy;@"/>
    <numFmt numFmtId="165" formatCode="d/mmm/yy;@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sz val="10"/>
      <name val="Arial"/>
      <family val="2"/>
      <charset val="1"/>
    </font>
    <font>
      <b/>
      <sz val="9"/>
      <name val="Times New Roman"/>
      <family val="1"/>
    </font>
    <font>
      <sz val="8"/>
      <name val="Times New Roman"/>
      <family val="1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rgb="FF92D050"/>
        <bgColor indexed="22"/>
      </patternFill>
    </fill>
    <fill>
      <patternFill patternType="solid">
        <fgColor rgb="FF00B0F0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22"/>
      </patternFill>
    </fill>
    <fill>
      <patternFill patternType="solid">
        <fgColor rgb="FF92D050"/>
        <bgColor indexed="26"/>
      </patternFill>
    </fill>
    <fill>
      <patternFill patternType="solid">
        <fgColor rgb="FF00B0F0"/>
        <bgColor indexed="26"/>
      </patternFill>
    </fill>
    <fill>
      <patternFill patternType="solid">
        <fgColor rgb="FFFF0000"/>
        <bgColor indexed="26"/>
      </patternFill>
    </fill>
  </fills>
  <borders count="5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3" fillId="0" borderId="0"/>
  </cellStyleXfs>
  <cellXfs count="262">
    <xf numFmtId="0" fontId="0" fillId="0" borderId="0" xfId="0"/>
    <xf numFmtId="49" fontId="0" fillId="0" borderId="0" xfId="1" applyNumberFormat="1" applyFont="1" applyFill="1" applyBorder="1" applyAlignment="1">
      <alignment horizontal="center" vertical="center"/>
    </xf>
    <xf numFmtId="49" fontId="0" fillId="0" borderId="0" xfId="1" applyNumberFormat="1" applyFont="1" applyBorder="1" applyAlignment="1">
      <alignment horizontal="left" vertical="center"/>
    </xf>
    <xf numFmtId="49" fontId="0" fillId="0" borderId="0" xfId="1" applyNumberFormat="1" applyFont="1" applyBorder="1" applyAlignment="1">
      <alignment horizontal="center" vertical="center"/>
    </xf>
    <xf numFmtId="49" fontId="0" fillId="0" borderId="0" xfId="1" applyNumberFormat="1" applyFont="1" applyBorder="1" applyAlignment="1">
      <alignment vertical="center"/>
    </xf>
    <xf numFmtId="49" fontId="0" fillId="0" borderId="0" xfId="1" applyNumberFormat="1" applyFont="1" applyFill="1" applyBorder="1" applyAlignment="1">
      <alignment vertical="center"/>
    </xf>
    <xf numFmtId="0" fontId="1" fillId="0" borderId="0" xfId="2"/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0" fillId="0" borderId="0" xfId="1" applyFont="1" applyFill="1" applyBorder="1" applyAlignment="1">
      <alignment vertical="center"/>
    </xf>
    <xf numFmtId="0" fontId="5" fillId="0" borderId="9" xfId="1" applyFont="1" applyFill="1" applyBorder="1" applyAlignment="1">
      <alignment horizontal="center" vertical="center"/>
    </xf>
    <xf numFmtId="1" fontId="0" fillId="0" borderId="10" xfId="1" applyNumberFormat="1" applyFont="1" applyFill="1" applyBorder="1" applyAlignment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1" fontId="0" fillId="0" borderId="15" xfId="1" applyNumberFormat="1" applyFont="1" applyFill="1" applyBorder="1" applyAlignment="1">
      <alignment horizontal="center" vertical="center"/>
    </xf>
    <xf numFmtId="49" fontId="1" fillId="0" borderId="17" xfId="2" applyNumberFormat="1" applyFill="1" applyBorder="1" applyAlignment="1">
      <alignment horizontal="center"/>
    </xf>
    <xf numFmtId="0" fontId="5" fillId="0" borderId="8" xfId="1" applyFont="1" applyFill="1" applyBorder="1" applyAlignment="1">
      <alignment horizontal="center" vertical="center"/>
    </xf>
    <xf numFmtId="1" fontId="0" fillId="0" borderId="5" xfId="1" applyNumberFormat="1" applyFont="1" applyFill="1" applyBorder="1" applyAlignment="1" applyProtection="1">
      <alignment horizontal="center" vertical="center"/>
      <protection locked="0"/>
    </xf>
    <xf numFmtId="1" fontId="0" fillId="0" borderId="0" xfId="1" applyNumberFormat="1" applyFont="1" applyFill="1" applyBorder="1" applyAlignment="1" applyProtection="1">
      <alignment horizontal="center" vertical="center"/>
      <protection locked="0"/>
    </xf>
    <xf numFmtId="14" fontId="1" fillId="0" borderId="20" xfId="2" applyNumberFormat="1" applyFill="1" applyBorder="1" applyAlignment="1">
      <alignment horizontal="center"/>
    </xf>
    <xf numFmtId="49" fontId="5" fillId="0" borderId="0" xfId="1" applyNumberFormat="1" applyFont="1" applyBorder="1" applyAlignment="1">
      <alignment vertical="center"/>
    </xf>
    <xf numFmtId="49" fontId="0" fillId="0" borderId="1" xfId="1" applyNumberFormat="1" applyFont="1" applyFill="1" applyBorder="1" applyAlignment="1" applyProtection="1">
      <alignment horizontal="center" vertical="center"/>
    </xf>
    <xf numFmtId="0" fontId="1" fillId="0" borderId="1" xfId="2" applyFill="1" applyBorder="1" applyAlignment="1" applyProtection="1">
      <alignment horizontal="left"/>
      <protection locked="0"/>
    </xf>
    <xf numFmtId="0" fontId="1" fillId="0" borderId="1" xfId="2" applyFont="1" applyFill="1" applyBorder="1" applyAlignment="1" applyProtection="1">
      <alignment horizontal="right"/>
      <protection locked="0"/>
    </xf>
    <xf numFmtId="0" fontId="1" fillId="0" borderId="1" xfId="2" applyFont="1" applyFill="1" applyBorder="1" applyAlignment="1" applyProtection="1">
      <alignment horizontal="center"/>
      <protection locked="0"/>
    </xf>
    <xf numFmtId="1" fontId="0" fillId="4" borderId="1" xfId="1" applyNumberFormat="1" applyFont="1" applyFill="1" applyBorder="1" applyAlignment="1">
      <alignment horizontal="center"/>
    </xf>
    <xf numFmtId="0" fontId="0" fillId="4" borderId="1" xfId="1" applyFont="1" applyFill="1" applyBorder="1" applyAlignment="1">
      <alignment horizontal="center"/>
    </xf>
    <xf numFmtId="0" fontId="6" fillId="0" borderId="22" xfId="1" applyFont="1" applyFill="1" applyBorder="1" applyAlignment="1">
      <alignment horizontal="center"/>
    </xf>
    <xf numFmtId="1" fontId="0" fillId="0" borderId="1" xfId="1" applyNumberFormat="1" applyFont="1" applyFill="1" applyBorder="1" applyAlignment="1">
      <alignment horizontal="center"/>
    </xf>
    <xf numFmtId="1" fontId="0" fillId="0" borderId="0" xfId="1" applyNumberFormat="1" applyFont="1" applyFill="1" applyBorder="1" applyAlignment="1">
      <alignment horizontal="center"/>
    </xf>
    <xf numFmtId="0" fontId="0" fillId="0" borderId="22" xfId="1" applyFont="1" applyFill="1" applyBorder="1" applyAlignment="1" applyProtection="1">
      <alignment horizontal="center"/>
      <protection locked="0"/>
    </xf>
    <xf numFmtId="0" fontId="0" fillId="0" borderId="24" xfId="1" applyFont="1" applyFill="1" applyBorder="1" applyAlignment="1" applyProtection="1">
      <alignment horizontal="center"/>
      <protection locked="0"/>
    </xf>
    <xf numFmtId="0" fontId="1" fillId="0" borderId="1" xfId="2" applyFont="1" applyFill="1" applyBorder="1" applyAlignment="1">
      <alignment horizontal="left"/>
    </xf>
    <xf numFmtId="0" fontId="1" fillId="0" borderId="1" xfId="2" applyFont="1" applyFill="1" applyBorder="1" applyAlignment="1">
      <alignment horizontal="right"/>
    </xf>
    <xf numFmtId="0" fontId="1" fillId="0" borderId="1" xfId="2" applyFont="1" applyFill="1" applyBorder="1" applyAlignment="1">
      <alignment horizontal="center"/>
    </xf>
    <xf numFmtId="0" fontId="1" fillId="0" borderId="1" xfId="2" applyFont="1" applyFill="1" applyBorder="1" applyAlignment="1" applyProtection="1">
      <alignment horizontal="left"/>
      <protection locked="0"/>
    </xf>
    <xf numFmtId="0" fontId="1" fillId="0" borderId="1" xfId="2" applyFill="1" applyBorder="1" applyAlignment="1" applyProtection="1">
      <alignment horizontal="center"/>
      <protection locked="0"/>
    </xf>
    <xf numFmtId="0" fontId="0" fillId="0" borderId="1" xfId="1" applyFont="1" applyFill="1" applyBorder="1" applyAlignment="1">
      <alignment horizontal="center"/>
    </xf>
    <xf numFmtId="0" fontId="1" fillId="0" borderId="1" xfId="2" applyFill="1" applyBorder="1" applyAlignment="1">
      <alignment horizontal="center"/>
    </xf>
    <xf numFmtId="0" fontId="1" fillId="0" borderId="1" xfId="2" applyFont="1" applyBorder="1" applyAlignment="1">
      <alignment horizontal="left"/>
    </xf>
    <xf numFmtId="0" fontId="1" fillId="0" borderId="1" xfId="2" applyFont="1" applyBorder="1" applyAlignment="1">
      <alignment horizontal="center"/>
    </xf>
    <xf numFmtId="0" fontId="1" fillId="0" borderId="1" xfId="2" applyFill="1" applyBorder="1" applyAlignment="1">
      <alignment horizontal="left"/>
    </xf>
    <xf numFmtId="0" fontId="1" fillId="0" borderId="0" xfId="2" applyFill="1"/>
    <xf numFmtId="0" fontId="1" fillId="0" borderId="1" xfId="2" applyBorder="1" applyAlignment="1">
      <alignment horizontal="left"/>
    </xf>
    <xf numFmtId="0" fontId="1" fillId="0" borderId="1" xfId="2" applyBorder="1" applyAlignment="1">
      <alignment horizontal="center"/>
    </xf>
    <xf numFmtId="0" fontId="0" fillId="0" borderId="1" xfId="1" applyNumberFormat="1" applyFont="1" applyBorder="1" applyAlignment="1">
      <alignment horizontal="right" vertical="center"/>
    </xf>
    <xf numFmtId="49" fontId="0" fillId="0" borderId="1" xfId="1" applyNumberFormat="1" applyFont="1" applyBorder="1" applyAlignment="1">
      <alignment horizontal="center" vertical="center"/>
    </xf>
    <xf numFmtId="0" fontId="1" fillId="0" borderId="1" xfId="2" applyFont="1" applyFill="1" applyBorder="1" applyAlignment="1" applyProtection="1">
      <alignment horizontal="left" vertical="center"/>
      <protection locked="0"/>
    </xf>
    <xf numFmtId="0" fontId="1" fillId="0" borderId="1" xfId="2" applyFont="1" applyFill="1" applyBorder="1" applyAlignment="1" applyProtection="1">
      <alignment horizontal="right" vertical="center"/>
      <protection locked="0"/>
    </xf>
    <xf numFmtId="0" fontId="1" fillId="0" borderId="1" xfId="2" applyFill="1" applyBorder="1" applyAlignment="1" applyProtection="1">
      <alignment horizontal="center" vertical="center"/>
      <protection locked="0"/>
    </xf>
    <xf numFmtId="0" fontId="1" fillId="0" borderId="1" xfId="2" applyFont="1" applyFill="1" applyBorder="1" applyAlignment="1" applyProtection="1">
      <alignment horizontal="center" vertical="center"/>
      <protection locked="0"/>
    </xf>
    <xf numFmtId="0" fontId="1" fillId="0" borderId="1" xfId="2" applyFont="1" applyFill="1" applyBorder="1"/>
    <xf numFmtId="49" fontId="1" fillId="0" borderId="1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49" fontId="0" fillId="0" borderId="23" xfId="1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right"/>
    </xf>
    <xf numFmtId="0" fontId="1" fillId="0" borderId="1" xfId="2" applyFont="1" applyBorder="1"/>
    <xf numFmtId="0" fontId="1" fillId="0" borderId="1" xfId="2" applyBorder="1"/>
    <xf numFmtId="0" fontId="1" fillId="0" borderId="1" xfId="2" applyFill="1" applyBorder="1"/>
    <xf numFmtId="0" fontId="5" fillId="0" borderId="10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1" fontId="1" fillId="0" borderId="0" xfId="1" applyNumberFormat="1" applyFont="1" applyFill="1" applyBorder="1" applyAlignment="1">
      <alignment horizontal="center"/>
    </xf>
    <xf numFmtId="0" fontId="1" fillId="0" borderId="1" xfId="2" applyFont="1" applyFill="1" applyBorder="1" applyProtection="1">
      <protection locked="0"/>
    </xf>
    <xf numFmtId="0" fontId="1" fillId="0" borderId="1" xfId="2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vertical="center"/>
    </xf>
    <xf numFmtId="0" fontId="1" fillId="0" borderId="26" xfId="1" applyFont="1" applyFill="1" applyBorder="1" applyAlignment="1" applyProtection="1">
      <alignment horizontal="center"/>
      <protection locked="0"/>
    </xf>
    <xf numFmtId="49" fontId="1" fillId="0" borderId="27" xfId="1" applyNumberFormat="1" applyFont="1" applyFill="1" applyBorder="1" applyAlignment="1">
      <alignment vertical="center"/>
    </xf>
    <xf numFmtId="0" fontId="0" fillId="0" borderId="21" xfId="1" applyFont="1" applyFill="1" applyBorder="1" applyAlignment="1">
      <alignment horizontal="center" vertical="center"/>
    </xf>
    <xf numFmtId="0" fontId="0" fillId="0" borderId="16" xfId="1" applyFont="1" applyFill="1" applyBorder="1" applyAlignment="1">
      <alignment horizontal="center" vertical="center"/>
    </xf>
    <xf numFmtId="15" fontId="0" fillId="0" borderId="11" xfId="1" applyNumberFormat="1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>
      <alignment horizontal="center" vertical="center"/>
    </xf>
    <xf numFmtId="1" fontId="0" fillId="0" borderId="7" xfId="1" applyNumberFormat="1" applyFont="1" applyFill="1" applyBorder="1" applyAlignment="1">
      <alignment horizontal="center" vertical="center"/>
    </xf>
    <xf numFmtId="165" fontId="1" fillId="0" borderId="0" xfId="2" applyNumberFormat="1" applyFont="1" applyFill="1" applyBorder="1" applyAlignment="1">
      <alignment horizontal="center" vertical="center"/>
    </xf>
    <xf numFmtId="1" fontId="0" fillId="0" borderId="14" xfId="1" applyNumberFormat="1" applyFont="1" applyFill="1" applyBorder="1" applyAlignment="1">
      <alignment horizontal="center" vertical="center"/>
    </xf>
    <xf numFmtId="49" fontId="1" fillId="0" borderId="0" xfId="2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1" fontId="0" fillId="0" borderId="19" xfId="1" applyNumberFormat="1" applyFont="1" applyFill="1" applyBorder="1" applyAlignment="1" applyProtection="1">
      <alignment horizontal="center" vertical="center"/>
      <protection locked="0"/>
    </xf>
    <xf numFmtId="14" fontId="1" fillId="0" borderId="0" xfId="2" applyNumberFormat="1" applyFont="1" applyFill="1" applyBorder="1" applyAlignment="1">
      <alignment horizontal="center" vertical="center"/>
    </xf>
    <xf numFmtId="49" fontId="0" fillId="0" borderId="27" xfId="1" applyNumberFormat="1" applyFont="1" applyBorder="1" applyAlignment="1">
      <alignment horizontal="center" vertical="center"/>
    </xf>
    <xf numFmtId="0" fontId="0" fillId="0" borderId="26" xfId="1" applyFont="1" applyFill="1" applyBorder="1" applyAlignment="1" applyProtection="1">
      <alignment horizontal="center"/>
      <protection locked="0"/>
    </xf>
    <xf numFmtId="0" fontId="1" fillId="0" borderId="0" xfId="2" applyFont="1" applyFill="1" applyBorder="1" applyAlignment="1" applyProtection="1">
      <alignment horizontal="center"/>
      <protection locked="0"/>
    </xf>
    <xf numFmtId="49" fontId="0" fillId="0" borderId="22" xfId="1" applyNumberFormat="1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left"/>
      <protection locked="0"/>
    </xf>
    <xf numFmtId="0" fontId="9" fillId="0" borderId="1" xfId="2" applyFont="1" applyFill="1" applyBorder="1" applyAlignment="1" applyProtection="1">
      <alignment horizontal="right"/>
      <protection locked="0"/>
    </xf>
    <xf numFmtId="0" fontId="9" fillId="0" borderId="1" xfId="2" applyFont="1" applyFill="1" applyBorder="1" applyAlignment="1">
      <alignment horizontal="left"/>
    </xf>
    <xf numFmtId="0" fontId="9" fillId="0" borderId="1" xfId="2" applyFont="1" applyFill="1" applyBorder="1" applyAlignment="1">
      <alignment horizontal="right"/>
    </xf>
    <xf numFmtId="164" fontId="1" fillId="0" borderId="30" xfId="2" applyNumberFormat="1" applyFont="1" applyFill="1" applyBorder="1" applyAlignment="1" applyProtection="1">
      <alignment horizontal="center"/>
      <protection locked="0"/>
    </xf>
    <xf numFmtId="49" fontId="1" fillId="0" borderId="23" xfId="1" applyNumberFormat="1" applyFont="1" applyBorder="1" applyAlignment="1">
      <alignment vertical="center"/>
    </xf>
    <xf numFmtId="0" fontId="1" fillId="0" borderId="31" xfId="1" applyFont="1" applyFill="1" applyBorder="1" applyAlignment="1" applyProtection="1">
      <alignment horizontal="center"/>
      <protection locked="0"/>
    </xf>
    <xf numFmtId="0" fontId="0" fillId="0" borderId="1" xfId="1" applyFont="1" applyFill="1" applyBorder="1" applyAlignment="1" applyProtection="1">
      <alignment horizontal="center"/>
      <protection locked="0"/>
    </xf>
    <xf numFmtId="49" fontId="0" fillId="0" borderId="23" xfId="1" applyNumberFormat="1" applyFont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/>
    </xf>
    <xf numFmtId="0" fontId="1" fillId="0" borderId="15" xfId="2" applyFont="1" applyFill="1" applyBorder="1" applyAlignment="1">
      <alignment horizontal="center" vertical="center"/>
    </xf>
    <xf numFmtId="165" fontId="1" fillId="0" borderId="15" xfId="2" applyNumberFormat="1" applyFont="1" applyFill="1" applyBorder="1" applyAlignment="1">
      <alignment horizontal="center" vertical="center"/>
    </xf>
    <xf numFmtId="0" fontId="1" fillId="0" borderId="1" xfId="2" applyFill="1" applyBorder="1" applyAlignment="1" applyProtection="1">
      <alignment vertical="center"/>
      <protection locked="0"/>
    </xf>
    <xf numFmtId="0" fontId="0" fillId="0" borderId="0" xfId="3" applyFont="1" applyBorder="1" applyAlignment="1">
      <alignment horizontal="center"/>
    </xf>
    <xf numFmtId="0" fontId="11" fillId="4" borderId="1" xfId="2" applyFont="1" applyFill="1" applyBorder="1" applyAlignment="1">
      <alignment horizontal="center" vertical="center"/>
    </xf>
    <xf numFmtId="0" fontId="11" fillId="6" borderId="1" xfId="2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7" borderId="1" xfId="2" applyFont="1" applyFill="1" applyBorder="1" applyAlignment="1">
      <alignment horizontal="center" vertical="center"/>
    </xf>
    <xf numFmtId="0" fontId="11" fillId="8" borderId="1" xfId="2" applyFont="1" applyFill="1" applyBorder="1" applyAlignment="1">
      <alignment horizontal="center" vertical="center"/>
    </xf>
    <xf numFmtId="0" fontId="11" fillId="9" borderId="1" xfId="2" applyFont="1" applyFill="1" applyBorder="1" applyAlignment="1">
      <alignment horizontal="center" vertical="center"/>
    </xf>
    <xf numFmtId="0" fontId="11" fillId="10" borderId="1" xfId="2" applyFont="1" applyFill="1" applyBorder="1" applyAlignment="1">
      <alignment horizontal="center" vertical="center"/>
    </xf>
    <xf numFmtId="0" fontId="11" fillId="11" borderId="1" xfId="2" applyFont="1" applyFill="1" applyBorder="1" applyAlignment="1">
      <alignment horizontal="center" vertical="center"/>
    </xf>
    <xf numFmtId="0" fontId="11" fillId="12" borderId="1" xfId="2" applyFont="1" applyFill="1" applyBorder="1" applyAlignment="1">
      <alignment horizontal="center" vertical="center"/>
    </xf>
    <xf numFmtId="0" fontId="11" fillId="13" borderId="1" xfId="2" applyFont="1" applyFill="1" applyBorder="1" applyAlignment="1">
      <alignment horizontal="center" vertical="center"/>
    </xf>
    <xf numFmtId="0" fontId="11" fillId="14" borderId="1" xfId="2" applyFont="1" applyFill="1" applyBorder="1" applyAlignment="1">
      <alignment horizontal="center" vertical="center"/>
    </xf>
    <xf numFmtId="0" fontId="11" fillId="15" borderId="1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49" fontId="0" fillId="0" borderId="27" xfId="1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49" fontId="0" fillId="0" borderId="16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14" fontId="0" fillId="0" borderId="21" xfId="0" applyNumberFormat="1" applyFill="1" applyBorder="1" applyAlignment="1">
      <alignment horizontal="center"/>
    </xf>
    <xf numFmtId="164" fontId="0" fillId="0" borderId="13" xfId="0" applyNumberFormat="1" applyFont="1" applyFill="1" applyBorder="1" applyAlignment="1" applyProtection="1">
      <alignment horizontal="center"/>
      <protection locked="0"/>
    </xf>
    <xf numFmtId="49" fontId="0" fillId="0" borderId="9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49" fontId="12" fillId="0" borderId="1" xfId="1" applyNumberFormat="1" applyFont="1" applyBorder="1" applyAlignment="1">
      <alignment horizontal="left" vertical="center"/>
    </xf>
    <xf numFmtId="0" fontId="12" fillId="0" borderId="1" xfId="1" applyNumberFormat="1" applyFont="1" applyBorder="1" applyAlignment="1">
      <alignment horizontal="right" vertical="center"/>
    </xf>
    <xf numFmtId="49" fontId="12" fillId="0" borderId="1" xfId="1" applyNumberFormat="1" applyFont="1" applyBorder="1" applyAlignment="1">
      <alignment horizontal="center" vertical="center"/>
    </xf>
    <xf numFmtId="1" fontId="12" fillId="4" borderId="1" xfId="1" applyNumberFormat="1" applyFont="1" applyFill="1" applyBorder="1" applyAlignment="1">
      <alignment horizontal="center"/>
    </xf>
    <xf numFmtId="0" fontId="12" fillId="4" borderId="1" xfId="1" applyFont="1" applyFill="1" applyBorder="1" applyAlignment="1">
      <alignment horizontal="center"/>
    </xf>
    <xf numFmtId="1" fontId="12" fillId="0" borderId="1" xfId="1" applyNumberFormat="1" applyFont="1" applyFill="1" applyBorder="1" applyAlignment="1">
      <alignment horizontal="center"/>
    </xf>
    <xf numFmtId="0" fontId="1" fillId="0" borderId="5" xfId="2" applyFont="1" applyFill="1" applyBorder="1" applyAlignment="1" applyProtection="1">
      <alignment horizontal="left"/>
      <protection locked="0"/>
    </xf>
    <xf numFmtId="0" fontId="1" fillId="0" borderId="5" xfId="2" applyFont="1" applyFill="1" applyBorder="1" applyAlignment="1" applyProtection="1">
      <alignment horizontal="right"/>
      <protection locked="0"/>
    </xf>
    <xf numFmtId="0" fontId="1" fillId="0" borderId="5" xfId="2" applyFont="1" applyFill="1" applyBorder="1" applyAlignment="1" applyProtection="1">
      <alignment horizontal="center"/>
      <protection locked="0"/>
    </xf>
    <xf numFmtId="15" fontId="0" fillId="0" borderId="13" xfId="1" applyNumberFormat="1" applyFont="1" applyFill="1" applyBorder="1" applyAlignment="1">
      <alignment horizontal="center" vertical="center"/>
    </xf>
    <xf numFmtId="0" fontId="0" fillId="0" borderId="32" xfId="1" applyFont="1" applyFill="1" applyBorder="1" applyAlignment="1">
      <alignment horizontal="center" vertical="center"/>
    </xf>
    <xf numFmtId="0" fontId="0" fillId="0" borderId="33" xfId="1" applyFont="1" applyFill="1" applyBorder="1" applyAlignment="1">
      <alignment horizontal="center" vertical="center"/>
    </xf>
    <xf numFmtId="49" fontId="0" fillId="0" borderId="34" xfId="1" applyNumberFormat="1" applyFont="1" applyFill="1" applyBorder="1" applyAlignment="1">
      <alignment horizontal="center" vertical="center"/>
    </xf>
    <xf numFmtId="165" fontId="1" fillId="0" borderId="9" xfId="2" applyNumberFormat="1" applyFont="1" applyFill="1" applyBorder="1" applyAlignment="1">
      <alignment horizontal="center" vertical="center"/>
    </xf>
    <xf numFmtId="0" fontId="1" fillId="0" borderId="9" xfId="2" applyFont="1" applyFill="1" applyBorder="1" applyAlignment="1">
      <alignment horizontal="center" vertical="center"/>
    </xf>
    <xf numFmtId="0" fontId="1" fillId="0" borderId="8" xfId="2" applyFont="1" applyFill="1" applyBorder="1" applyAlignment="1">
      <alignment horizontal="center" vertical="center"/>
    </xf>
    <xf numFmtId="0" fontId="0" fillId="0" borderId="25" xfId="1" applyFont="1" applyFill="1" applyBorder="1" applyAlignment="1" applyProtection="1">
      <alignment horizontal="center"/>
      <protection locked="0"/>
    </xf>
    <xf numFmtId="49" fontId="1" fillId="0" borderId="18" xfId="2" applyNumberFormat="1" applyFill="1" applyBorder="1" applyAlignment="1">
      <alignment horizontal="center"/>
    </xf>
    <xf numFmtId="14" fontId="1" fillId="0" borderId="29" xfId="2" applyNumberFormat="1" applyFill="1" applyBorder="1" applyAlignment="1">
      <alignment horizontal="center"/>
    </xf>
    <xf numFmtId="49" fontId="0" fillId="0" borderId="27" xfId="1" applyNumberFormat="1" applyFont="1" applyBorder="1" applyAlignment="1">
      <alignment vertical="center"/>
    </xf>
    <xf numFmtId="14" fontId="0" fillId="0" borderId="35" xfId="0" applyNumberFormat="1" applyFill="1" applyBorder="1" applyAlignment="1">
      <alignment horizontal="center"/>
    </xf>
    <xf numFmtId="164" fontId="0" fillId="0" borderId="36" xfId="0" applyNumberFormat="1" applyFont="1" applyFill="1" applyBorder="1" applyAlignment="1" applyProtection="1">
      <alignment horizontal="center"/>
      <protection locked="0"/>
    </xf>
    <xf numFmtId="0" fontId="1" fillId="0" borderId="1" xfId="2" applyFont="1" applyFill="1" applyBorder="1" applyAlignment="1">
      <alignment horizontal="center"/>
    </xf>
    <xf numFmtId="0" fontId="1" fillId="0" borderId="1" xfId="2" applyFont="1" applyFill="1" applyBorder="1" applyAlignment="1">
      <alignment horizontal="left"/>
    </xf>
    <xf numFmtId="0" fontId="1" fillId="0" borderId="1" xfId="2" applyBorder="1" applyAlignment="1">
      <alignment horizontal="center"/>
    </xf>
    <xf numFmtId="49" fontId="1" fillId="0" borderId="16" xfId="2" applyNumberFormat="1" applyFill="1" applyBorder="1" applyAlignment="1">
      <alignment horizontal="center"/>
    </xf>
    <xf numFmtId="14" fontId="1" fillId="0" borderId="21" xfId="2" applyNumberFormat="1" applyFill="1" applyBorder="1" applyAlignment="1">
      <alignment horizontal="center"/>
    </xf>
    <xf numFmtId="0" fontId="1" fillId="0" borderId="24" xfId="1" applyFont="1" applyFill="1" applyBorder="1" applyAlignment="1" applyProtection="1">
      <alignment horizontal="center"/>
      <protection locked="0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164" fontId="1" fillId="0" borderId="37" xfId="2" applyNumberFormat="1" applyFont="1" applyFill="1" applyBorder="1" applyAlignment="1" applyProtection="1">
      <alignment horizontal="center"/>
      <protection locked="0"/>
    </xf>
    <xf numFmtId="49" fontId="1" fillId="0" borderId="9" xfId="2" applyNumberFormat="1" applyFill="1" applyBorder="1" applyAlignment="1">
      <alignment horizontal="center"/>
    </xf>
    <xf numFmtId="14" fontId="1" fillId="0" borderId="8" xfId="2" applyNumberFormat="1" applyFill="1" applyBorder="1" applyAlignment="1">
      <alignment horizontal="center"/>
    </xf>
    <xf numFmtId="0" fontId="1" fillId="0" borderId="25" xfId="1" applyFont="1" applyFill="1" applyBorder="1" applyAlignment="1" applyProtection="1">
      <alignment horizontal="center"/>
      <protection locked="0"/>
    </xf>
    <xf numFmtId="49" fontId="13" fillId="0" borderId="16" xfId="4" applyNumberFormat="1" applyFill="1" applyBorder="1" applyAlignment="1">
      <alignment horizontal="center"/>
    </xf>
    <xf numFmtId="14" fontId="13" fillId="0" borderId="21" xfId="4" applyNumberFormat="1" applyFill="1" applyBorder="1" applyAlignment="1">
      <alignment horizontal="center"/>
    </xf>
    <xf numFmtId="0" fontId="1" fillId="0" borderId="1" xfId="2" applyFont="1" applyFill="1" applyBorder="1" applyAlignment="1">
      <alignment horizontal="left" vertical="top" wrapText="1"/>
    </xf>
    <xf numFmtId="0" fontId="1" fillId="0" borderId="1" xfId="2" applyFont="1" applyFill="1" applyBorder="1" applyAlignment="1">
      <alignment horizontal="right" vertical="top" wrapText="1"/>
    </xf>
    <xf numFmtId="0" fontId="3" fillId="3" borderId="3" xfId="2" applyFont="1" applyFill="1" applyBorder="1" applyAlignment="1">
      <alignment vertical="center"/>
    </xf>
    <xf numFmtId="0" fontId="3" fillId="3" borderId="4" xfId="2" applyFont="1" applyFill="1" applyBorder="1" applyAlignment="1">
      <alignment vertical="center"/>
    </xf>
    <xf numFmtId="49" fontId="0" fillId="0" borderId="18" xfId="0" applyNumberFormat="1" applyFill="1" applyBorder="1" applyAlignment="1">
      <alignment horizontal="center"/>
    </xf>
    <xf numFmtId="14" fontId="0" fillId="0" borderId="29" xfId="0" applyNumberFormat="1" applyFill="1" applyBorder="1" applyAlignment="1">
      <alignment horizontal="center"/>
    </xf>
    <xf numFmtId="0" fontId="0" fillId="0" borderId="23" xfId="1" applyFont="1" applyFill="1" applyBorder="1" applyAlignment="1" applyProtection="1">
      <alignment horizontal="center"/>
      <protection locked="0"/>
    </xf>
    <xf numFmtId="164" fontId="0" fillId="0" borderId="39" xfId="0" applyNumberFormat="1" applyFont="1" applyFill="1" applyBorder="1" applyAlignment="1" applyProtection="1">
      <alignment horizontal="center"/>
      <protection locked="0"/>
    </xf>
    <xf numFmtId="49" fontId="0" fillId="0" borderId="40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49" fontId="0" fillId="0" borderId="42" xfId="1" applyNumberFormat="1" applyFont="1" applyFill="1" applyBorder="1" applyAlignment="1">
      <alignment horizontal="center" vertical="center"/>
    </xf>
    <xf numFmtId="0" fontId="0" fillId="0" borderId="43" xfId="1" applyFont="1" applyFill="1" applyBorder="1" applyAlignment="1" applyProtection="1">
      <alignment horizontal="center"/>
      <protection locked="0"/>
    </xf>
    <xf numFmtId="49" fontId="0" fillId="0" borderId="44" xfId="1" applyNumberFormat="1" applyFont="1" applyFill="1" applyBorder="1" applyAlignment="1">
      <alignment horizontal="center" vertical="center"/>
    </xf>
    <xf numFmtId="164" fontId="0" fillId="0" borderId="45" xfId="0" applyNumberFormat="1" applyFont="1" applyFill="1" applyBorder="1" applyAlignment="1" applyProtection="1">
      <alignment horizontal="center"/>
      <protection locked="0"/>
    </xf>
    <xf numFmtId="49" fontId="0" fillId="0" borderId="42" xfId="0" applyNumberFormat="1" applyFill="1" applyBorder="1" applyAlignment="1">
      <alignment horizontal="center"/>
    </xf>
    <xf numFmtId="14" fontId="0" fillId="0" borderId="46" xfId="0" applyNumberFormat="1" applyFill="1" applyBorder="1" applyAlignment="1">
      <alignment horizontal="center"/>
    </xf>
    <xf numFmtId="49" fontId="0" fillId="0" borderId="18" xfId="1" applyNumberFormat="1" applyFont="1" applyFill="1" applyBorder="1" applyAlignment="1">
      <alignment horizontal="center" vertical="center"/>
    </xf>
    <xf numFmtId="49" fontId="0" fillId="0" borderId="25" xfId="1" applyNumberFormat="1" applyFont="1" applyFill="1" applyBorder="1" applyAlignment="1">
      <alignment horizontal="center" vertical="center"/>
    </xf>
    <xf numFmtId="14" fontId="0" fillId="0" borderId="48" xfId="0" applyNumberFormat="1" applyFill="1" applyBorder="1" applyAlignment="1">
      <alignment horizontal="center"/>
    </xf>
    <xf numFmtId="49" fontId="0" fillId="0" borderId="49" xfId="1" applyNumberFormat="1" applyFont="1" applyBorder="1" applyAlignment="1">
      <alignment horizontal="center" vertical="center"/>
    </xf>
    <xf numFmtId="15" fontId="0" fillId="0" borderId="12" xfId="1" applyNumberFormat="1" applyFont="1" applyFill="1" applyBorder="1" applyAlignment="1">
      <alignment horizontal="center" vertical="center"/>
    </xf>
    <xf numFmtId="0" fontId="0" fillId="0" borderId="18" xfId="1" applyFont="1" applyFill="1" applyBorder="1" applyAlignment="1">
      <alignment horizontal="center" vertical="center"/>
    </xf>
    <xf numFmtId="0" fontId="0" fillId="0" borderId="29" xfId="1" applyFont="1" applyFill="1" applyBorder="1" applyAlignment="1">
      <alignment horizontal="center" vertical="center"/>
    </xf>
    <xf numFmtId="15" fontId="0" fillId="0" borderId="39" xfId="1" applyNumberFormat="1" applyFont="1" applyFill="1" applyBorder="1" applyAlignment="1">
      <alignment horizontal="center" vertical="center"/>
    </xf>
    <xf numFmtId="0" fontId="0" fillId="0" borderId="40" xfId="1" applyFont="1" applyFill="1" applyBorder="1" applyAlignment="1">
      <alignment horizontal="center" vertical="center"/>
    </xf>
    <xf numFmtId="0" fontId="0" fillId="0" borderId="41" xfId="1" applyFont="1" applyFill="1" applyBorder="1" applyAlignment="1">
      <alignment horizontal="center" vertical="center"/>
    </xf>
    <xf numFmtId="49" fontId="1" fillId="0" borderId="49" xfId="1" applyNumberFormat="1" applyFont="1" applyFill="1" applyBorder="1" applyAlignment="1">
      <alignment vertical="center"/>
    </xf>
    <xf numFmtId="0" fontId="1" fillId="0" borderId="50" xfId="1" applyFont="1" applyFill="1" applyBorder="1" applyAlignment="1" applyProtection="1">
      <alignment horizontal="center"/>
      <protection locked="0"/>
    </xf>
    <xf numFmtId="49" fontId="1" fillId="0" borderId="40" xfId="2" applyNumberFormat="1" applyFill="1" applyBorder="1" applyAlignment="1">
      <alignment horizontal="center"/>
    </xf>
    <xf numFmtId="14" fontId="1" fillId="0" borderId="41" xfId="2" applyNumberFormat="1" applyFill="1" applyBorder="1" applyAlignment="1">
      <alignment horizontal="center"/>
    </xf>
    <xf numFmtId="0" fontId="1" fillId="0" borderId="43" xfId="1" applyFont="1" applyFill="1" applyBorder="1" applyAlignment="1" applyProtection="1">
      <alignment horizontal="center"/>
      <protection locked="0"/>
    </xf>
    <xf numFmtId="0" fontId="0" fillId="0" borderId="28" xfId="1" applyFont="1" applyFill="1" applyBorder="1" applyAlignment="1" applyProtection="1">
      <alignment horizontal="center"/>
      <protection locked="0"/>
    </xf>
    <xf numFmtId="49" fontId="0" fillId="0" borderId="49" xfId="1" applyNumberFormat="1" applyFont="1" applyFill="1" applyBorder="1" applyAlignment="1">
      <alignment horizontal="center" vertical="center"/>
    </xf>
    <xf numFmtId="164" fontId="1" fillId="0" borderId="12" xfId="2" applyNumberFormat="1" applyFont="1" applyFill="1" applyBorder="1" applyAlignment="1" applyProtection="1">
      <alignment horizontal="center"/>
      <protection locked="0"/>
    </xf>
    <xf numFmtId="14" fontId="1" fillId="0" borderId="51" xfId="2" applyNumberFormat="1" applyFill="1" applyBorder="1" applyAlignment="1">
      <alignment horizontal="center"/>
    </xf>
    <xf numFmtId="0" fontId="1" fillId="0" borderId="52" xfId="1" applyFont="1" applyFill="1" applyBorder="1" applyAlignment="1" applyProtection="1">
      <alignment horizontal="center"/>
      <protection locked="0"/>
    </xf>
    <xf numFmtId="164" fontId="1" fillId="0" borderId="53" xfId="2" applyNumberFormat="1" applyFont="1" applyFill="1" applyBorder="1" applyAlignment="1" applyProtection="1">
      <alignment horizontal="center"/>
      <protection locked="0"/>
    </xf>
    <xf numFmtId="49" fontId="1" fillId="0" borderId="54" xfId="2" applyNumberFormat="1" applyFill="1" applyBorder="1" applyAlignment="1">
      <alignment horizontal="center"/>
    </xf>
    <xf numFmtId="14" fontId="1" fillId="0" borderId="55" xfId="2" applyNumberFormat="1" applyFill="1" applyBorder="1" applyAlignment="1">
      <alignment horizontal="center"/>
    </xf>
    <xf numFmtId="49" fontId="1" fillId="0" borderId="44" xfId="1" applyNumberFormat="1" applyFont="1" applyBorder="1" applyAlignment="1">
      <alignment vertical="center"/>
    </xf>
    <xf numFmtId="0" fontId="1" fillId="0" borderId="56" xfId="1" applyFont="1" applyFill="1" applyBorder="1" applyAlignment="1" applyProtection="1">
      <alignment horizontal="center"/>
      <protection locked="0"/>
    </xf>
    <xf numFmtId="49" fontId="0" fillId="0" borderId="49" xfId="1" applyNumberFormat="1" applyFont="1" applyBorder="1" applyAlignment="1">
      <alignment vertical="center"/>
    </xf>
    <xf numFmtId="0" fontId="0" fillId="0" borderId="50" xfId="1" applyFont="1" applyFill="1" applyBorder="1" applyAlignment="1" applyProtection="1">
      <alignment horizontal="center"/>
      <protection locked="0"/>
    </xf>
    <xf numFmtId="0" fontId="0" fillId="0" borderId="44" xfId="1" applyFont="1" applyFill="1" applyBorder="1" applyAlignment="1" applyProtection="1">
      <alignment horizontal="center"/>
      <protection locked="0"/>
    </xf>
    <xf numFmtId="0" fontId="1" fillId="0" borderId="1" xfId="2" applyFont="1" applyFill="1" applyBorder="1" applyAlignment="1">
      <alignment horizontal="center" vertical="top" wrapText="1"/>
    </xf>
    <xf numFmtId="0" fontId="0" fillId="0" borderId="1" xfId="0" applyBorder="1"/>
    <xf numFmtId="0" fontId="1" fillId="0" borderId="0" xfId="2" applyFont="1" applyFill="1" applyBorder="1"/>
    <xf numFmtId="0" fontId="1" fillId="0" borderId="10" xfId="2" applyFont="1" applyFill="1" applyBorder="1" applyAlignment="1">
      <alignment horizontal="left" vertical="top" wrapText="1"/>
    </xf>
    <xf numFmtId="0" fontId="1" fillId="0" borderId="10" xfId="2" applyFont="1" applyBorder="1" applyAlignment="1">
      <alignment horizontal="right" vertical="top" wrapText="1"/>
    </xf>
    <xf numFmtId="0" fontId="1" fillId="0" borderId="10" xfId="2" applyFont="1" applyBorder="1" applyAlignment="1">
      <alignment horizontal="center" vertical="top" wrapText="1"/>
    </xf>
    <xf numFmtId="0" fontId="1" fillId="0" borderId="1" xfId="2" applyFont="1" applyFill="1" applyBorder="1" applyAlignment="1" applyProtection="1">
      <alignment horizontal="center"/>
      <protection locked="0"/>
    </xf>
    <xf numFmtId="0" fontId="1" fillId="0" borderId="1" xfId="2" applyFont="1" applyFill="1" applyBorder="1" applyAlignment="1">
      <alignment horizontal="center"/>
    </xf>
    <xf numFmtId="0" fontId="1" fillId="0" borderId="1" xfId="2" applyFont="1" applyFill="1" applyBorder="1" applyAlignment="1" applyProtection="1">
      <alignment horizontal="left"/>
      <protection locked="0"/>
    </xf>
    <xf numFmtId="0" fontId="1" fillId="0" borderId="1" xfId="2" applyFont="1" applyFill="1" applyBorder="1" applyAlignment="1">
      <alignment horizontal="left"/>
    </xf>
    <xf numFmtId="0" fontId="6" fillId="0" borderId="22" xfId="1" applyFont="1" applyFill="1" applyBorder="1" applyAlignment="1">
      <alignment horizontal="center"/>
    </xf>
    <xf numFmtId="0" fontId="1" fillId="0" borderId="1" xfId="2" applyFill="1" applyBorder="1" applyAlignment="1">
      <alignment horizontal="left"/>
    </xf>
    <xf numFmtId="0" fontId="1" fillId="0" borderId="1" xfId="2" applyFill="1" applyBorder="1" applyAlignment="1">
      <alignment horizontal="center"/>
    </xf>
    <xf numFmtId="0" fontId="1" fillId="0" borderId="1" xfId="2" applyFill="1" applyBorder="1" applyAlignment="1" applyProtection="1">
      <alignment horizontal="left"/>
      <protection locked="0"/>
    </xf>
    <xf numFmtId="49" fontId="1" fillId="0" borderId="17" xfId="2" applyNumberFormat="1" applyFill="1" applyBorder="1" applyAlignment="1">
      <alignment horizontal="center"/>
    </xf>
    <xf numFmtId="14" fontId="1" fillId="0" borderId="20" xfId="2" applyNumberFormat="1" applyFill="1" applyBorder="1" applyAlignment="1">
      <alignment horizontal="center"/>
    </xf>
    <xf numFmtId="0" fontId="1" fillId="0" borderId="1" xfId="2" applyBorder="1" applyAlignment="1">
      <alignment horizontal="center"/>
    </xf>
    <xf numFmtId="49" fontId="1" fillId="0" borderId="23" xfId="1" applyNumberFormat="1" applyFont="1" applyBorder="1" applyAlignment="1">
      <alignment vertical="center"/>
    </xf>
    <xf numFmtId="164" fontId="1" fillId="0" borderId="30" xfId="2" applyNumberFormat="1" applyFont="1" applyFill="1" applyBorder="1" applyAlignment="1" applyProtection="1">
      <alignment horizontal="center"/>
      <protection locked="0"/>
    </xf>
    <xf numFmtId="49" fontId="1" fillId="0" borderId="16" xfId="2" applyNumberFormat="1" applyFill="1" applyBorder="1" applyAlignment="1">
      <alignment horizontal="center"/>
    </xf>
    <xf numFmtId="0" fontId="1" fillId="0" borderId="1" xfId="2" applyFont="1" applyFill="1" applyBorder="1" applyAlignment="1" applyProtection="1">
      <alignment horizontal="right"/>
      <protection locked="0"/>
    </xf>
    <xf numFmtId="0" fontId="1" fillId="0" borderId="1" xfId="2" applyFont="1" applyFill="1" applyBorder="1" applyAlignment="1">
      <alignment horizontal="right"/>
    </xf>
    <xf numFmtId="164" fontId="1" fillId="0" borderId="13" xfId="2" applyNumberFormat="1" applyFont="1" applyFill="1" applyBorder="1" applyAlignment="1" applyProtection="1">
      <alignment horizontal="center"/>
      <protection locked="0"/>
    </xf>
    <xf numFmtId="14" fontId="1" fillId="0" borderId="21" xfId="2" applyNumberFormat="1" applyFill="1" applyBorder="1" applyAlignment="1">
      <alignment horizontal="center"/>
    </xf>
    <xf numFmtId="49" fontId="1" fillId="0" borderId="27" xfId="1" applyNumberFormat="1" applyFont="1" applyFill="1" applyBorder="1" applyAlignment="1">
      <alignment vertical="center"/>
    </xf>
    <xf numFmtId="0" fontId="1" fillId="0" borderId="26" xfId="1" applyFont="1" applyFill="1" applyBorder="1" applyAlignment="1" applyProtection="1">
      <alignment horizontal="center"/>
      <protection locked="0"/>
    </xf>
    <xf numFmtId="0" fontId="1" fillId="0" borderId="31" xfId="1" applyFont="1" applyFill="1" applyBorder="1" applyAlignment="1" applyProtection="1">
      <alignment horizontal="center"/>
      <protection locked="0"/>
    </xf>
    <xf numFmtId="0" fontId="1" fillId="0" borderId="1" xfId="2" applyFill="1" applyBorder="1"/>
    <xf numFmtId="0" fontId="3" fillId="3" borderId="47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/>
    </xf>
    <xf numFmtId="0" fontId="3" fillId="3" borderId="38" xfId="2" applyFont="1" applyFill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2" fillId="2" borderId="22" xfId="2" applyFont="1" applyFill="1" applyBorder="1" applyAlignment="1">
      <alignment horizontal="center" vertical="center"/>
    </xf>
    <xf numFmtId="0" fontId="2" fillId="2" borderId="23" xfId="2" applyFont="1" applyFill="1" applyBorder="1" applyAlignment="1">
      <alignment horizontal="center" vertical="center"/>
    </xf>
    <xf numFmtId="0" fontId="2" fillId="2" borderId="28" xfId="2" applyFont="1" applyFill="1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6" xfId="3" applyFont="1" applyFill="1" applyBorder="1" applyAlignment="1">
      <alignment horizontal="center" vertical="center" wrapText="1" shrinkToFit="1"/>
    </xf>
    <xf numFmtId="0" fontId="0" fillId="0" borderId="7" xfId="3" applyFont="1" applyFill="1" applyBorder="1" applyAlignment="1">
      <alignment horizontal="center" vertical="center" wrapText="1" shrinkToFit="1"/>
    </xf>
    <xf numFmtId="0" fontId="0" fillId="0" borderId="9" xfId="3" applyFont="1" applyFill="1" applyBorder="1" applyAlignment="1">
      <alignment horizontal="center" vertical="center" wrapText="1" shrinkToFit="1"/>
    </xf>
    <xf numFmtId="0" fontId="0" fillId="0" borderId="14" xfId="3" applyFont="1" applyFill="1" applyBorder="1" applyAlignment="1">
      <alignment horizontal="center" vertical="center" wrapText="1" shrinkToFit="1"/>
    </xf>
    <xf numFmtId="0" fontId="0" fillId="0" borderId="8" xfId="3" applyFont="1" applyFill="1" applyBorder="1" applyAlignment="1">
      <alignment horizontal="center" vertical="center" wrapText="1" shrinkToFit="1"/>
    </xf>
    <xf numFmtId="0" fontId="0" fillId="0" borderId="19" xfId="3" applyFont="1" applyFill="1" applyBorder="1" applyAlignment="1">
      <alignment horizontal="center" vertical="center" wrapText="1" shrinkToFit="1"/>
    </xf>
    <xf numFmtId="0" fontId="0" fillId="0" borderId="8" xfId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0" fillId="0" borderId="10" xfId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0" fillId="0" borderId="22" xfId="1" applyFont="1" applyFill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 vertical="center"/>
    </xf>
    <xf numFmtId="0" fontId="3" fillId="5" borderId="2" xfId="2" applyFont="1" applyFill="1" applyBorder="1" applyAlignment="1">
      <alignment horizontal="center" vertical="center"/>
    </xf>
    <xf numFmtId="0" fontId="3" fillId="5" borderId="3" xfId="2" applyFont="1" applyFill="1" applyBorder="1" applyAlignment="1">
      <alignment horizontal="center" vertical="center"/>
    </xf>
    <xf numFmtId="0" fontId="3" fillId="5" borderId="38" xfId="2" applyFont="1" applyFill="1" applyBorder="1" applyAlignment="1">
      <alignment horizontal="center" vertical="center"/>
    </xf>
    <xf numFmtId="0" fontId="3" fillId="5" borderId="47" xfId="2" applyFont="1" applyFill="1" applyBorder="1" applyAlignment="1">
      <alignment horizontal="center" vertical="center"/>
    </xf>
    <xf numFmtId="0" fontId="3" fillId="5" borderId="4" xfId="2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center" vertical="center"/>
    </xf>
    <xf numFmtId="0" fontId="0" fillId="0" borderId="23" xfId="1" applyFont="1" applyFill="1" applyBorder="1" applyAlignment="1">
      <alignment horizontal="center" vertical="center"/>
    </xf>
    <xf numFmtId="0" fontId="0" fillId="0" borderId="28" xfId="1" applyFont="1" applyFill="1" applyBorder="1" applyAlignment="1">
      <alignment horizontal="center" vertical="center"/>
    </xf>
    <xf numFmtId="0" fontId="10" fillId="6" borderId="1" xfId="2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/>
    </xf>
  </cellXfs>
  <cellStyles count="5">
    <cellStyle name="Normal" xfId="0" builtinId="0"/>
    <cellStyle name="Normal 2" xfId="2"/>
    <cellStyle name="Normal 3" xfId="4"/>
    <cellStyle name="Normal_NOVO_RKG_CARABINA" xfId="1"/>
    <cellStyle name="Normal_NOVO_RKG_PISTOLA" xfId="3"/>
  </cellStyles>
  <dxfs count="115"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0</xdr:row>
      <xdr:rowOff>152400</xdr:rowOff>
    </xdr:from>
    <xdr:to>
      <xdr:col>12</xdr:col>
      <xdr:colOff>409575</xdr:colOff>
      <xdr:row>7</xdr:row>
      <xdr:rowOff>9525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152400"/>
          <a:ext cx="9048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0</xdr:row>
      <xdr:rowOff>152400</xdr:rowOff>
    </xdr:from>
    <xdr:to>
      <xdr:col>1</xdr:col>
      <xdr:colOff>1200150</xdr:colOff>
      <xdr:row>7</xdr:row>
      <xdr:rowOff>57150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52400"/>
          <a:ext cx="12858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466725</xdr:colOff>
      <xdr:row>1</xdr:row>
      <xdr:rowOff>0</xdr:rowOff>
    </xdr:from>
    <xdr:to>
      <xdr:col>10</xdr:col>
      <xdr:colOff>685800</xdr:colOff>
      <xdr:row>6</xdr:row>
      <xdr:rowOff>66675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190500"/>
          <a:ext cx="8858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114300</xdr:rowOff>
    </xdr:from>
    <xdr:to>
      <xdr:col>1</xdr:col>
      <xdr:colOff>1009650</xdr:colOff>
      <xdr:row>6</xdr:row>
      <xdr:rowOff>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14300"/>
          <a:ext cx="12763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485775</xdr:colOff>
      <xdr:row>1</xdr:row>
      <xdr:rowOff>0</xdr:rowOff>
    </xdr:from>
    <xdr:to>
      <xdr:col>10</xdr:col>
      <xdr:colOff>704850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90500"/>
          <a:ext cx="885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142875</xdr:rowOff>
    </xdr:from>
    <xdr:to>
      <xdr:col>1</xdr:col>
      <xdr:colOff>1152525</xdr:colOff>
      <xdr:row>6</xdr:row>
      <xdr:rowOff>57150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42875"/>
          <a:ext cx="1266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447675</xdr:colOff>
      <xdr:row>1</xdr:row>
      <xdr:rowOff>0</xdr:rowOff>
    </xdr:from>
    <xdr:to>
      <xdr:col>10</xdr:col>
      <xdr:colOff>666750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90500"/>
          <a:ext cx="8858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133350</xdr:rowOff>
    </xdr:from>
    <xdr:to>
      <xdr:col>1</xdr:col>
      <xdr:colOff>1123950</xdr:colOff>
      <xdr:row>6</xdr:row>
      <xdr:rowOff>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3350"/>
          <a:ext cx="1219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428625</xdr:colOff>
      <xdr:row>1</xdr:row>
      <xdr:rowOff>0</xdr:rowOff>
    </xdr:from>
    <xdr:to>
      <xdr:col>10</xdr:col>
      <xdr:colOff>666750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90500"/>
          <a:ext cx="9048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1</xdr:row>
      <xdr:rowOff>9525</xdr:rowOff>
    </xdr:from>
    <xdr:to>
      <xdr:col>1</xdr:col>
      <xdr:colOff>1190625</xdr:colOff>
      <xdr:row>6</xdr:row>
      <xdr:rowOff>38100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71450"/>
          <a:ext cx="1219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371475</xdr:colOff>
      <xdr:row>1</xdr:row>
      <xdr:rowOff>0</xdr:rowOff>
    </xdr:from>
    <xdr:to>
      <xdr:col>10</xdr:col>
      <xdr:colOff>638175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190500"/>
          <a:ext cx="9334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123825</xdr:rowOff>
    </xdr:from>
    <xdr:to>
      <xdr:col>1</xdr:col>
      <xdr:colOff>1114425</xdr:colOff>
      <xdr:row>6</xdr:row>
      <xdr:rowOff>19050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12858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219075</xdr:colOff>
      <xdr:row>1</xdr:row>
      <xdr:rowOff>0</xdr:rowOff>
    </xdr:from>
    <xdr:to>
      <xdr:col>12</xdr:col>
      <xdr:colOff>561975</xdr:colOff>
      <xdr:row>6</xdr:row>
      <xdr:rowOff>114300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190500"/>
          <a:ext cx="9048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152400</xdr:rowOff>
    </xdr:from>
    <xdr:to>
      <xdr:col>1</xdr:col>
      <xdr:colOff>1143000</xdr:colOff>
      <xdr:row>6</xdr:row>
      <xdr:rowOff>47625</xdr:rowOff>
    </xdr:to>
    <xdr:pic>
      <xdr:nvPicPr>
        <xdr:cNvPr id="3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52400"/>
          <a:ext cx="12858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323850</xdr:colOff>
      <xdr:row>1</xdr:row>
      <xdr:rowOff>57150</xdr:rowOff>
    </xdr:from>
    <xdr:to>
      <xdr:col>12</xdr:col>
      <xdr:colOff>533400</xdr:colOff>
      <xdr:row>7</xdr:row>
      <xdr:rowOff>38100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219075"/>
          <a:ext cx="876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142875</xdr:rowOff>
    </xdr:from>
    <xdr:to>
      <xdr:col>1</xdr:col>
      <xdr:colOff>1104900</xdr:colOff>
      <xdr:row>7</xdr:row>
      <xdr:rowOff>9525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42875"/>
          <a:ext cx="12382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352425</xdr:colOff>
      <xdr:row>1</xdr:row>
      <xdr:rowOff>9525</xdr:rowOff>
    </xdr:from>
    <xdr:to>
      <xdr:col>12</xdr:col>
      <xdr:colOff>581025</xdr:colOff>
      <xdr:row>6</xdr:row>
      <xdr:rowOff>152400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200025"/>
          <a:ext cx="8953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123825</xdr:rowOff>
    </xdr:from>
    <xdr:to>
      <xdr:col>1</xdr:col>
      <xdr:colOff>1152525</xdr:colOff>
      <xdr:row>5</xdr:row>
      <xdr:rowOff>180975</xdr:rowOff>
    </xdr:to>
    <xdr:pic>
      <xdr:nvPicPr>
        <xdr:cNvPr id="3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12477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1</xdr:row>
      <xdr:rowOff>0</xdr:rowOff>
    </xdr:from>
    <xdr:to>
      <xdr:col>10</xdr:col>
      <xdr:colOff>533400</xdr:colOff>
      <xdr:row>6</xdr:row>
      <xdr:rowOff>152400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190500"/>
          <a:ext cx="9144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1</xdr:col>
      <xdr:colOff>1019175</xdr:colOff>
      <xdr:row>6</xdr:row>
      <xdr:rowOff>104775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0"/>
          <a:ext cx="12001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390526</xdr:colOff>
      <xdr:row>1</xdr:row>
      <xdr:rowOff>0</xdr:rowOff>
    </xdr:from>
    <xdr:to>
      <xdr:col>10</xdr:col>
      <xdr:colOff>600076</xdr:colOff>
      <xdr:row>6</xdr:row>
      <xdr:rowOff>114300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6" y="190500"/>
          <a:ext cx="8763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152400</xdr:rowOff>
    </xdr:from>
    <xdr:to>
      <xdr:col>1</xdr:col>
      <xdr:colOff>1095375</xdr:colOff>
      <xdr:row>6</xdr:row>
      <xdr:rowOff>9525</xdr:rowOff>
    </xdr:to>
    <xdr:pic>
      <xdr:nvPicPr>
        <xdr:cNvPr id="3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2400"/>
          <a:ext cx="12477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438151</xdr:colOff>
      <xdr:row>1</xdr:row>
      <xdr:rowOff>0</xdr:rowOff>
    </xdr:from>
    <xdr:to>
      <xdr:col>10</xdr:col>
      <xdr:colOff>666751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1" y="190500"/>
          <a:ext cx="8953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142874</xdr:colOff>
      <xdr:row>0</xdr:row>
      <xdr:rowOff>152400</xdr:rowOff>
    </xdr:from>
    <xdr:to>
      <xdr:col>1</xdr:col>
      <xdr:colOff>1181099</xdr:colOff>
      <xdr:row>7</xdr:row>
      <xdr:rowOff>9525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152400"/>
          <a:ext cx="13049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1</xdr:row>
      <xdr:rowOff>0</xdr:rowOff>
    </xdr:from>
    <xdr:to>
      <xdr:col>10</xdr:col>
      <xdr:colOff>533400</xdr:colOff>
      <xdr:row>6</xdr:row>
      <xdr:rowOff>114300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190500"/>
          <a:ext cx="9429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0</xdr:row>
      <xdr:rowOff>152400</xdr:rowOff>
    </xdr:from>
    <xdr:to>
      <xdr:col>1</xdr:col>
      <xdr:colOff>1162050</xdr:colOff>
      <xdr:row>6</xdr:row>
      <xdr:rowOff>19050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52400"/>
          <a:ext cx="12573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371476</xdr:colOff>
      <xdr:row>1</xdr:row>
      <xdr:rowOff>1</xdr:rowOff>
    </xdr:from>
    <xdr:to>
      <xdr:col>10</xdr:col>
      <xdr:colOff>619126</xdr:colOff>
      <xdr:row>6</xdr:row>
      <xdr:rowOff>28575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1" y="190501"/>
          <a:ext cx="914400" cy="981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0</xdr:row>
      <xdr:rowOff>123825</xdr:rowOff>
    </xdr:from>
    <xdr:to>
      <xdr:col>1</xdr:col>
      <xdr:colOff>1171575</xdr:colOff>
      <xdr:row>5</xdr:row>
      <xdr:rowOff>152400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23825"/>
          <a:ext cx="12096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E283"/>
  <sheetViews>
    <sheetView showGridLines="0" tabSelected="1" zoomScaleNormal="100" zoomScaleSheetLayoutView="100" workbookViewId="0">
      <selection activeCell="A9" sqref="A9:M9"/>
    </sheetView>
  </sheetViews>
  <sheetFormatPr defaultRowHeight="14.25" customHeight="1" x14ac:dyDescent="0.25"/>
  <cols>
    <col min="1" max="1" width="4" style="1" bestFit="1" customWidth="1"/>
    <col min="2" max="2" width="23.85546875" style="2" bestFit="1" customWidth="1"/>
    <col min="3" max="3" width="7.28515625" style="3" customWidth="1"/>
    <col min="4" max="4" width="10.5703125" style="2" customWidth="1"/>
    <col min="5" max="6" width="9.28515625" style="4" customWidth="1"/>
    <col min="7" max="8" width="8.140625" style="4" customWidth="1"/>
    <col min="9" max="11" width="8.28515625" style="4" customWidth="1"/>
    <col min="12" max="12" width="9.5703125" style="4" customWidth="1"/>
    <col min="13" max="13" width="10" style="4" customWidth="1"/>
    <col min="14" max="14" width="3" style="4" customWidth="1"/>
    <col min="15" max="73" width="21.140625" style="5" customWidth="1"/>
    <col min="74" max="74" width="19.28515625" style="5" customWidth="1"/>
    <col min="75" max="83" width="21.140625" style="5" customWidth="1"/>
    <col min="84" max="94" width="9.140625" style="4"/>
    <col min="95" max="95" width="4" style="4" bestFit="1" customWidth="1"/>
    <col min="96" max="96" width="23.85546875" style="4" bestFit="1" customWidth="1"/>
    <col min="97" max="97" width="7.28515625" style="4" customWidth="1"/>
    <col min="98" max="98" width="10.5703125" style="4" customWidth="1"/>
    <col min="99" max="100" width="9.28515625" style="4" customWidth="1"/>
    <col min="101" max="102" width="8.140625" style="4" customWidth="1"/>
    <col min="103" max="105" width="8.28515625" style="4" customWidth="1"/>
    <col min="106" max="106" width="9.5703125" style="4" customWidth="1"/>
    <col min="107" max="107" width="10" style="4" customWidth="1"/>
    <col min="108" max="108" width="1.85546875" style="4" customWidth="1"/>
    <col min="109" max="131" width="18" style="4" customWidth="1"/>
    <col min="132" max="133" width="10.7109375" style="4" customWidth="1"/>
    <col min="134" max="139" width="18" style="4" customWidth="1"/>
    <col min="140" max="140" width="16.42578125" style="4" bestFit="1" customWidth="1"/>
    <col min="141" max="164" width="18" style="4" customWidth="1"/>
    <col min="165" max="166" width="15.7109375" style="4" customWidth="1"/>
    <col min="167" max="167" width="17" style="4" customWidth="1"/>
    <col min="168" max="168" width="9" style="4" customWidth="1"/>
    <col min="169" max="174" width="9.140625" style="4"/>
    <col min="175" max="176" width="9.7109375" style="4" customWidth="1"/>
    <col min="177" max="177" width="8.140625" style="4" customWidth="1"/>
    <col min="178" max="179" width="9.7109375" style="4" customWidth="1"/>
    <col min="180" max="180" width="8.140625" style="4" customWidth="1"/>
    <col min="181" max="181" width="9.28515625" style="4" bestFit="1" customWidth="1"/>
    <col min="182" max="350" width="9.140625" style="4"/>
    <col min="351" max="351" width="4" style="4" bestFit="1" customWidth="1"/>
    <col min="352" max="352" width="23.85546875" style="4" bestFit="1" customWidth="1"/>
    <col min="353" max="353" width="7.28515625" style="4" customWidth="1"/>
    <col min="354" max="354" width="10.5703125" style="4" customWidth="1"/>
    <col min="355" max="356" width="9.28515625" style="4" customWidth="1"/>
    <col min="357" max="358" width="8.140625" style="4" customWidth="1"/>
    <col min="359" max="361" width="8.28515625" style="4" customWidth="1"/>
    <col min="362" max="362" width="9.5703125" style="4" customWidth="1"/>
    <col min="363" max="363" width="10" style="4" customWidth="1"/>
    <col min="364" max="364" width="1.85546875" style="4" customWidth="1"/>
    <col min="365" max="387" width="18" style="4" customWidth="1"/>
    <col min="388" max="389" width="10.7109375" style="4" customWidth="1"/>
    <col min="390" max="395" width="18" style="4" customWidth="1"/>
    <col min="396" max="396" width="16.42578125" style="4" bestFit="1" customWidth="1"/>
    <col min="397" max="420" width="18" style="4" customWidth="1"/>
    <col min="421" max="422" width="15.7109375" style="4" customWidth="1"/>
    <col min="423" max="423" width="17" style="4" customWidth="1"/>
    <col min="424" max="424" width="9" style="4" customWidth="1"/>
    <col min="425" max="430" width="9.140625" style="4"/>
    <col min="431" max="432" width="9.7109375" style="4" customWidth="1"/>
    <col min="433" max="433" width="8.140625" style="4" customWidth="1"/>
    <col min="434" max="435" width="9.7109375" style="4" customWidth="1"/>
    <col min="436" max="436" width="8.140625" style="4" customWidth="1"/>
    <col min="437" max="437" width="9.28515625" style="4" bestFit="1" customWidth="1"/>
    <col min="438" max="606" width="9.140625" style="4"/>
    <col min="607" max="607" width="4" style="4" bestFit="1" customWidth="1"/>
    <col min="608" max="608" width="23.85546875" style="4" bestFit="1" customWidth="1"/>
    <col min="609" max="609" width="7.28515625" style="4" customWidth="1"/>
    <col min="610" max="610" width="10.5703125" style="4" customWidth="1"/>
    <col min="611" max="612" width="9.28515625" style="4" customWidth="1"/>
    <col min="613" max="614" width="8.140625" style="4" customWidth="1"/>
    <col min="615" max="617" width="8.28515625" style="4" customWidth="1"/>
    <col min="618" max="618" width="9.5703125" style="4" customWidth="1"/>
    <col min="619" max="619" width="10" style="4" customWidth="1"/>
    <col min="620" max="620" width="1.85546875" style="4" customWidth="1"/>
    <col min="621" max="643" width="18" style="4" customWidth="1"/>
    <col min="644" max="645" width="10.7109375" style="4" customWidth="1"/>
    <col min="646" max="651" width="18" style="4" customWidth="1"/>
    <col min="652" max="652" width="16.42578125" style="4" bestFit="1" customWidth="1"/>
    <col min="653" max="676" width="18" style="4" customWidth="1"/>
    <col min="677" max="678" width="15.7109375" style="4" customWidth="1"/>
    <col min="679" max="679" width="17" style="4" customWidth="1"/>
    <col min="680" max="680" width="9" style="4" customWidth="1"/>
    <col min="681" max="686" width="9.140625" style="4"/>
    <col min="687" max="688" width="9.7109375" style="4" customWidth="1"/>
    <col min="689" max="689" width="8.140625" style="4" customWidth="1"/>
    <col min="690" max="691" width="9.7109375" style="4" customWidth="1"/>
    <col min="692" max="692" width="8.140625" style="4" customWidth="1"/>
    <col min="693" max="693" width="9.28515625" style="4" bestFit="1" customWidth="1"/>
    <col min="694" max="862" width="9.140625" style="4"/>
    <col min="863" max="863" width="4" style="4" bestFit="1" customWidth="1"/>
    <col min="864" max="864" width="23.85546875" style="4" bestFit="1" customWidth="1"/>
    <col min="865" max="865" width="7.28515625" style="4" customWidth="1"/>
    <col min="866" max="866" width="10.5703125" style="4" customWidth="1"/>
    <col min="867" max="868" width="9.28515625" style="4" customWidth="1"/>
    <col min="869" max="870" width="8.140625" style="4" customWidth="1"/>
    <col min="871" max="873" width="8.28515625" style="4" customWidth="1"/>
    <col min="874" max="874" width="9.5703125" style="4" customWidth="1"/>
    <col min="875" max="875" width="10" style="4" customWidth="1"/>
    <col min="876" max="876" width="1.85546875" style="4" customWidth="1"/>
    <col min="877" max="899" width="18" style="4" customWidth="1"/>
    <col min="900" max="901" width="10.7109375" style="4" customWidth="1"/>
    <col min="902" max="907" width="18" style="4" customWidth="1"/>
    <col min="908" max="908" width="16.42578125" style="4" bestFit="1" customWidth="1"/>
    <col min="909" max="932" width="18" style="4" customWidth="1"/>
    <col min="933" max="934" width="15.7109375" style="4" customWidth="1"/>
    <col min="935" max="935" width="17" style="4" customWidth="1"/>
    <col min="936" max="936" width="9" style="4" customWidth="1"/>
    <col min="937" max="942" width="9.140625" style="4"/>
    <col min="943" max="944" width="9.7109375" style="4" customWidth="1"/>
    <col min="945" max="945" width="8.140625" style="4" customWidth="1"/>
    <col min="946" max="947" width="9.7109375" style="4" customWidth="1"/>
    <col min="948" max="948" width="8.140625" style="4" customWidth="1"/>
    <col min="949" max="949" width="9.28515625" style="4" bestFit="1" customWidth="1"/>
    <col min="950" max="1118" width="9.140625" style="4"/>
    <col min="1119" max="1119" width="4" style="4" bestFit="1" customWidth="1"/>
    <col min="1120" max="1120" width="23.85546875" style="4" bestFit="1" customWidth="1"/>
    <col min="1121" max="1121" width="7.28515625" style="4" customWidth="1"/>
    <col min="1122" max="1122" width="10.5703125" style="4" customWidth="1"/>
    <col min="1123" max="1124" width="9.28515625" style="4" customWidth="1"/>
    <col min="1125" max="1126" width="8.140625" style="4" customWidth="1"/>
    <col min="1127" max="1129" width="8.28515625" style="4" customWidth="1"/>
    <col min="1130" max="1130" width="9.5703125" style="4" customWidth="1"/>
    <col min="1131" max="1131" width="10" style="4" customWidth="1"/>
    <col min="1132" max="1132" width="1.85546875" style="4" customWidth="1"/>
    <col min="1133" max="1155" width="18" style="4" customWidth="1"/>
    <col min="1156" max="1157" width="10.7109375" style="4" customWidth="1"/>
    <col min="1158" max="1163" width="18" style="4" customWidth="1"/>
    <col min="1164" max="1164" width="16.42578125" style="4" bestFit="1" customWidth="1"/>
    <col min="1165" max="1188" width="18" style="4" customWidth="1"/>
    <col min="1189" max="1190" width="15.7109375" style="4" customWidth="1"/>
    <col min="1191" max="1191" width="17" style="4" customWidth="1"/>
    <col min="1192" max="1192" width="9" style="4" customWidth="1"/>
    <col min="1193" max="1198" width="9.140625" style="4"/>
    <col min="1199" max="1200" width="9.7109375" style="4" customWidth="1"/>
    <col min="1201" max="1201" width="8.140625" style="4" customWidth="1"/>
    <col min="1202" max="1203" width="9.7109375" style="4" customWidth="1"/>
    <col min="1204" max="1204" width="8.140625" style="4" customWidth="1"/>
    <col min="1205" max="1205" width="9.28515625" style="4" bestFit="1" customWidth="1"/>
    <col min="1206" max="1374" width="9.140625" style="4"/>
    <col min="1375" max="1375" width="4" style="4" bestFit="1" customWidth="1"/>
    <col min="1376" max="1376" width="23.85546875" style="4" bestFit="1" customWidth="1"/>
    <col min="1377" max="1377" width="7.28515625" style="4" customWidth="1"/>
    <col min="1378" max="1378" width="10.5703125" style="4" customWidth="1"/>
    <col min="1379" max="1380" width="9.28515625" style="4" customWidth="1"/>
    <col min="1381" max="1382" width="8.140625" style="4" customWidth="1"/>
    <col min="1383" max="1385" width="8.28515625" style="4" customWidth="1"/>
    <col min="1386" max="1386" width="9.5703125" style="4" customWidth="1"/>
    <col min="1387" max="1387" width="10" style="4" customWidth="1"/>
    <col min="1388" max="1388" width="1.85546875" style="4" customWidth="1"/>
    <col min="1389" max="1411" width="18" style="4" customWidth="1"/>
    <col min="1412" max="1413" width="10.7109375" style="4" customWidth="1"/>
    <col min="1414" max="1419" width="18" style="4" customWidth="1"/>
    <col min="1420" max="1420" width="16.42578125" style="4" bestFit="1" customWidth="1"/>
    <col min="1421" max="1444" width="18" style="4" customWidth="1"/>
    <col min="1445" max="1446" width="15.7109375" style="4" customWidth="1"/>
    <col min="1447" max="1447" width="17" style="4" customWidth="1"/>
    <col min="1448" max="1448" width="9" style="4" customWidth="1"/>
    <col min="1449" max="1454" width="9.140625" style="4"/>
    <col min="1455" max="1456" width="9.7109375" style="4" customWidth="1"/>
    <col min="1457" max="1457" width="8.140625" style="4" customWidth="1"/>
    <col min="1458" max="1459" width="9.7109375" style="4" customWidth="1"/>
    <col min="1460" max="1460" width="8.140625" style="4" customWidth="1"/>
    <col min="1461" max="1461" width="9.28515625" style="4" bestFit="1" customWidth="1"/>
    <col min="1462" max="1630" width="9.140625" style="4"/>
    <col min="1631" max="1631" width="4" style="4" bestFit="1" customWidth="1"/>
    <col min="1632" max="1632" width="23.85546875" style="4" bestFit="1" customWidth="1"/>
    <col min="1633" max="1633" width="7.28515625" style="4" customWidth="1"/>
    <col min="1634" max="1634" width="10.5703125" style="4" customWidth="1"/>
    <col min="1635" max="1636" width="9.28515625" style="4" customWidth="1"/>
    <col min="1637" max="1638" width="8.140625" style="4" customWidth="1"/>
    <col min="1639" max="1641" width="8.28515625" style="4" customWidth="1"/>
    <col min="1642" max="1642" width="9.5703125" style="4" customWidth="1"/>
    <col min="1643" max="1643" width="10" style="4" customWidth="1"/>
    <col min="1644" max="1644" width="1.85546875" style="4" customWidth="1"/>
    <col min="1645" max="1667" width="18" style="4" customWidth="1"/>
    <col min="1668" max="1669" width="10.7109375" style="4" customWidth="1"/>
    <col min="1670" max="1675" width="18" style="4" customWidth="1"/>
    <col min="1676" max="1676" width="16.42578125" style="4" bestFit="1" customWidth="1"/>
    <col min="1677" max="1700" width="18" style="4" customWidth="1"/>
    <col min="1701" max="1702" width="15.7109375" style="4" customWidth="1"/>
    <col min="1703" max="1703" width="17" style="4" customWidth="1"/>
    <col min="1704" max="1704" width="9" style="4" customWidth="1"/>
    <col min="1705" max="1710" width="9.140625" style="4"/>
    <col min="1711" max="1712" width="9.7109375" style="4" customWidth="1"/>
    <col min="1713" max="1713" width="8.140625" style="4" customWidth="1"/>
    <col min="1714" max="1715" width="9.7109375" style="4" customWidth="1"/>
    <col min="1716" max="1716" width="8.140625" style="4" customWidth="1"/>
    <col min="1717" max="1717" width="9.28515625" style="4" bestFit="1" customWidth="1"/>
    <col min="1718" max="1886" width="9.140625" style="4"/>
    <col min="1887" max="1887" width="4" style="4" bestFit="1" customWidth="1"/>
    <col min="1888" max="1888" width="23.85546875" style="4" bestFit="1" customWidth="1"/>
    <col min="1889" max="1889" width="7.28515625" style="4" customWidth="1"/>
    <col min="1890" max="1890" width="10.5703125" style="4" customWidth="1"/>
    <col min="1891" max="1892" width="9.28515625" style="4" customWidth="1"/>
    <col min="1893" max="1894" width="8.140625" style="4" customWidth="1"/>
    <col min="1895" max="1897" width="8.28515625" style="4" customWidth="1"/>
    <col min="1898" max="1898" width="9.5703125" style="4" customWidth="1"/>
    <col min="1899" max="1899" width="10" style="4" customWidth="1"/>
    <col min="1900" max="1900" width="1.85546875" style="4" customWidth="1"/>
    <col min="1901" max="1923" width="18" style="4" customWidth="1"/>
    <col min="1924" max="1925" width="10.7109375" style="4" customWidth="1"/>
    <col min="1926" max="1931" width="18" style="4" customWidth="1"/>
    <col min="1932" max="1932" width="16.42578125" style="4" bestFit="1" customWidth="1"/>
    <col min="1933" max="1956" width="18" style="4" customWidth="1"/>
    <col min="1957" max="1958" width="15.7109375" style="4" customWidth="1"/>
    <col min="1959" max="1959" width="17" style="4" customWidth="1"/>
    <col min="1960" max="1960" width="9" style="4" customWidth="1"/>
    <col min="1961" max="1966" width="9.140625" style="4"/>
    <col min="1967" max="1968" width="9.7109375" style="4" customWidth="1"/>
    <col min="1969" max="1969" width="8.140625" style="4" customWidth="1"/>
    <col min="1970" max="1971" width="9.7109375" style="4" customWidth="1"/>
    <col min="1972" max="1972" width="8.140625" style="4" customWidth="1"/>
    <col min="1973" max="1973" width="9.28515625" style="4" bestFit="1" customWidth="1"/>
    <col min="1974" max="2142" width="9.140625" style="4"/>
    <col min="2143" max="2143" width="4" style="4" bestFit="1" customWidth="1"/>
    <col min="2144" max="2144" width="23.85546875" style="4" bestFit="1" customWidth="1"/>
    <col min="2145" max="2145" width="7.28515625" style="4" customWidth="1"/>
    <col min="2146" max="2146" width="10.5703125" style="4" customWidth="1"/>
    <col min="2147" max="2148" width="9.28515625" style="4" customWidth="1"/>
    <col min="2149" max="2150" width="8.140625" style="4" customWidth="1"/>
    <col min="2151" max="2153" width="8.28515625" style="4" customWidth="1"/>
    <col min="2154" max="2154" width="9.5703125" style="4" customWidth="1"/>
    <col min="2155" max="2155" width="10" style="4" customWidth="1"/>
    <col min="2156" max="2156" width="1.85546875" style="4" customWidth="1"/>
    <col min="2157" max="2179" width="18" style="4" customWidth="1"/>
    <col min="2180" max="2181" width="10.7109375" style="4" customWidth="1"/>
    <col min="2182" max="2187" width="18" style="4" customWidth="1"/>
    <col min="2188" max="2188" width="16.42578125" style="4" bestFit="1" customWidth="1"/>
    <col min="2189" max="2212" width="18" style="4" customWidth="1"/>
    <col min="2213" max="2214" width="15.7109375" style="4" customWidth="1"/>
    <col min="2215" max="2215" width="17" style="4" customWidth="1"/>
    <col min="2216" max="2216" width="9" style="4" customWidth="1"/>
    <col min="2217" max="2222" width="9.140625" style="4"/>
    <col min="2223" max="2224" width="9.7109375" style="4" customWidth="1"/>
    <col min="2225" max="2225" width="8.140625" style="4" customWidth="1"/>
    <col min="2226" max="2227" width="9.7109375" style="4" customWidth="1"/>
    <col min="2228" max="2228" width="8.140625" style="4" customWidth="1"/>
    <col min="2229" max="2229" width="9.28515625" style="4" bestFit="1" customWidth="1"/>
    <col min="2230" max="2398" width="9.140625" style="4"/>
    <col min="2399" max="2399" width="4" style="4" bestFit="1" customWidth="1"/>
    <col min="2400" max="2400" width="23.85546875" style="4" bestFit="1" customWidth="1"/>
    <col min="2401" max="2401" width="7.28515625" style="4" customWidth="1"/>
    <col min="2402" max="2402" width="10.5703125" style="4" customWidth="1"/>
    <col min="2403" max="2404" width="9.28515625" style="4" customWidth="1"/>
    <col min="2405" max="2406" width="8.140625" style="4" customWidth="1"/>
    <col min="2407" max="2409" width="8.28515625" style="4" customWidth="1"/>
    <col min="2410" max="2410" width="9.5703125" style="4" customWidth="1"/>
    <col min="2411" max="2411" width="10" style="4" customWidth="1"/>
    <col min="2412" max="2412" width="1.85546875" style="4" customWidth="1"/>
    <col min="2413" max="2435" width="18" style="4" customWidth="1"/>
    <col min="2436" max="2437" width="10.7109375" style="4" customWidth="1"/>
    <col min="2438" max="2443" width="18" style="4" customWidth="1"/>
    <col min="2444" max="2444" width="16.42578125" style="4" bestFit="1" customWidth="1"/>
    <col min="2445" max="2468" width="18" style="4" customWidth="1"/>
    <col min="2469" max="2470" width="15.7109375" style="4" customWidth="1"/>
    <col min="2471" max="2471" width="17" style="4" customWidth="1"/>
    <col min="2472" max="2472" width="9" style="4" customWidth="1"/>
    <col min="2473" max="2478" width="9.140625" style="4"/>
    <col min="2479" max="2480" width="9.7109375" style="4" customWidth="1"/>
    <col min="2481" max="2481" width="8.140625" style="4" customWidth="1"/>
    <col min="2482" max="2483" width="9.7109375" style="4" customWidth="1"/>
    <col min="2484" max="2484" width="8.140625" style="4" customWidth="1"/>
    <col min="2485" max="2485" width="9.28515625" style="4" bestFit="1" customWidth="1"/>
    <col min="2486" max="2654" width="9.140625" style="4"/>
    <col min="2655" max="2655" width="4" style="4" bestFit="1" customWidth="1"/>
    <col min="2656" max="2656" width="23.85546875" style="4" bestFit="1" customWidth="1"/>
    <col min="2657" max="2657" width="7.28515625" style="4" customWidth="1"/>
    <col min="2658" max="2658" width="10.5703125" style="4" customWidth="1"/>
    <col min="2659" max="2660" width="9.28515625" style="4" customWidth="1"/>
    <col min="2661" max="2662" width="8.140625" style="4" customWidth="1"/>
    <col min="2663" max="2665" width="8.28515625" style="4" customWidth="1"/>
    <col min="2666" max="2666" width="9.5703125" style="4" customWidth="1"/>
    <col min="2667" max="2667" width="10" style="4" customWidth="1"/>
    <col min="2668" max="2668" width="1.85546875" style="4" customWidth="1"/>
    <col min="2669" max="2691" width="18" style="4" customWidth="1"/>
    <col min="2692" max="2693" width="10.7109375" style="4" customWidth="1"/>
    <col min="2694" max="2699" width="18" style="4" customWidth="1"/>
    <col min="2700" max="2700" width="16.42578125" style="4" bestFit="1" customWidth="1"/>
    <col min="2701" max="2724" width="18" style="4" customWidth="1"/>
    <col min="2725" max="2726" width="15.7109375" style="4" customWidth="1"/>
    <col min="2727" max="2727" width="17" style="4" customWidth="1"/>
    <col min="2728" max="2728" width="9" style="4" customWidth="1"/>
    <col min="2729" max="2734" width="9.140625" style="4"/>
    <col min="2735" max="2736" width="9.7109375" style="4" customWidth="1"/>
    <col min="2737" max="2737" width="8.140625" style="4" customWidth="1"/>
    <col min="2738" max="2739" width="9.7109375" style="4" customWidth="1"/>
    <col min="2740" max="2740" width="8.140625" style="4" customWidth="1"/>
    <col min="2741" max="2741" width="9.28515625" style="4" bestFit="1" customWidth="1"/>
    <col min="2742" max="2910" width="9.140625" style="4"/>
    <col min="2911" max="2911" width="4" style="4" bestFit="1" customWidth="1"/>
    <col min="2912" max="2912" width="23.85546875" style="4" bestFit="1" customWidth="1"/>
    <col min="2913" max="2913" width="7.28515625" style="4" customWidth="1"/>
    <col min="2914" max="2914" width="10.5703125" style="4" customWidth="1"/>
    <col min="2915" max="2916" width="9.28515625" style="4" customWidth="1"/>
    <col min="2917" max="2918" width="8.140625" style="4" customWidth="1"/>
    <col min="2919" max="2921" width="8.28515625" style="4" customWidth="1"/>
    <col min="2922" max="2922" width="9.5703125" style="4" customWidth="1"/>
    <col min="2923" max="2923" width="10" style="4" customWidth="1"/>
    <col min="2924" max="2924" width="1.85546875" style="4" customWidth="1"/>
    <col min="2925" max="2947" width="18" style="4" customWidth="1"/>
    <col min="2948" max="2949" width="10.7109375" style="4" customWidth="1"/>
    <col min="2950" max="2955" width="18" style="4" customWidth="1"/>
    <col min="2956" max="2956" width="16.42578125" style="4" bestFit="1" customWidth="1"/>
    <col min="2957" max="2980" width="18" style="4" customWidth="1"/>
    <col min="2981" max="2982" width="15.7109375" style="4" customWidth="1"/>
    <col min="2983" max="2983" width="17" style="4" customWidth="1"/>
    <col min="2984" max="2984" width="9" style="4" customWidth="1"/>
    <col min="2985" max="2990" width="9.140625" style="4"/>
    <col min="2991" max="2992" width="9.7109375" style="4" customWidth="1"/>
    <col min="2993" max="2993" width="8.140625" style="4" customWidth="1"/>
    <col min="2994" max="2995" width="9.7109375" style="4" customWidth="1"/>
    <col min="2996" max="2996" width="8.140625" style="4" customWidth="1"/>
    <col min="2997" max="2997" width="9.28515625" style="4" bestFit="1" customWidth="1"/>
    <col min="2998" max="3166" width="9.140625" style="4"/>
    <col min="3167" max="3167" width="4" style="4" bestFit="1" customWidth="1"/>
    <col min="3168" max="3168" width="23.85546875" style="4" bestFit="1" customWidth="1"/>
    <col min="3169" max="3169" width="7.28515625" style="4" customWidth="1"/>
    <col min="3170" max="3170" width="10.5703125" style="4" customWidth="1"/>
    <col min="3171" max="3172" width="9.28515625" style="4" customWidth="1"/>
    <col min="3173" max="3174" width="8.140625" style="4" customWidth="1"/>
    <col min="3175" max="3177" width="8.28515625" style="4" customWidth="1"/>
    <col min="3178" max="3178" width="9.5703125" style="4" customWidth="1"/>
    <col min="3179" max="3179" width="10" style="4" customWidth="1"/>
    <col min="3180" max="3180" width="1.85546875" style="4" customWidth="1"/>
    <col min="3181" max="3203" width="18" style="4" customWidth="1"/>
    <col min="3204" max="3205" width="10.7109375" style="4" customWidth="1"/>
    <col min="3206" max="3211" width="18" style="4" customWidth="1"/>
    <col min="3212" max="3212" width="16.42578125" style="4" bestFit="1" customWidth="1"/>
    <col min="3213" max="3236" width="18" style="4" customWidth="1"/>
    <col min="3237" max="3238" width="15.7109375" style="4" customWidth="1"/>
    <col min="3239" max="3239" width="17" style="4" customWidth="1"/>
    <col min="3240" max="3240" width="9" style="4" customWidth="1"/>
    <col min="3241" max="3246" width="9.140625" style="4"/>
    <col min="3247" max="3248" width="9.7109375" style="4" customWidth="1"/>
    <col min="3249" max="3249" width="8.140625" style="4" customWidth="1"/>
    <col min="3250" max="3251" width="9.7109375" style="4" customWidth="1"/>
    <col min="3252" max="3252" width="8.140625" style="4" customWidth="1"/>
    <col min="3253" max="3253" width="9.28515625" style="4" bestFit="1" customWidth="1"/>
    <col min="3254" max="3422" width="9.140625" style="4"/>
    <col min="3423" max="3423" width="4" style="4" bestFit="1" customWidth="1"/>
    <col min="3424" max="3424" width="23.85546875" style="4" bestFit="1" customWidth="1"/>
    <col min="3425" max="3425" width="7.28515625" style="4" customWidth="1"/>
    <col min="3426" max="3426" width="10.5703125" style="4" customWidth="1"/>
    <col min="3427" max="3428" width="9.28515625" style="4" customWidth="1"/>
    <col min="3429" max="3430" width="8.140625" style="4" customWidth="1"/>
    <col min="3431" max="3433" width="8.28515625" style="4" customWidth="1"/>
    <col min="3434" max="3434" width="9.5703125" style="4" customWidth="1"/>
    <col min="3435" max="3435" width="10" style="4" customWidth="1"/>
    <col min="3436" max="3436" width="1.85546875" style="4" customWidth="1"/>
    <col min="3437" max="3459" width="18" style="4" customWidth="1"/>
    <col min="3460" max="3461" width="10.7109375" style="4" customWidth="1"/>
    <col min="3462" max="3467" width="18" style="4" customWidth="1"/>
    <col min="3468" max="3468" width="16.42578125" style="4" bestFit="1" customWidth="1"/>
    <col min="3469" max="3492" width="18" style="4" customWidth="1"/>
    <col min="3493" max="3494" width="15.7109375" style="4" customWidth="1"/>
    <col min="3495" max="3495" width="17" style="4" customWidth="1"/>
    <col min="3496" max="3496" width="9" style="4" customWidth="1"/>
    <col min="3497" max="3502" width="9.140625" style="4"/>
    <col min="3503" max="3504" width="9.7109375" style="4" customWidth="1"/>
    <col min="3505" max="3505" width="8.140625" style="4" customWidth="1"/>
    <col min="3506" max="3507" width="9.7109375" style="4" customWidth="1"/>
    <col min="3508" max="3508" width="8.140625" style="4" customWidth="1"/>
    <col min="3509" max="3509" width="9.28515625" style="4" bestFit="1" customWidth="1"/>
    <col min="3510" max="3678" width="9.140625" style="4"/>
    <col min="3679" max="3679" width="4" style="4" bestFit="1" customWidth="1"/>
    <col min="3680" max="3680" width="23.85546875" style="4" bestFit="1" customWidth="1"/>
    <col min="3681" max="3681" width="7.28515625" style="4" customWidth="1"/>
    <col min="3682" max="3682" width="10.5703125" style="4" customWidth="1"/>
    <col min="3683" max="3684" width="9.28515625" style="4" customWidth="1"/>
    <col min="3685" max="3686" width="8.140625" style="4" customWidth="1"/>
    <col min="3687" max="3689" width="8.28515625" style="4" customWidth="1"/>
    <col min="3690" max="3690" width="9.5703125" style="4" customWidth="1"/>
    <col min="3691" max="3691" width="10" style="4" customWidth="1"/>
    <col min="3692" max="3692" width="1.85546875" style="4" customWidth="1"/>
    <col min="3693" max="3715" width="18" style="4" customWidth="1"/>
    <col min="3716" max="3717" width="10.7109375" style="4" customWidth="1"/>
    <col min="3718" max="3723" width="18" style="4" customWidth="1"/>
    <col min="3724" max="3724" width="16.42578125" style="4" bestFit="1" customWidth="1"/>
    <col min="3725" max="3748" width="18" style="4" customWidth="1"/>
    <col min="3749" max="3750" width="15.7109375" style="4" customWidth="1"/>
    <col min="3751" max="3751" width="17" style="4" customWidth="1"/>
    <col min="3752" max="3752" width="9" style="4" customWidth="1"/>
    <col min="3753" max="3758" width="9.140625" style="4"/>
    <col min="3759" max="3760" width="9.7109375" style="4" customWidth="1"/>
    <col min="3761" max="3761" width="8.140625" style="4" customWidth="1"/>
    <col min="3762" max="3763" width="9.7109375" style="4" customWidth="1"/>
    <col min="3764" max="3764" width="8.140625" style="4" customWidth="1"/>
    <col min="3765" max="3765" width="9.28515625" style="4" bestFit="1" customWidth="1"/>
    <col min="3766" max="3934" width="9.140625" style="4"/>
    <col min="3935" max="3935" width="4" style="4" bestFit="1" customWidth="1"/>
    <col min="3936" max="3936" width="23.85546875" style="4" bestFit="1" customWidth="1"/>
    <col min="3937" max="3937" width="7.28515625" style="4" customWidth="1"/>
    <col min="3938" max="3938" width="10.5703125" style="4" customWidth="1"/>
    <col min="3939" max="3940" width="9.28515625" style="4" customWidth="1"/>
    <col min="3941" max="3942" width="8.140625" style="4" customWidth="1"/>
    <col min="3943" max="3945" width="8.28515625" style="4" customWidth="1"/>
    <col min="3946" max="3946" width="9.5703125" style="4" customWidth="1"/>
    <col min="3947" max="3947" width="10" style="4" customWidth="1"/>
    <col min="3948" max="3948" width="1.85546875" style="4" customWidth="1"/>
    <col min="3949" max="3971" width="18" style="4" customWidth="1"/>
    <col min="3972" max="3973" width="10.7109375" style="4" customWidth="1"/>
    <col min="3974" max="3979" width="18" style="4" customWidth="1"/>
    <col min="3980" max="3980" width="16.42578125" style="4" bestFit="1" customWidth="1"/>
    <col min="3981" max="4004" width="18" style="4" customWidth="1"/>
    <col min="4005" max="4006" width="15.7109375" style="4" customWidth="1"/>
    <col min="4007" max="4007" width="17" style="4" customWidth="1"/>
    <col min="4008" max="4008" width="9" style="4" customWidth="1"/>
    <col min="4009" max="4014" width="9.140625" style="4"/>
    <col min="4015" max="4016" width="9.7109375" style="4" customWidth="1"/>
    <col min="4017" max="4017" width="8.140625" style="4" customWidth="1"/>
    <col min="4018" max="4019" width="9.7109375" style="4" customWidth="1"/>
    <col min="4020" max="4020" width="8.140625" style="4" customWidth="1"/>
    <col min="4021" max="4021" width="9.28515625" style="4" bestFit="1" customWidth="1"/>
    <col min="4022" max="4190" width="9.140625" style="4"/>
    <col min="4191" max="4191" width="4" style="4" bestFit="1" customWidth="1"/>
    <col min="4192" max="4192" width="23.85546875" style="4" bestFit="1" customWidth="1"/>
    <col min="4193" max="4193" width="7.28515625" style="4" customWidth="1"/>
    <col min="4194" max="4194" width="10.5703125" style="4" customWidth="1"/>
    <col min="4195" max="4196" width="9.28515625" style="4" customWidth="1"/>
    <col min="4197" max="4198" width="8.140625" style="4" customWidth="1"/>
    <col min="4199" max="4201" width="8.28515625" style="4" customWidth="1"/>
    <col min="4202" max="4202" width="9.5703125" style="4" customWidth="1"/>
    <col min="4203" max="4203" width="10" style="4" customWidth="1"/>
    <col min="4204" max="4204" width="1.85546875" style="4" customWidth="1"/>
    <col min="4205" max="4227" width="18" style="4" customWidth="1"/>
    <col min="4228" max="4229" width="10.7109375" style="4" customWidth="1"/>
    <col min="4230" max="4235" width="18" style="4" customWidth="1"/>
    <col min="4236" max="4236" width="16.42578125" style="4" bestFit="1" customWidth="1"/>
    <col min="4237" max="4260" width="18" style="4" customWidth="1"/>
    <col min="4261" max="4262" width="15.7109375" style="4" customWidth="1"/>
    <col min="4263" max="4263" width="17" style="4" customWidth="1"/>
    <col min="4264" max="4264" width="9" style="4" customWidth="1"/>
    <col min="4265" max="4270" width="9.140625" style="4"/>
    <col min="4271" max="4272" width="9.7109375" style="4" customWidth="1"/>
    <col min="4273" max="4273" width="8.140625" style="4" customWidth="1"/>
    <col min="4274" max="4275" width="9.7109375" style="4" customWidth="1"/>
    <col min="4276" max="4276" width="8.140625" style="4" customWidth="1"/>
    <col min="4277" max="4277" width="9.28515625" style="4" bestFit="1" customWidth="1"/>
    <col min="4278" max="4446" width="9.140625" style="4"/>
    <col min="4447" max="4447" width="4" style="4" bestFit="1" customWidth="1"/>
    <col min="4448" max="4448" width="23.85546875" style="4" bestFit="1" customWidth="1"/>
    <col min="4449" max="4449" width="7.28515625" style="4" customWidth="1"/>
    <col min="4450" max="4450" width="10.5703125" style="4" customWidth="1"/>
    <col min="4451" max="4452" width="9.28515625" style="4" customWidth="1"/>
    <col min="4453" max="4454" width="8.140625" style="4" customWidth="1"/>
    <col min="4455" max="4457" width="8.28515625" style="4" customWidth="1"/>
    <col min="4458" max="4458" width="9.5703125" style="4" customWidth="1"/>
    <col min="4459" max="4459" width="10" style="4" customWidth="1"/>
    <col min="4460" max="4460" width="1.85546875" style="4" customWidth="1"/>
    <col min="4461" max="4483" width="18" style="4" customWidth="1"/>
    <col min="4484" max="4485" width="10.7109375" style="4" customWidth="1"/>
    <col min="4486" max="4491" width="18" style="4" customWidth="1"/>
    <col min="4492" max="4492" width="16.42578125" style="4" bestFit="1" customWidth="1"/>
    <col min="4493" max="4516" width="18" style="4" customWidth="1"/>
    <col min="4517" max="4518" width="15.7109375" style="4" customWidth="1"/>
    <col min="4519" max="4519" width="17" style="4" customWidth="1"/>
    <col min="4520" max="4520" width="9" style="4" customWidth="1"/>
    <col min="4521" max="4526" width="9.140625" style="4"/>
    <col min="4527" max="4528" width="9.7109375" style="4" customWidth="1"/>
    <col min="4529" max="4529" width="8.140625" style="4" customWidth="1"/>
    <col min="4530" max="4531" width="9.7109375" style="4" customWidth="1"/>
    <col min="4532" max="4532" width="8.140625" style="4" customWidth="1"/>
    <col min="4533" max="4533" width="9.28515625" style="4" bestFit="1" customWidth="1"/>
    <col min="4534" max="4702" width="9.140625" style="4"/>
    <col min="4703" max="4703" width="4" style="4" bestFit="1" customWidth="1"/>
    <col min="4704" max="4704" width="23.85546875" style="4" bestFit="1" customWidth="1"/>
    <col min="4705" max="4705" width="7.28515625" style="4" customWidth="1"/>
    <col min="4706" max="4706" width="10.5703125" style="4" customWidth="1"/>
    <col min="4707" max="4708" width="9.28515625" style="4" customWidth="1"/>
    <col min="4709" max="4710" width="8.140625" style="4" customWidth="1"/>
    <col min="4711" max="4713" width="8.28515625" style="4" customWidth="1"/>
    <col min="4714" max="4714" width="9.5703125" style="4" customWidth="1"/>
    <col min="4715" max="4715" width="10" style="4" customWidth="1"/>
    <col min="4716" max="4716" width="1.85546875" style="4" customWidth="1"/>
    <col min="4717" max="4739" width="18" style="4" customWidth="1"/>
    <col min="4740" max="4741" width="10.7109375" style="4" customWidth="1"/>
    <col min="4742" max="4747" width="18" style="4" customWidth="1"/>
    <col min="4748" max="4748" width="16.42578125" style="4" bestFit="1" customWidth="1"/>
    <col min="4749" max="4772" width="18" style="4" customWidth="1"/>
    <col min="4773" max="4774" width="15.7109375" style="4" customWidth="1"/>
    <col min="4775" max="4775" width="17" style="4" customWidth="1"/>
    <col min="4776" max="4776" width="9" style="4" customWidth="1"/>
    <col min="4777" max="4782" width="9.140625" style="4"/>
    <col min="4783" max="4784" width="9.7109375" style="4" customWidth="1"/>
    <col min="4785" max="4785" width="8.140625" style="4" customWidth="1"/>
    <col min="4786" max="4787" width="9.7109375" style="4" customWidth="1"/>
    <col min="4788" max="4788" width="8.140625" style="4" customWidth="1"/>
    <col min="4789" max="4789" width="9.28515625" style="4" bestFit="1" customWidth="1"/>
    <col min="4790" max="4958" width="9.140625" style="4"/>
    <col min="4959" max="4959" width="4" style="4" bestFit="1" customWidth="1"/>
    <col min="4960" max="4960" width="23.85546875" style="4" bestFit="1" customWidth="1"/>
    <col min="4961" max="4961" width="7.28515625" style="4" customWidth="1"/>
    <col min="4962" max="4962" width="10.5703125" style="4" customWidth="1"/>
    <col min="4963" max="4964" width="9.28515625" style="4" customWidth="1"/>
    <col min="4965" max="4966" width="8.140625" style="4" customWidth="1"/>
    <col min="4967" max="4969" width="8.28515625" style="4" customWidth="1"/>
    <col min="4970" max="4970" width="9.5703125" style="4" customWidth="1"/>
    <col min="4971" max="4971" width="10" style="4" customWidth="1"/>
    <col min="4972" max="4972" width="1.85546875" style="4" customWidth="1"/>
    <col min="4973" max="4995" width="18" style="4" customWidth="1"/>
    <col min="4996" max="4997" width="10.7109375" style="4" customWidth="1"/>
    <col min="4998" max="5003" width="18" style="4" customWidth="1"/>
    <col min="5004" max="5004" width="16.42578125" style="4" bestFit="1" customWidth="1"/>
    <col min="5005" max="5028" width="18" style="4" customWidth="1"/>
    <col min="5029" max="5030" width="15.7109375" style="4" customWidth="1"/>
    <col min="5031" max="5031" width="17" style="4" customWidth="1"/>
    <col min="5032" max="5032" width="9" style="4" customWidth="1"/>
    <col min="5033" max="5038" width="9.140625" style="4"/>
    <col min="5039" max="5040" width="9.7109375" style="4" customWidth="1"/>
    <col min="5041" max="5041" width="8.140625" style="4" customWidth="1"/>
    <col min="5042" max="5043" width="9.7109375" style="4" customWidth="1"/>
    <col min="5044" max="5044" width="8.140625" style="4" customWidth="1"/>
    <col min="5045" max="5045" width="9.28515625" style="4" bestFit="1" customWidth="1"/>
    <col min="5046" max="5214" width="9.140625" style="4"/>
    <col min="5215" max="5215" width="4" style="4" bestFit="1" customWidth="1"/>
    <col min="5216" max="5216" width="23.85546875" style="4" bestFit="1" customWidth="1"/>
    <col min="5217" max="5217" width="7.28515625" style="4" customWidth="1"/>
    <col min="5218" max="5218" width="10.5703125" style="4" customWidth="1"/>
    <col min="5219" max="5220" width="9.28515625" style="4" customWidth="1"/>
    <col min="5221" max="5222" width="8.140625" style="4" customWidth="1"/>
    <col min="5223" max="5225" width="8.28515625" style="4" customWidth="1"/>
    <col min="5226" max="5226" width="9.5703125" style="4" customWidth="1"/>
    <col min="5227" max="5227" width="10" style="4" customWidth="1"/>
    <col min="5228" max="5228" width="1.85546875" style="4" customWidth="1"/>
    <col min="5229" max="5251" width="18" style="4" customWidth="1"/>
    <col min="5252" max="5253" width="10.7109375" style="4" customWidth="1"/>
    <col min="5254" max="5259" width="18" style="4" customWidth="1"/>
    <col min="5260" max="5260" width="16.42578125" style="4" bestFit="1" customWidth="1"/>
    <col min="5261" max="5284" width="18" style="4" customWidth="1"/>
    <col min="5285" max="5286" width="15.7109375" style="4" customWidth="1"/>
    <col min="5287" max="5287" width="17" style="4" customWidth="1"/>
    <col min="5288" max="5288" width="9" style="4" customWidth="1"/>
    <col min="5289" max="5294" width="9.140625" style="4"/>
    <col min="5295" max="5296" width="9.7109375" style="4" customWidth="1"/>
    <col min="5297" max="5297" width="8.140625" style="4" customWidth="1"/>
    <col min="5298" max="5299" width="9.7109375" style="4" customWidth="1"/>
    <col min="5300" max="5300" width="8.140625" style="4" customWidth="1"/>
    <col min="5301" max="5301" width="9.28515625" style="4" bestFit="1" customWidth="1"/>
    <col min="5302" max="5470" width="9.140625" style="4"/>
    <col min="5471" max="5471" width="4" style="4" bestFit="1" customWidth="1"/>
    <col min="5472" max="5472" width="23.85546875" style="4" bestFit="1" customWidth="1"/>
    <col min="5473" max="5473" width="7.28515625" style="4" customWidth="1"/>
    <col min="5474" max="5474" width="10.5703125" style="4" customWidth="1"/>
    <col min="5475" max="5476" width="9.28515625" style="4" customWidth="1"/>
    <col min="5477" max="5478" width="8.140625" style="4" customWidth="1"/>
    <col min="5479" max="5481" width="8.28515625" style="4" customWidth="1"/>
    <col min="5482" max="5482" width="9.5703125" style="4" customWidth="1"/>
    <col min="5483" max="5483" width="10" style="4" customWidth="1"/>
    <col min="5484" max="5484" width="1.85546875" style="4" customWidth="1"/>
    <col min="5485" max="5507" width="18" style="4" customWidth="1"/>
    <col min="5508" max="5509" width="10.7109375" style="4" customWidth="1"/>
    <col min="5510" max="5515" width="18" style="4" customWidth="1"/>
    <col min="5516" max="5516" width="16.42578125" style="4" bestFit="1" customWidth="1"/>
    <col min="5517" max="5540" width="18" style="4" customWidth="1"/>
    <col min="5541" max="5542" width="15.7109375" style="4" customWidth="1"/>
    <col min="5543" max="5543" width="17" style="4" customWidth="1"/>
    <col min="5544" max="5544" width="9" style="4" customWidth="1"/>
    <col min="5545" max="5550" width="9.140625" style="4"/>
    <col min="5551" max="5552" width="9.7109375" style="4" customWidth="1"/>
    <col min="5553" max="5553" width="8.140625" style="4" customWidth="1"/>
    <col min="5554" max="5555" width="9.7109375" style="4" customWidth="1"/>
    <col min="5556" max="5556" width="8.140625" style="4" customWidth="1"/>
    <col min="5557" max="5557" width="9.28515625" style="4" bestFit="1" customWidth="1"/>
    <col min="5558" max="5726" width="9.140625" style="4"/>
    <col min="5727" max="5727" width="4" style="4" bestFit="1" customWidth="1"/>
    <col min="5728" max="5728" width="23.85546875" style="4" bestFit="1" customWidth="1"/>
    <col min="5729" max="5729" width="7.28515625" style="4" customWidth="1"/>
    <col min="5730" max="5730" width="10.5703125" style="4" customWidth="1"/>
    <col min="5731" max="5732" width="9.28515625" style="4" customWidth="1"/>
    <col min="5733" max="5734" width="8.140625" style="4" customWidth="1"/>
    <col min="5735" max="5737" width="8.28515625" style="4" customWidth="1"/>
    <col min="5738" max="5738" width="9.5703125" style="4" customWidth="1"/>
    <col min="5739" max="5739" width="10" style="4" customWidth="1"/>
    <col min="5740" max="5740" width="1.85546875" style="4" customWidth="1"/>
    <col min="5741" max="5763" width="18" style="4" customWidth="1"/>
    <col min="5764" max="5765" width="10.7109375" style="4" customWidth="1"/>
    <col min="5766" max="5771" width="18" style="4" customWidth="1"/>
    <col min="5772" max="5772" width="16.42578125" style="4" bestFit="1" customWidth="1"/>
    <col min="5773" max="5796" width="18" style="4" customWidth="1"/>
    <col min="5797" max="5798" width="15.7109375" style="4" customWidth="1"/>
    <col min="5799" max="5799" width="17" style="4" customWidth="1"/>
    <col min="5800" max="5800" width="9" style="4" customWidth="1"/>
    <col min="5801" max="5806" width="9.140625" style="4"/>
    <col min="5807" max="5808" width="9.7109375" style="4" customWidth="1"/>
    <col min="5809" max="5809" width="8.140625" style="4" customWidth="1"/>
    <col min="5810" max="5811" width="9.7109375" style="4" customWidth="1"/>
    <col min="5812" max="5812" width="8.140625" style="4" customWidth="1"/>
    <col min="5813" max="5813" width="9.28515625" style="4" bestFit="1" customWidth="1"/>
    <col min="5814" max="5982" width="9.140625" style="4"/>
    <col min="5983" max="5983" width="4" style="4" bestFit="1" customWidth="1"/>
    <col min="5984" max="5984" width="23.85546875" style="4" bestFit="1" customWidth="1"/>
    <col min="5985" max="5985" width="7.28515625" style="4" customWidth="1"/>
    <col min="5986" max="5986" width="10.5703125" style="4" customWidth="1"/>
    <col min="5987" max="5988" width="9.28515625" style="4" customWidth="1"/>
    <col min="5989" max="5990" width="8.140625" style="4" customWidth="1"/>
    <col min="5991" max="5993" width="8.28515625" style="4" customWidth="1"/>
    <col min="5994" max="5994" width="9.5703125" style="4" customWidth="1"/>
    <col min="5995" max="5995" width="10" style="4" customWidth="1"/>
    <col min="5996" max="5996" width="1.85546875" style="4" customWidth="1"/>
    <col min="5997" max="6019" width="18" style="4" customWidth="1"/>
    <col min="6020" max="6021" width="10.7109375" style="4" customWidth="1"/>
    <col min="6022" max="6027" width="18" style="4" customWidth="1"/>
    <col min="6028" max="6028" width="16.42578125" style="4" bestFit="1" customWidth="1"/>
    <col min="6029" max="6052" width="18" style="4" customWidth="1"/>
    <col min="6053" max="6054" width="15.7109375" style="4" customWidth="1"/>
    <col min="6055" max="6055" width="17" style="4" customWidth="1"/>
    <col min="6056" max="6056" width="9" style="4" customWidth="1"/>
    <col min="6057" max="6062" width="9.140625" style="4"/>
    <col min="6063" max="6064" width="9.7109375" style="4" customWidth="1"/>
    <col min="6065" max="6065" width="8.140625" style="4" customWidth="1"/>
    <col min="6066" max="6067" width="9.7109375" style="4" customWidth="1"/>
    <col min="6068" max="6068" width="8.140625" style="4" customWidth="1"/>
    <col min="6069" max="6069" width="9.28515625" style="4" bestFit="1" customWidth="1"/>
    <col min="6070" max="6238" width="9.140625" style="4"/>
    <col min="6239" max="6239" width="4" style="4" bestFit="1" customWidth="1"/>
    <col min="6240" max="6240" width="23.85546875" style="4" bestFit="1" customWidth="1"/>
    <col min="6241" max="6241" width="7.28515625" style="4" customWidth="1"/>
    <col min="6242" max="6242" width="10.5703125" style="4" customWidth="1"/>
    <col min="6243" max="6244" width="9.28515625" style="4" customWidth="1"/>
    <col min="6245" max="6246" width="8.140625" style="4" customWidth="1"/>
    <col min="6247" max="6249" width="8.28515625" style="4" customWidth="1"/>
    <col min="6250" max="6250" width="9.5703125" style="4" customWidth="1"/>
    <col min="6251" max="6251" width="10" style="4" customWidth="1"/>
    <col min="6252" max="6252" width="1.85546875" style="4" customWidth="1"/>
    <col min="6253" max="6275" width="18" style="4" customWidth="1"/>
    <col min="6276" max="6277" width="10.7109375" style="4" customWidth="1"/>
    <col min="6278" max="6283" width="18" style="4" customWidth="1"/>
    <col min="6284" max="6284" width="16.42578125" style="4" bestFit="1" customWidth="1"/>
    <col min="6285" max="6308" width="18" style="4" customWidth="1"/>
    <col min="6309" max="6310" width="15.7109375" style="4" customWidth="1"/>
    <col min="6311" max="6311" width="17" style="4" customWidth="1"/>
    <col min="6312" max="6312" width="9" style="4" customWidth="1"/>
    <col min="6313" max="6318" width="9.140625" style="4"/>
    <col min="6319" max="6320" width="9.7109375" style="4" customWidth="1"/>
    <col min="6321" max="6321" width="8.140625" style="4" customWidth="1"/>
    <col min="6322" max="6323" width="9.7109375" style="4" customWidth="1"/>
    <col min="6324" max="6324" width="8.140625" style="4" customWidth="1"/>
    <col min="6325" max="6325" width="9.28515625" style="4" bestFit="1" customWidth="1"/>
    <col min="6326" max="6494" width="9.140625" style="4"/>
    <col min="6495" max="6495" width="4" style="4" bestFit="1" customWidth="1"/>
    <col min="6496" max="6496" width="23.85546875" style="4" bestFit="1" customWidth="1"/>
    <col min="6497" max="6497" width="7.28515625" style="4" customWidth="1"/>
    <col min="6498" max="6498" width="10.5703125" style="4" customWidth="1"/>
    <col min="6499" max="6500" width="9.28515625" style="4" customWidth="1"/>
    <col min="6501" max="6502" width="8.140625" style="4" customWidth="1"/>
    <col min="6503" max="6505" width="8.28515625" style="4" customWidth="1"/>
    <col min="6506" max="6506" width="9.5703125" style="4" customWidth="1"/>
    <col min="6507" max="6507" width="10" style="4" customWidth="1"/>
    <col min="6508" max="6508" width="1.85546875" style="4" customWidth="1"/>
    <col min="6509" max="6531" width="18" style="4" customWidth="1"/>
    <col min="6532" max="6533" width="10.7109375" style="4" customWidth="1"/>
    <col min="6534" max="6539" width="18" style="4" customWidth="1"/>
    <col min="6540" max="6540" width="16.42578125" style="4" bestFit="1" customWidth="1"/>
    <col min="6541" max="6564" width="18" style="4" customWidth="1"/>
    <col min="6565" max="6566" width="15.7109375" style="4" customWidth="1"/>
    <col min="6567" max="6567" width="17" style="4" customWidth="1"/>
    <col min="6568" max="6568" width="9" style="4" customWidth="1"/>
    <col min="6569" max="6574" width="9.140625" style="4"/>
    <col min="6575" max="6576" width="9.7109375" style="4" customWidth="1"/>
    <col min="6577" max="6577" width="8.140625" style="4" customWidth="1"/>
    <col min="6578" max="6579" width="9.7109375" style="4" customWidth="1"/>
    <col min="6580" max="6580" width="8.140625" style="4" customWidth="1"/>
    <col min="6581" max="6581" width="9.28515625" style="4" bestFit="1" customWidth="1"/>
    <col min="6582" max="6750" width="9.140625" style="4"/>
    <col min="6751" max="6751" width="4" style="4" bestFit="1" customWidth="1"/>
    <col min="6752" max="6752" width="23.85546875" style="4" bestFit="1" customWidth="1"/>
    <col min="6753" max="6753" width="7.28515625" style="4" customWidth="1"/>
    <col min="6754" max="6754" width="10.5703125" style="4" customWidth="1"/>
    <col min="6755" max="6756" width="9.28515625" style="4" customWidth="1"/>
    <col min="6757" max="6758" width="8.140625" style="4" customWidth="1"/>
    <col min="6759" max="6761" width="8.28515625" style="4" customWidth="1"/>
    <col min="6762" max="6762" width="9.5703125" style="4" customWidth="1"/>
    <col min="6763" max="6763" width="10" style="4" customWidth="1"/>
    <col min="6764" max="6764" width="1.85546875" style="4" customWidth="1"/>
    <col min="6765" max="6787" width="18" style="4" customWidth="1"/>
    <col min="6788" max="6789" width="10.7109375" style="4" customWidth="1"/>
    <col min="6790" max="6795" width="18" style="4" customWidth="1"/>
    <col min="6796" max="6796" width="16.42578125" style="4" bestFit="1" customWidth="1"/>
    <col min="6797" max="6820" width="18" style="4" customWidth="1"/>
    <col min="6821" max="6822" width="15.7109375" style="4" customWidth="1"/>
    <col min="6823" max="6823" width="17" style="4" customWidth="1"/>
    <col min="6824" max="6824" width="9" style="4" customWidth="1"/>
    <col min="6825" max="6830" width="9.140625" style="4"/>
    <col min="6831" max="6832" width="9.7109375" style="4" customWidth="1"/>
    <col min="6833" max="6833" width="8.140625" style="4" customWidth="1"/>
    <col min="6834" max="6835" width="9.7109375" style="4" customWidth="1"/>
    <col min="6836" max="6836" width="8.140625" style="4" customWidth="1"/>
    <col min="6837" max="6837" width="9.28515625" style="4" bestFit="1" customWidth="1"/>
    <col min="6838" max="7006" width="9.140625" style="4"/>
    <col min="7007" max="7007" width="4" style="4" bestFit="1" customWidth="1"/>
    <col min="7008" max="7008" width="23.85546875" style="4" bestFit="1" customWidth="1"/>
    <col min="7009" max="7009" width="7.28515625" style="4" customWidth="1"/>
    <col min="7010" max="7010" width="10.5703125" style="4" customWidth="1"/>
    <col min="7011" max="7012" width="9.28515625" style="4" customWidth="1"/>
    <col min="7013" max="7014" width="8.140625" style="4" customWidth="1"/>
    <col min="7015" max="7017" width="8.28515625" style="4" customWidth="1"/>
    <col min="7018" max="7018" width="9.5703125" style="4" customWidth="1"/>
    <col min="7019" max="7019" width="10" style="4" customWidth="1"/>
    <col min="7020" max="7020" width="1.85546875" style="4" customWidth="1"/>
    <col min="7021" max="7043" width="18" style="4" customWidth="1"/>
    <col min="7044" max="7045" width="10.7109375" style="4" customWidth="1"/>
    <col min="7046" max="7051" width="18" style="4" customWidth="1"/>
    <col min="7052" max="7052" width="16.42578125" style="4" bestFit="1" customWidth="1"/>
    <col min="7053" max="7076" width="18" style="4" customWidth="1"/>
    <col min="7077" max="7078" width="15.7109375" style="4" customWidth="1"/>
    <col min="7079" max="7079" width="17" style="4" customWidth="1"/>
    <col min="7080" max="7080" width="9" style="4" customWidth="1"/>
    <col min="7081" max="7086" width="9.140625" style="4"/>
    <col min="7087" max="7088" width="9.7109375" style="4" customWidth="1"/>
    <col min="7089" max="7089" width="8.140625" style="4" customWidth="1"/>
    <col min="7090" max="7091" width="9.7109375" style="4" customWidth="1"/>
    <col min="7092" max="7092" width="8.140625" style="4" customWidth="1"/>
    <col min="7093" max="7093" width="9.28515625" style="4" bestFit="1" customWidth="1"/>
    <col min="7094" max="7262" width="9.140625" style="4"/>
    <col min="7263" max="7263" width="4" style="4" bestFit="1" customWidth="1"/>
    <col min="7264" max="7264" width="23.85546875" style="4" bestFit="1" customWidth="1"/>
    <col min="7265" max="7265" width="7.28515625" style="4" customWidth="1"/>
    <col min="7266" max="7266" width="10.5703125" style="4" customWidth="1"/>
    <col min="7267" max="7268" width="9.28515625" style="4" customWidth="1"/>
    <col min="7269" max="7270" width="8.140625" style="4" customWidth="1"/>
    <col min="7271" max="7273" width="8.28515625" style="4" customWidth="1"/>
    <col min="7274" max="7274" width="9.5703125" style="4" customWidth="1"/>
    <col min="7275" max="7275" width="10" style="4" customWidth="1"/>
    <col min="7276" max="7276" width="1.85546875" style="4" customWidth="1"/>
    <col min="7277" max="7299" width="18" style="4" customWidth="1"/>
    <col min="7300" max="7301" width="10.7109375" style="4" customWidth="1"/>
    <col min="7302" max="7307" width="18" style="4" customWidth="1"/>
    <col min="7308" max="7308" width="16.42578125" style="4" bestFit="1" customWidth="1"/>
    <col min="7309" max="7332" width="18" style="4" customWidth="1"/>
    <col min="7333" max="7334" width="15.7109375" style="4" customWidth="1"/>
    <col min="7335" max="7335" width="17" style="4" customWidth="1"/>
    <col min="7336" max="7336" width="9" style="4" customWidth="1"/>
    <col min="7337" max="7342" width="9.140625" style="4"/>
    <col min="7343" max="7344" width="9.7109375" style="4" customWidth="1"/>
    <col min="7345" max="7345" width="8.140625" style="4" customWidth="1"/>
    <col min="7346" max="7347" width="9.7109375" style="4" customWidth="1"/>
    <col min="7348" max="7348" width="8.140625" style="4" customWidth="1"/>
    <col min="7349" max="7349" width="9.28515625" style="4" bestFit="1" customWidth="1"/>
    <col min="7350" max="7518" width="9.140625" style="4"/>
    <col min="7519" max="7519" width="4" style="4" bestFit="1" customWidth="1"/>
    <col min="7520" max="7520" width="23.85546875" style="4" bestFit="1" customWidth="1"/>
    <col min="7521" max="7521" width="7.28515625" style="4" customWidth="1"/>
    <col min="7522" max="7522" width="10.5703125" style="4" customWidth="1"/>
    <col min="7523" max="7524" width="9.28515625" style="4" customWidth="1"/>
    <col min="7525" max="7526" width="8.140625" style="4" customWidth="1"/>
    <col min="7527" max="7529" width="8.28515625" style="4" customWidth="1"/>
    <col min="7530" max="7530" width="9.5703125" style="4" customWidth="1"/>
    <col min="7531" max="7531" width="10" style="4" customWidth="1"/>
    <col min="7532" max="7532" width="1.85546875" style="4" customWidth="1"/>
    <col min="7533" max="7555" width="18" style="4" customWidth="1"/>
    <col min="7556" max="7557" width="10.7109375" style="4" customWidth="1"/>
    <col min="7558" max="7563" width="18" style="4" customWidth="1"/>
    <col min="7564" max="7564" width="16.42578125" style="4" bestFit="1" customWidth="1"/>
    <col min="7565" max="7588" width="18" style="4" customWidth="1"/>
    <col min="7589" max="7590" width="15.7109375" style="4" customWidth="1"/>
    <col min="7591" max="7591" width="17" style="4" customWidth="1"/>
    <col min="7592" max="7592" width="9" style="4" customWidth="1"/>
    <col min="7593" max="7598" width="9.140625" style="4"/>
    <col min="7599" max="7600" width="9.7109375" style="4" customWidth="1"/>
    <col min="7601" max="7601" width="8.140625" style="4" customWidth="1"/>
    <col min="7602" max="7603" width="9.7109375" style="4" customWidth="1"/>
    <col min="7604" max="7604" width="8.140625" style="4" customWidth="1"/>
    <col min="7605" max="7605" width="9.28515625" style="4" bestFit="1" customWidth="1"/>
    <col min="7606" max="7774" width="9.140625" style="4"/>
    <col min="7775" max="7775" width="4" style="4" bestFit="1" customWidth="1"/>
    <col min="7776" max="7776" width="23.85546875" style="4" bestFit="1" customWidth="1"/>
    <col min="7777" max="7777" width="7.28515625" style="4" customWidth="1"/>
    <col min="7778" max="7778" width="10.5703125" style="4" customWidth="1"/>
    <col min="7779" max="7780" width="9.28515625" style="4" customWidth="1"/>
    <col min="7781" max="7782" width="8.140625" style="4" customWidth="1"/>
    <col min="7783" max="7785" width="8.28515625" style="4" customWidth="1"/>
    <col min="7786" max="7786" width="9.5703125" style="4" customWidth="1"/>
    <col min="7787" max="7787" width="10" style="4" customWidth="1"/>
    <col min="7788" max="7788" width="1.85546875" style="4" customWidth="1"/>
    <col min="7789" max="7811" width="18" style="4" customWidth="1"/>
    <col min="7812" max="7813" width="10.7109375" style="4" customWidth="1"/>
    <col min="7814" max="7819" width="18" style="4" customWidth="1"/>
    <col min="7820" max="7820" width="16.42578125" style="4" bestFit="1" customWidth="1"/>
    <col min="7821" max="7844" width="18" style="4" customWidth="1"/>
    <col min="7845" max="7846" width="15.7109375" style="4" customWidth="1"/>
    <col min="7847" max="7847" width="17" style="4" customWidth="1"/>
    <col min="7848" max="7848" width="9" style="4" customWidth="1"/>
    <col min="7849" max="7854" width="9.140625" style="4"/>
    <col min="7855" max="7856" width="9.7109375" style="4" customWidth="1"/>
    <col min="7857" max="7857" width="8.140625" style="4" customWidth="1"/>
    <col min="7858" max="7859" width="9.7109375" style="4" customWidth="1"/>
    <col min="7860" max="7860" width="8.140625" style="4" customWidth="1"/>
    <col min="7861" max="7861" width="9.28515625" style="4" bestFit="1" customWidth="1"/>
    <col min="7862" max="8030" width="9.140625" style="4"/>
    <col min="8031" max="8031" width="4" style="4" bestFit="1" customWidth="1"/>
    <col min="8032" max="8032" width="23.85546875" style="4" bestFit="1" customWidth="1"/>
    <col min="8033" max="8033" width="7.28515625" style="4" customWidth="1"/>
    <col min="8034" max="8034" width="10.5703125" style="4" customWidth="1"/>
    <col min="8035" max="8036" width="9.28515625" style="4" customWidth="1"/>
    <col min="8037" max="8038" width="8.140625" style="4" customWidth="1"/>
    <col min="8039" max="8041" width="8.28515625" style="4" customWidth="1"/>
    <col min="8042" max="8042" width="9.5703125" style="4" customWidth="1"/>
    <col min="8043" max="8043" width="10" style="4" customWidth="1"/>
    <col min="8044" max="8044" width="1.85546875" style="4" customWidth="1"/>
    <col min="8045" max="8067" width="18" style="4" customWidth="1"/>
    <col min="8068" max="8069" width="10.7109375" style="4" customWidth="1"/>
    <col min="8070" max="8075" width="18" style="4" customWidth="1"/>
    <col min="8076" max="8076" width="16.42578125" style="4" bestFit="1" customWidth="1"/>
    <col min="8077" max="8100" width="18" style="4" customWidth="1"/>
    <col min="8101" max="8102" width="15.7109375" style="4" customWidth="1"/>
    <col min="8103" max="8103" width="17" style="4" customWidth="1"/>
    <col min="8104" max="8104" width="9" style="4" customWidth="1"/>
    <col min="8105" max="8110" width="9.140625" style="4"/>
    <col min="8111" max="8112" width="9.7109375" style="4" customWidth="1"/>
    <col min="8113" max="8113" width="8.140625" style="4" customWidth="1"/>
    <col min="8114" max="8115" width="9.7109375" style="4" customWidth="1"/>
    <col min="8116" max="8116" width="8.140625" style="4" customWidth="1"/>
    <col min="8117" max="8117" width="9.28515625" style="4" bestFit="1" customWidth="1"/>
    <col min="8118" max="8286" width="9.140625" style="4"/>
    <col min="8287" max="8287" width="4" style="4" bestFit="1" customWidth="1"/>
    <col min="8288" max="8288" width="23.85546875" style="4" bestFit="1" customWidth="1"/>
    <col min="8289" max="8289" width="7.28515625" style="4" customWidth="1"/>
    <col min="8290" max="8290" width="10.5703125" style="4" customWidth="1"/>
    <col min="8291" max="8292" width="9.28515625" style="4" customWidth="1"/>
    <col min="8293" max="8294" width="8.140625" style="4" customWidth="1"/>
    <col min="8295" max="8297" width="8.28515625" style="4" customWidth="1"/>
    <col min="8298" max="8298" width="9.5703125" style="4" customWidth="1"/>
    <col min="8299" max="8299" width="10" style="4" customWidth="1"/>
    <col min="8300" max="8300" width="1.85546875" style="4" customWidth="1"/>
    <col min="8301" max="8323" width="18" style="4" customWidth="1"/>
    <col min="8324" max="8325" width="10.7109375" style="4" customWidth="1"/>
    <col min="8326" max="8331" width="18" style="4" customWidth="1"/>
    <col min="8332" max="8332" width="16.42578125" style="4" bestFit="1" customWidth="1"/>
    <col min="8333" max="8356" width="18" style="4" customWidth="1"/>
    <col min="8357" max="8358" width="15.7109375" style="4" customWidth="1"/>
    <col min="8359" max="8359" width="17" style="4" customWidth="1"/>
    <col min="8360" max="8360" width="9" style="4" customWidth="1"/>
    <col min="8361" max="8366" width="9.140625" style="4"/>
    <col min="8367" max="8368" width="9.7109375" style="4" customWidth="1"/>
    <col min="8369" max="8369" width="8.140625" style="4" customWidth="1"/>
    <col min="8370" max="8371" width="9.7109375" style="4" customWidth="1"/>
    <col min="8372" max="8372" width="8.140625" style="4" customWidth="1"/>
    <col min="8373" max="8373" width="9.28515625" style="4" bestFit="1" customWidth="1"/>
    <col min="8374" max="8542" width="9.140625" style="4"/>
    <col min="8543" max="8543" width="4" style="4" bestFit="1" customWidth="1"/>
    <col min="8544" max="8544" width="23.85546875" style="4" bestFit="1" customWidth="1"/>
    <col min="8545" max="8545" width="7.28515625" style="4" customWidth="1"/>
    <col min="8546" max="8546" width="10.5703125" style="4" customWidth="1"/>
    <col min="8547" max="8548" width="9.28515625" style="4" customWidth="1"/>
    <col min="8549" max="8550" width="8.140625" style="4" customWidth="1"/>
    <col min="8551" max="8553" width="8.28515625" style="4" customWidth="1"/>
    <col min="8554" max="8554" width="9.5703125" style="4" customWidth="1"/>
    <col min="8555" max="8555" width="10" style="4" customWidth="1"/>
    <col min="8556" max="8556" width="1.85546875" style="4" customWidth="1"/>
    <col min="8557" max="8579" width="18" style="4" customWidth="1"/>
    <col min="8580" max="8581" width="10.7109375" style="4" customWidth="1"/>
    <col min="8582" max="8587" width="18" style="4" customWidth="1"/>
    <col min="8588" max="8588" width="16.42578125" style="4" bestFit="1" customWidth="1"/>
    <col min="8589" max="8612" width="18" style="4" customWidth="1"/>
    <col min="8613" max="8614" width="15.7109375" style="4" customWidth="1"/>
    <col min="8615" max="8615" width="17" style="4" customWidth="1"/>
    <col min="8616" max="8616" width="9" style="4" customWidth="1"/>
    <col min="8617" max="8622" width="9.140625" style="4"/>
    <col min="8623" max="8624" width="9.7109375" style="4" customWidth="1"/>
    <col min="8625" max="8625" width="8.140625" style="4" customWidth="1"/>
    <col min="8626" max="8627" width="9.7109375" style="4" customWidth="1"/>
    <col min="8628" max="8628" width="8.140625" style="4" customWidth="1"/>
    <col min="8629" max="8629" width="9.28515625" style="4" bestFit="1" customWidth="1"/>
    <col min="8630" max="8798" width="9.140625" style="4"/>
    <col min="8799" max="8799" width="4" style="4" bestFit="1" customWidth="1"/>
    <col min="8800" max="8800" width="23.85546875" style="4" bestFit="1" customWidth="1"/>
    <col min="8801" max="8801" width="7.28515625" style="4" customWidth="1"/>
    <col min="8802" max="8802" width="10.5703125" style="4" customWidth="1"/>
    <col min="8803" max="8804" width="9.28515625" style="4" customWidth="1"/>
    <col min="8805" max="8806" width="8.140625" style="4" customWidth="1"/>
    <col min="8807" max="8809" width="8.28515625" style="4" customWidth="1"/>
    <col min="8810" max="8810" width="9.5703125" style="4" customWidth="1"/>
    <col min="8811" max="8811" width="10" style="4" customWidth="1"/>
    <col min="8812" max="8812" width="1.85546875" style="4" customWidth="1"/>
    <col min="8813" max="8835" width="18" style="4" customWidth="1"/>
    <col min="8836" max="8837" width="10.7109375" style="4" customWidth="1"/>
    <col min="8838" max="8843" width="18" style="4" customWidth="1"/>
    <col min="8844" max="8844" width="16.42578125" style="4" bestFit="1" customWidth="1"/>
    <col min="8845" max="8868" width="18" style="4" customWidth="1"/>
    <col min="8869" max="8870" width="15.7109375" style="4" customWidth="1"/>
    <col min="8871" max="8871" width="17" style="4" customWidth="1"/>
    <col min="8872" max="8872" width="9" style="4" customWidth="1"/>
    <col min="8873" max="8878" width="9.140625" style="4"/>
    <col min="8879" max="8880" width="9.7109375" style="4" customWidth="1"/>
    <col min="8881" max="8881" width="8.140625" style="4" customWidth="1"/>
    <col min="8882" max="8883" width="9.7109375" style="4" customWidth="1"/>
    <col min="8884" max="8884" width="8.140625" style="4" customWidth="1"/>
    <col min="8885" max="8885" width="9.28515625" style="4" bestFit="1" customWidth="1"/>
    <col min="8886" max="9054" width="9.140625" style="4"/>
    <col min="9055" max="9055" width="4" style="4" bestFit="1" customWidth="1"/>
    <col min="9056" max="9056" width="23.85546875" style="4" bestFit="1" customWidth="1"/>
    <col min="9057" max="9057" width="7.28515625" style="4" customWidth="1"/>
    <col min="9058" max="9058" width="10.5703125" style="4" customWidth="1"/>
    <col min="9059" max="9060" width="9.28515625" style="4" customWidth="1"/>
    <col min="9061" max="9062" width="8.140625" style="4" customWidth="1"/>
    <col min="9063" max="9065" width="8.28515625" style="4" customWidth="1"/>
    <col min="9066" max="9066" width="9.5703125" style="4" customWidth="1"/>
    <col min="9067" max="9067" width="10" style="4" customWidth="1"/>
    <col min="9068" max="9068" width="1.85546875" style="4" customWidth="1"/>
    <col min="9069" max="9091" width="18" style="4" customWidth="1"/>
    <col min="9092" max="9093" width="10.7109375" style="4" customWidth="1"/>
    <col min="9094" max="9099" width="18" style="4" customWidth="1"/>
    <col min="9100" max="9100" width="16.42578125" style="4" bestFit="1" customWidth="1"/>
    <col min="9101" max="9124" width="18" style="4" customWidth="1"/>
    <col min="9125" max="9126" width="15.7109375" style="4" customWidth="1"/>
    <col min="9127" max="9127" width="17" style="4" customWidth="1"/>
    <col min="9128" max="9128" width="9" style="4" customWidth="1"/>
    <col min="9129" max="9134" width="9.140625" style="4"/>
    <col min="9135" max="9136" width="9.7109375" style="4" customWidth="1"/>
    <col min="9137" max="9137" width="8.140625" style="4" customWidth="1"/>
    <col min="9138" max="9139" width="9.7109375" style="4" customWidth="1"/>
    <col min="9140" max="9140" width="8.140625" style="4" customWidth="1"/>
    <col min="9141" max="9141" width="9.28515625" style="4" bestFit="1" customWidth="1"/>
    <col min="9142" max="9310" width="9.140625" style="4"/>
    <col min="9311" max="9311" width="4" style="4" bestFit="1" customWidth="1"/>
    <col min="9312" max="9312" width="23.85546875" style="4" bestFit="1" customWidth="1"/>
    <col min="9313" max="9313" width="7.28515625" style="4" customWidth="1"/>
    <col min="9314" max="9314" width="10.5703125" style="4" customWidth="1"/>
    <col min="9315" max="9316" width="9.28515625" style="4" customWidth="1"/>
    <col min="9317" max="9318" width="8.140625" style="4" customWidth="1"/>
    <col min="9319" max="9321" width="8.28515625" style="4" customWidth="1"/>
    <col min="9322" max="9322" width="9.5703125" style="4" customWidth="1"/>
    <col min="9323" max="9323" width="10" style="4" customWidth="1"/>
    <col min="9324" max="9324" width="1.85546875" style="4" customWidth="1"/>
    <col min="9325" max="9347" width="18" style="4" customWidth="1"/>
    <col min="9348" max="9349" width="10.7109375" style="4" customWidth="1"/>
    <col min="9350" max="9355" width="18" style="4" customWidth="1"/>
    <col min="9356" max="9356" width="16.42578125" style="4" bestFit="1" customWidth="1"/>
    <col min="9357" max="9380" width="18" style="4" customWidth="1"/>
    <col min="9381" max="9382" width="15.7109375" style="4" customWidth="1"/>
    <col min="9383" max="9383" width="17" style="4" customWidth="1"/>
    <col min="9384" max="9384" width="9" style="4" customWidth="1"/>
    <col min="9385" max="9390" width="9.140625" style="4"/>
    <col min="9391" max="9392" width="9.7109375" style="4" customWidth="1"/>
    <col min="9393" max="9393" width="8.140625" style="4" customWidth="1"/>
    <col min="9394" max="9395" width="9.7109375" style="4" customWidth="1"/>
    <col min="9396" max="9396" width="8.140625" style="4" customWidth="1"/>
    <col min="9397" max="9397" width="9.28515625" style="4" bestFit="1" customWidth="1"/>
    <col min="9398" max="9566" width="9.140625" style="4"/>
    <col min="9567" max="9567" width="4" style="4" bestFit="1" customWidth="1"/>
    <col min="9568" max="9568" width="23.85546875" style="4" bestFit="1" customWidth="1"/>
    <col min="9569" max="9569" width="7.28515625" style="4" customWidth="1"/>
    <col min="9570" max="9570" width="10.5703125" style="4" customWidth="1"/>
    <col min="9571" max="9572" width="9.28515625" style="4" customWidth="1"/>
    <col min="9573" max="9574" width="8.140625" style="4" customWidth="1"/>
    <col min="9575" max="9577" width="8.28515625" style="4" customWidth="1"/>
    <col min="9578" max="9578" width="9.5703125" style="4" customWidth="1"/>
    <col min="9579" max="9579" width="10" style="4" customWidth="1"/>
    <col min="9580" max="9580" width="1.85546875" style="4" customWidth="1"/>
    <col min="9581" max="9603" width="18" style="4" customWidth="1"/>
    <col min="9604" max="9605" width="10.7109375" style="4" customWidth="1"/>
    <col min="9606" max="9611" width="18" style="4" customWidth="1"/>
    <col min="9612" max="9612" width="16.42578125" style="4" bestFit="1" customWidth="1"/>
    <col min="9613" max="9636" width="18" style="4" customWidth="1"/>
    <col min="9637" max="9638" width="15.7109375" style="4" customWidth="1"/>
    <col min="9639" max="9639" width="17" style="4" customWidth="1"/>
    <col min="9640" max="9640" width="9" style="4" customWidth="1"/>
    <col min="9641" max="9646" width="9.140625" style="4"/>
    <col min="9647" max="9648" width="9.7109375" style="4" customWidth="1"/>
    <col min="9649" max="9649" width="8.140625" style="4" customWidth="1"/>
    <col min="9650" max="9651" width="9.7109375" style="4" customWidth="1"/>
    <col min="9652" max="9652" width="8.140625" style="4" customWidth="1"/>
    <col min="9653" max="9653" width="9.28515625" style="4" bestFit="1" customWidth="1"/>
    <col min="9654" max="9822" width="9.140625" style="4"/>
    <col min="9823" max="9823" width="4" style="4" bestFit="1" customWidth="1"/>
    <col min="9824" max="9824" width="23.85546875" style="4" bestFit="1" customWidth="1"/>
    <col min="9825" max="9825" width="7.28515625" style="4" customWidth="1"/>
    <col min="9826" max="9826" width="10.5703125" style="4" customWidth="1"/>
    <col min="9827" max="9828" width="9.28515625" style="4" customWidth="1"/>
    <col min="9829" max="9830" width="8.140625" style="4" customWidth="1"/>
    <col min="9831" max="9833" width="8.28515625" style="4" customWidth="1"/>
    <col min="9834" max="9834" width="9.5703125" style="4" customWidth="1"/>
    <col min="9835" max="9835" width="10" style="4" customWidth="1"/>
    <col min="9836" max="9836" width="1.85546875" style="4" customWidth="1"/>
    <col min="9837" max="9859" width="18" style="4" customWidth="1"/>
    <col min="9860" max="9861" width="10.7109375" style="4" customWidth="1"/>
    <col min="9862" max="9867" width="18" style="4" customWidth="1"/>
    <col min="9868" max="9868" width="16.42578125" style="4" bestFit="1" customWidth="1"/>
    <col min="9869" max="9892" width="18" style="4" customWidth="1"/>
    <col min="9893" max="9894" width="15.7109375" style="4" customWidth="1"/>
    <col min="9895" max="9895" width="17" style="4" customWidth="1"/>
    <col min="9896" max="9896" width="9" style="4" customWidth="1"/>
    <col min="9897" max="9902" width="9.140625" style="4"/>
    <col min="9903" max="9904" width="9.7109375" style="4" customWidth="1"/>
    <col min="9905" max="9905" width="8.140625" style="4" customWidth="1"/>
    <col min="9906" max="9907" width="9.7109375" style="4" customWidth="1"/>
    <col min="9908" max="9908" width="8.140625" style="4" customWidth="1"/>
    <col min="9909" max="9909" width="9.28515625" style="4" bestFit="1" customWidth="1"/>
    <col min="9910" max="10078" width="9.140625" style="4"/>
    <col min="10079" max="10079" width="4" style="4" bestFit="1" customWidth="1"/>
    <col min="10080" max="10080" width="23.85546875" style="4" bestFit="1" customWidth="1"/>
    <col min="10081" max="10081" width="7.28515625" style="4" customWidth="1"/>
    <col min="10082" max="10082" width="10.5703125" style="4" customWidth="1"/>
    <col min="10083" max="10084" width="9.28515625" style="4" customWidth="1"/>
    <col min="10085" max="10086" width="8.140625" style="4" customWidth="1"/>
    <col min="10087" max="10089" width="8.28515625" style="4" customWidth="1"/>
    <col min="10090" max="10090" width="9.5703125" style="4" customWidth="1"/>
    <col min="10091" max="10091" width="10" style="4" customWidth="1"/>
    <col min="10092" max="10092" width="1.85546875" style="4" customWidth="1"/>
    <col min="10093" max="10115" width="18" style="4" customWidth="1"/>
    <col min="10116" max="10117" width="10.7109375" style="4" customWidth="1"/>
    <col min="10118" max="10123" width="18" style="4" customWidth="1"/>
    <col min="10124" max="10124" width="16.42578125" style="4" bestFit="1" customWidth="1"/>
    <col min="10125" max="10148" width="18" style="4" customWidth="1"/>
    <col min="10149" max="10150" width="15.7109375" style="4" customWidth="1"/>
    <col min="10151" max="10151" width="17" style="4" customWidth="1"/>
    <col min="10152" max="10152" width="9" style="4" customWidth="1"/>
    <col min="10153" max="10158" width="9.140625" style="4"/>
    <col min="10159" max="10160" width="9.7109375" style="4" customWidth="1"/>
    <col min="10161" max="10161" width="8.140625" style="4" customWidth="1"/>
    <col min="10162" max="10163" width="9.7109375" style="4" customWidth="1"/>
    <col min="10164" max="10164" width="8.140625" style="4" customWidth="1"/>
    <col min="10165" max="10165" width="9.28515625" style="4" bestFit="1" customWidth="1"/>
    <col min="10166" max="10334" width="9.140625" style="4"/>
    <col min="10335" max="10335" width="4" style="4" bestFit="1" customWidth="1"/>
    <col min="10336" max="10336" width="23.85546875" style="4" bestFit="1" customWidth="1"/>
    <col min="10337" max="10337" width="7.28515625" style="4" customWidth="1"/>
    <col min="10338" max="10338" width="10.5703125" style="4" customWidth="1"/>
    <col min="10339" max="10340" width="9.28515625" style="4" customWidth="1"/>
    <col min="10341" max="10342" width="8.140625" style="4" customWidth="1"/>
    <col min="10343" max="10345" width="8.28515625" style="4" customWidth="1"/>
    <col min="10346" max="10346" width="9.5703125" style="4" customWidth="1"/>
    <col min="10347" max="10347" width="10" style="4" customWidth="1"/>
    <col min="10348" max="10348" width="1.85546875" style="4" customWidth="1"/>
    <col min="10349" max="10371" width="18" style="4" customWidth="1"/>
    <col min="10372" max="10373" width="10.7109375" style="4" customWidth="1"/>
    <col min="10374" max="10379" width="18" style="4" customWidth="1"/>
    <col min="10380" max="10380" width="16.42578125" style="4" bestFit="1" customWidth="1"/>
    <col min="10381" max="10404" width="18" style="4" customWidth="1"/>
    <col min="10405" max="10406" width="15.7109375" style="4" customWidth="1"/>
    <col min="10407" max="10407" width="17" style="4" customWidth="1"/>
    <col min="10408" max="10408" width="9" style="4" customWidth="1"/>
    <col min="10409" max="10414" width="9.140625" style="4"/>
    <col min="10415" max="10416" width="9.7109375" style="4" customWidth="1"/>
    <col min="10417" max="10417" width="8.140625" style="4" customWidth="1"/>
    <col min="10418" max="10419" width="9.7109375" style="4" customWidth="1"/>
    <col min="10420" max="10420" width="8.140625" style="4" customWidth="1"/>
    <col min="10421" max="10421" width="9.28515625" style="4" bestFit="1" customWidth="1"/>
    <col min="10422" max="10590" width="9.140625" style="4"/>
    <col min="10591" max="10591" width="4" style="4" bestFit="1" customWidth="1"/>
    <col min="10592" max="10592" width="23.85546875" style="4" bestFit="1" customWidth="1"/>
    <col min="10593" max="10593" width="7.28515625" style="4" customWidth="1"/>
    <col min="10594" max="10594" width="10.5703125" style="4" customWidth="1"/>
    <col min="10595" max="10596" width="9.28515625" style="4" customWidth="1"/>
    <col min="10597" max="10598" width="8.140625" style="4" customWidth="1"/>
    <col min="10599" max="10601" width="8.28515625" style="4" customWidth="1"/>
    <col min="10602" max="10602" width="9.5703125" style="4" customWidth="1"/>
    <col min="10603" max="10603" width="10" style="4" customWidth="1"/>
    <col min="10604" max="10604" width="1.85546875" style="4" customWidth="1"/>
    <col min="10605" max="10627" width="18" style="4" customWidth="1"/>
    <col min="10628" max="10629" width="10.7109375" style="4" customWidth="1"/>
    <col min="10630" max="10635" width="18" style="4" customWidth="1"/>
    <col min="10636" max="10636" width="16.42578125" style="4" bestFit="1" customWidth="1"/>
    <col min="10637" max="10660" width="18" style="4" customWidth="1"/>
    <col min="10661" max="10662" width="15.7109375" style="4" customWidth="1"/>
    <col min="10663" max="10663" width="17" style="4" customWidth="1"/>
    <col min="10664" max="10664" width="9" style="4" customWidth="1"/>
    <col min="10665" max="10670" width="9.140625" style="4"/>
    <col min="10671" max="10672" width="9.7109375" style="4" customWidth="1"/>
    <col min="10673" max="10673" width="8.140625" style="4" customWidth="1"/>
    <col min="10674" max="10675" width="9.7109375" style="4" customWidth="1"/>
    <col min="10676" max="10676" width="8.140625" style="4" customWidth="1"/>
    <col min="10677" max="10677" width="9.28515625" style="4" bestFit="1" customWidth="1"/>
    <col min="10678" max="10846" width="9.140625" style="4"/>
    <col min="10847" max="10847" width="4" style="4" bestFit="1" customWidth="1"/>
    <col min="10848" max="10848" width="23.85546875" style="4" bestFit="1" customWidth="1"/>
    <col min="10849" max="10849" width="7.28515625" style="4" customWidth="1"/>
    <col min="10850" max="10850" width="10.5703125" style="4" customWidth="1"/>
    <col min="10851" max="10852" width="9.28515625" style="4" customWidth="1"/>
    <col min="10853" max="10854" width="8.140625" style="4" customWidth="1"/>
    <col min="10855" max="10857" width="8.28515625" style="4" customWidth="1"/>
    <col min="10858" max="10858" width="9.5703125" style="4" customWidth="1"/>
    <col min="10859" max="10859" width="10" style="4" customWidth="1"/>
    <col min="10860" max="10860" width="1.85546875" style="4" customWidth="1"/>
    <col min="10861" max="10883" width="18" style="4" customWidth="1"/>
    <col min="10884" max="10885" width="10.7109375" style="4" customWidth="1"/>
    <col min="10886" max="10891" width="18" style="4" customWidth="1"/>
    <col min="10892" max="10892" width="16.42578125" style="4" bestFit="1" customWidth="1"/>
    <col min="10893" max="10916" width="18" style="4" customWidth="1"/>
    <col min="10917" max="10918" width="15.7109375" style="4" customWidth="1"/>
    <col min="10919" max="10919" width="17" style="4" customWidth="1"/>
    <col min="10920" max="10920" width="9" style="4" customWidth="1"/>
    <col min="10921" max="10926" width="9.140625" style="4"/>
    <col min="10927" max="10928" width="9.7109375" style="4" customWidth="1"/>
    <col min="10929" max="10929" width="8.140625" style="4" customWidth="1"/>
    <col min="10930" max="10931" width="9.7109375" style="4" customWidth="1"/>
    <col min="10932" max="10932" width="8.140625" style="4" customWidth="1"/>
    <col min="10933" max="10933" width="9.28515625" style="4" bestFit="1" customWidth="1"/>
    <col min="10934" max="11102" width="9.140625" style="4"/>
    <col min="11103" max="11103" width="4" style="4" bestFit="1" customWidth="1"/>
    <col min="11104" max="11104" width="23.85546875" style="4" bestFit="1" customWidth="1"/>
    <col min="11105" max="11105" width="7.28515625" style="4" customWidth="1"/>
    <col min="11106" max="11106" width="10.5703125" style="4" customWidth="1"/>
    <col min="11107" max="11108" width="9.28515625" style="4" customWidth="1"/>
    <col min="11109" max="11110" width="8.140625" style="4" customWidth="1"/>
    <col min="11111" max="11113" width="8.28515625" style="4" customWidth="1"/>
    <col min="11114" max="11114" width="9.5703125" style="4" customWidth="1"/>
    <col min="11115" max="11115" width="10" style="4" customWidth="1"/>
    <col min="11116" max="11116" width="1.85546875" style="4" customWidth="1"/>
    <col min="11117" max="11139" width="18" style="4" customWidth="1"/>
    <col min="11140" max="11141" width="10.7109375" style="4" customWidth="1"/>
    <col min="11142" max="11147" width="18" style="4" customWidth="1"/>
    <col min="11148" max="11148" width="16.42578125" style="4" bestFit="1" customWidth="1"/>
    <col min="11149" max="11172" width="18" style="4" customWidth="1"/>
    <col min="11173" max="11174" width="15.7109375" style="4" customWidth="1"/>
    <col min="11175" max="11175" width="17" style="4" customWidth="1"/>
    <col min="11176" max="11176" width="9" style="4" customWidth="1"/>
    <col min="11177" max="11182" width="9.140625" style="4"/>
    <col min="11183" max="11184" width="9.7109375" style="4" customWidth="1"/>
    <col min="11185" max="11185" width="8.140625" style="4" customWidth="1"/>
    <col min="11186" max="11187" width="9.7109375" style="4" customWidth="1"/>
    <col min="11188" max="11188" width="8.140625" style="4" customWidth="1"/>
    <col min="11189" max="11189" width="9.28515625" style="4" bestFit="1" customWidth="1"/>
    <col min="11190" max="11358" width="9.140625" style="4"/>
    <col min="11359" max="11359" width="4" style="4" bestFit="1" customWidth="1"/>
    <col min="11360" max="11360" width="23.85546875" style="4" bestFit="1" customWidth="1"/>
    <col min="11361" max="11361" width="7.28515625" style="4" customWidth="1"/>
    <col min="11362" max="11362" width="10.5703125" style="4" customWidth="1"/>
    <col min="11363" max="11364" width="9.28515625" style="4" customWidth="1"/>
    <col min="11365" max="11366" width="8.140625" style="4" customWidth="1"/>
    <col min="11367" max="11369" width="8.28515625" style="4" customWidth="1"/>
    <col min="11370" max="11370" width="9.5703125" style="4" customWidth="1"/>
    <col min="11371" max="11371" width="10" style="4" customWidth="1"/>
    <col min="11372" max="11372" width="1.85546875" style="4" customWidth="1"/>
    <col min="11373" max="11395" width="18" style="4" customWidth="1"/>
    <col min="11396" max="11397" width="10.7109375" style="4" customWidth="1"/>
    <col min="11398" max="11403" width="18" style="4" customWidth="1"/>
    <col min="11404" max="11404" width="16.42578125" style="4" bestFit="1" customWidth="1"/>
    <col min="11405" max="11428" width="18" style="4" customWidth="1"/>
    <col min="11429" max="11430" width="15.7109375" style="4" customWidth="1"/>
    <col min="11431" max="11431" width="17" style="4" customWidth="1"/>
    <col min="11432" max="11432" width="9" style="4" customWidth="1"/>
    <col min="11433" max="11438" width="9.140625" style="4"/>
    <col min="11439" max="11440" width="9.7109375" style="4" customWidth="1"/>
    <col min="11441" max="11441" width="8.140625" style="4" customWidth="1"/>
    <col min="11442" max="11443" width="9.7109375" style="4" customWidth="1"/>
    <col min="11444" max="11444" width="8.140625" style="4" customWidth="1"/>
    <col min="11445" max="11445" width="9.28515625" style="4" bestFit="1" customWidth="1"/>
    <col min="11446" max="11614" width="9.140625" style="4"/>
    <col min="11615" max="11615" width="4" style="4" bestFit="1" customWidth="1"/>
    <col min="11616" max="11616" width="23.85546875" style="4" bestFit="1" customWidth="1"/>
    <col min="11617" max="11617" width="7.28515625" style="4" customWidth="1"/>
    <col min="11618" max="11618" width="10.5703125" style="4" customWidth="1"/>
    <col min="11619" max="11620" width="9.28515625" style="4" customWidth="1"/>
    <col min="11621" max="11622" width="8.140625" style="4" customWidth="1"/>
    <col min="11623" max="11625" width="8.28515625" style="4" customWidth="1"/>
    <col min="11626" max="11626" width="9.5703125" style="4" customWidth="1"/>
    <col min="11627" max="11627" width="10" style="4" customWidth="1"/>
    <col min="11628" max="11628" width="1.85546875" style="4" customWidth="1"/>
    <col min="11629" max="11651" width="18" style="4" customWidth="1"/>
    <col min="11652" max="11653" width="10.7109375" style="4" customWidth="1"/>
    <col min="11654" max="11659" width="18" style="4" customWidth="1"/>
    <col min="11660" max="11660" width="16.42578125" style="4" bestFit="1" customWidth="1"/>
    <col min="11661" max="11684" width="18" style="4" customWidth="1"/>
    <col min="11685" max="11686" width="15.7109375" style="4" customWidth="1"/>
    <col min="11687" max="11687" width="17" style="4" customWidth="1"/>
    <col min="11688" max="11688" width="9" style="4" customWidth="1"/>
    <col min="11689" max="11694" width="9.140625" style="4"/>
    <col min="11695" max="11696" width="9.7109375" style="4" customWidth="1"/>
    <col min="11697" max="11697" width="8.140625" style="4" customWidth="1"/>
    <col min="11698" max="11699" width="9.7109375" style="4" customWidth="1"/>
    <col min="11700" max="11700" width="8.140625" style="4" customWidth="1"/>
    <col min="11701" max="11701" width="9.28515625" style="4" bestFit="1" customWidth="1"/>
    <col min="11702" max="11870" width="9.140625" style="4"/>
    <col min="11871" max="11871" width="4" style="4" bestFit="1" customWidth="1"/>
    <col min="11872" max="11872" width="23.85546875" style="4" bestFit="1" customWidth="1"/>
    <col min="11873" max="11873" width="7.28515625" style="4" customWidth="1"/>
    <col min="11874" max="11874" width="10.5703125" style="4" customWidth="1"/>
    <col min="11875" max="11876" width="9.28515625" style="4" customWidth="1"/>
    <col min="11877" max="11878" width="8.140625" style="4" customWidth="1"/>
    <col min="11879" max="11881" width="8.28515625" style="4" customWidth="1"/>
    <col min="11882" max="11882" width="9.5703125" style="4" customWidth="1"/>
    <col min="11883" max="11883" width="10" style="4" customWidth="1"/>
    <col min="11884" max="11884" width="1.85546875" style="4" customWidth="1"/>
    <col min="11885" max="11907" width="18" style="4" customWidth="1"/>
    <col min="11908" max="11909" width="10.7109375" style="4" customWidth="1"/>
    <col min="11910" max="11915" width="18" style="4" customWidth="1"/>
    <col min="11916" max="11916" width="16.42578125" style="4" bestFit="1" customWidth="1"/>
    <col min="11917" max="11940" width="18" style="4" customWidth="1"/>
    <col min="11941" max="11942" width="15.7109375" style="4" customWidth="1"/>
    <col min="11943" max="11943" width="17" style="4" customWidth="1"/>
    <col min="11944" max="11944" width="9" style="4" customWidth="1"/>
    <col min="11945" max="11950" width="9.140625" style="4"/>
    <col min="11951" max="11952" width="9.7109375" style="4" customWidth="1"/>
    <col min="11953" max="11953" width="8.140625" style="4" customWidth="1"/>
    <col min="11954" max="11955" width="9.7109375" style="4" customWidth="1"/>
    <col min="11956" max="11956" width="8.140625" style="4" customWidth="1"/>
    <col min="11957" max="11957" width="9.28515625" style="4" bestFit="1" customWidth="1"/>
    <col min="11958" max="12126" width="9.140625" style="4"/>
    <col min="12127" max="12127" width="4" style="4" bestFit="1" customWidth="1"/>
    <col min="12128" max="12128" width="23.85546875" style="4" bestFit="1" customWidth="1"/>
    <col min="12129" max="12129" width="7.28515625" style="4" customWidth="1"/>
    <col min="12130" max="12130" width="10.5703125" style="4" customWidth="1"/>
    <col min="12131" max="12132" width="9.28515625" style="4" customWidth="1"/>
    <col min="12133" max="12134" width="8.140625" style="4" customWidth="1"/>
    <col min="12135" max="12137" width="8.28515625" style="4" customWidth="1"/>
    <col min="12138" max="12138" width="9.5703125" style="4" customWidth="1"/>
    <col min="12139" max="12139" width="10" style="4" customWidth="1"/>
    <col min="12140" max="12140" width="1.85546875" style="4" customWidth="1"/>
    <col min="12141" max="12163" width="18" style="4" customWidth="1"/>
    <col min="12164" max="12165" width="10.7109375" style="4" customWidth="1"/>
    <col min="12166" max="12171" width="18" style="4" customWidth="1"/>
    <col min="12172" max="12172" width="16.42578125" style="4" bestFit="1" customWidth="1"/>
    <col min="12173" max="12196" width="18" style="4" customWidth="1"/>
    <col min="12197" max="12198" width="15.7109375" style="4" customWidth="1"/>
    <col min="12199" max="12199" width="17" style="4" customWidth="1"/>
    <col min="12200" max="12200" width="9" style="4" customWidth="1"/>
    <col min="12201" max="12206" width="9.140625" style="4"/>
    <col min="12207" max="12208" width="9.7109375" style="4" customWidth="1"/>
    <col min="12209" max="12209" width="8.140625" style="4" customWidth="1"/>
    <col min="12210" max="12211" width="9.7109375" style="4" customWidth="1"/>
    <col min="12212" max="12212" width="8.140625" style="4" customWidth="1"/>
    <col min="12213" max="12213" width="9.28515625" style="4" bestFit="1" customWidth="1"/>
    <col min="12214" max="12382" width="9.140625" style="4"/>
    <col min="12383" max="12383" width="4" style="4" bestFit="1" customWidth="1"/>
    <col min="12384" max="12384" width="23.85546875" style="4" bestFit="1" customWidth="1"/>
    <col min="12385" max="12385" width="7.28515625" style="4" customWidth="1"/>
    <col min="12386" max="12386" width="10.5703125" style="4" customWidth="1"/>
    <col min="12387" max="12388" width="9.28515625" style="4" customWidth="1"/>
    <col min="12389" max="12390" width="8.140625" style="4" customWidth="1"/>
    <col min="12391" max="12393" width="8.28515625" style="4" customWidth="1"/>
    <col min="12394" max="12394" width="9.5703125" style="4" customWidth="1"/>
    <col min="12395" max="12395" width="10" style="4" customWidth="1"/>
    <col min="12396" max="12396" width="1.85546875" style="4" customWidth="1"/>
    <col min="12397" max="12419" width="18" style="4" customWidth="1"/>
    <col min="12420" max="12421" width="10.7109375" style="4" customWidth="1"/>
    <col min="12422" max="12427" width="18" style="4" customWidth="1"/>
    <col min="12428" max="12428" width="16.42578125" style="4" bestFit="1" customWidth="1"/>
    <col min="12429" max="12452" width="18" style="4" customWidth="1"/>
    <col min="12453" max="12454" width="15.7109375" style="4" customWidth="1"/>
    <col min="12455" max="12455" width="17" style="4" customWidth="1"/>
    <col min="12456" max="12456" width="9" style="4" customWidth="1"/>
    <col min="12457" max="12462" width="9.140625" style="4"/>
    <col min="12463" max="12464" width="9.7109375" style="4" customWidth="1"/>
    <col min="12465" max="12465" width="8.140625" style="4" customWidth="1"/>
    <col min="12466" max="12467" width="9.7109375" style="4" customWidth="1"/>
    <col min="12468" max="12468" width="8.140625" style="4" customWidth="1"/>
    <col min="12469" max="12469" width="9.28515625" style="4" bestFit="1" customWidth="1"/>
    <col min="12470" max="12638" width="9.140625" style="4"/>
    <col min="12639" max="12639" width="4" style="4" bestFit="1" customWidth="1"/>
    <col min="12640" max="12640" width="23.85546875" style="4" bestFit="1" customWidth="1"/>
    <col min="12641" max="12641" width="7.28515625" style="4" customWidth="1"/>
    <col min="12642" max="12642" width="10.5703125" style="4" customWidth="1"/>
    <col min="12643" max="12644" width="9.28515625" style="4" customWidth="1"/>
    <col min="12645" max="12646" width="8.140625" style="4" customWidth="1"/>
    <col min="12647" max="12649" width="8.28515625" style="4" customWidth="1"/>
    <col min="12650" max="12650" width="9.5703125" style="4" customWidth="1"/>
    <col min="12651" max="12651" width="10" style="4" customWidth="1"/>
    <col min="12652" max="12652" width="1.85546875" style="4" customWidth="1"/>
    <col min="12653" max="12675" width="18" style="4" customWidth="1"/>
    <col min="12676" max="12677" width="10.7109375" style="4" customWidth="1"/>
    <col min="12678" max="12683" width="18" style="4" customWidth="1"/>
    <col min="12684" max="12684" width="16.42578125" style="4" bestFit="1" customWidth="1"/>
    <col min="12685" max="12708" width="18" style="4" customWidth="1"/>
    <col min="12709" max="12710" width="15.7109375" style="4" customWidth="1"/>
    <col min="12711" max="12711" width="17" style="4" customWidth="1"/>
    <col min="12712" max="12712" width="9" style="4" customWidth="1"/>
    <col min="12713" max="12718" width="9.140625" style="4"/>
    <col min="12719" max="12720" width="9.7109375" style="4" customWidth="1"/>
    <col min="12721" max="12721" width="8.140625" style="4" customWidth="1"/>
    <col min="12722" max="12723" width="9.7109375" style="4" customWidth="1"/>
    <col min="12724" max="12724" width="8.140625" style="4" customWidth="1"/>
    <col min="12725" max="12725" width="9.28515625" style="4" bestFit="1" customWidth="1"/>
    <col min="12726" max="12894" width="9.140625" style="4"/>
    <col min="12895" max="12895" width="4" style="4" bestFit="1" customWidth="1"/>
    <col min="12896" max="12896" width="23.85546875" style="4" bestFit="1" customWidth="1"/>
    <col min="12897" max="12897" width="7.28515625" style="4" customWidth="1"/>
    <col min="12898" max="12898" width="10.5703125" style="4" customWidth="1"/>
    <col min="12899" max="12900" width="9.28515625" style="4" customWidth="1"/>
    <col min="12901" max="12902" width="8.140625" style="4" customWidth="1"/>
    <col min="12903" max="12905" width="8.28515625" style="4" customWidth="1"/>
    <col min="12906" max="12906" width="9.5703125" style="4" customWidth="1"/>
    <col min="12907" max="12907" width="10" style="4" customWidth="1"/>
    <col min="12908" max="12908" width="1.85546875" style="4" customWidth="1"/>
    <col min="12909" max="12931" width="18" style="4" customWidth="1"/>
    <col min="12932" max="12933" width="10.7109375" style="4" customWidth="1"/>
    <col min="12934" max="12939" width="18" style="4" customWidth="1"/>
    <col min="12940" max="12940" width="16.42578125" style="4" bestFit="1" customWidth="1"/>
    <col min="12941" max="12964" width="18" style="4" customWidth="1"/>
    <col min="12965" max="12966" width="15.7109375" style="4" customWidth="1"/>
    <col min="12967" max="12967" width="17" style="4" customWidth="1"/>
    <col min="12968" max="12968" width="9" style="4" customWidth="1"/>
    <col min="12969" max="12974" width="9.140625" style="4"/>
    <col min="12975" max="12976" width="9.7109375" style="4" customWidth="1"/>
    <col min="12977" max="12977" width="8.140625" style="4" customWidth="1"/>
    <col min="12978" max="12979" width="9.7109375" style="4" customWidth="1"/>
    <col min="12980" max="12980" width="8.140625" style="4" customWidth="1"/>
    <col min="12981" max="12981" width="9.28515625" style="4" bestFit="1" customWidth="1"/>
    <col min="12982" max="13150" width="9.140625" style="4"/>
    <col min="13151" max="13151" width="4" style="4" bestFit="1" customWidth="1"/>
    <col min="13152" max="13152" width="23.85546875" style="4" bestFit="1" customWidth="1"/>
    <col min="13153" max="13153" width="7.28515625" style="4" customWidth="1"/>
    <col min="13154" max="13154" width="10.5703125" style="4" customWidth="1"/>
    <col min="13155" max="13156" width="9.28515625" style="4" customWidth="1"/>
    <col min="13157" max="13158" width="8.140625" style="4" customWidth="1"/>
    <col min="13159" max="13161" width="8.28515625" style="4" customWidth="1"/>
    <col min="13162" max="13162" width="9.5703125" style="4" customWidth="1"/>
    <col min="13163" max="13163" width="10" style="4" customWidth="1"/>
    <col min="13164" max="13164" width="1.85546875" style="4" customWidth="1"/>
    <col min="13165" max="13187" width="18" style="4" customWidth="1"/>
    <col min="13188" max="13189" width="10.7109375" style="4" customWidth="1"/>
    <col min="13190" max="13195" width="18" style="4" customWidth="1"/>
    <col min="13196" max="13196" width="16.42578125" style="4" bestFit="1" customWidth="1"/>
    <col min="13197" max="13220" width="18" style="4" customWidth="1"/>
    <col min="13221" max="13222" width="15.7109375" style="4" customWidth="1"/>
    <col min="13223" max="13223" width="17" style="4" customWidth="1"/>
    <col min="13224" max="13224" width="9" style="4" customWidth="1"/>
    <col min="13225" max="13230" width="9.140625" style="4"/>
    <col min="13231" max="13232" width="9.7109375" style="4" customWidth="1"/>
    <col min="13233" max="13233" width="8.140625" style="4" customWidth="1"/>
    <col min="13234" max="13235" width="9.7109375" style="4" customWidth="1"/>
    <col min="13236" max="13236" width="8.140625" style="4" customWidth="1"/>
    <col min="13237" max="13237" width="9.28515625" style="4" bestFit="1" customWidth="1"/>
    <col min="13238" max="13406" width="9.140625" style="4"/>
    <col min="13407" max="13407" width="4" style="4" bestFit="1" customWidth="1"/>
    <col min="13408" max="13408" width="23.85546875" style="4" bestFit="1" customWidth="1"/>
    <col min="13409" max="13409" width="7.28515625" style="4" customWidth="1"/>
    <col min="13410" max="13410" width="10.5703125" style="4" customWidth="1"/>
    <col min="13411" max="13412" width="9.28515625" style="4" customWidth="1"/>
    <col min="13413" max="13414" width="8.140625" style="4" customWidth="1"/>
    <col min="13415" max="13417" width="8.28515625" style="4" customWidth="1"/>
    <col min="13418" max="13418" width="9.5703125" style="4" customWidth="1"/>
    <col min="13419" max="13419" width="10" style="4" customWidth="1"/>
    <col min="13420" max="13420" width="1.85546875" style="4" customWidth="1"/>
    <col min="13421" max="13443" width="18" style="4" customWidth="1"/>
    <col min="13444" max="13445" width="10.7109375" style="4" customWidth="1"/>
    <col min="13446" max="13451" width="18" style="4" customWidth="1"/>
    <col min="13452" max="13452" width="16.42578125" style="4" bestFit="1" customWidth="1"/>
    <col min="13453" max="13476" width="18" style="4" customWidth="1"/>
    <col min="13477" max="13478" width="15.7109375" style="4" customWidth="1"/>
    <col min="13479" max="13479" width="17" style="4" customWidth="1"/>
    <col min="13480" max="13480" width="9" style="4" customWidth="1"/>
    <col min="13481" max="13486" width="9.140625" style="4"/>
    <col min="13487" max="13488" width="9.7109375" style="4" customWidth="1"/>
    <col min="13489" max="13489" width="8.140625" style="4" customWidth="1"/>
    <col min="13490" max="13491" width="9.7109375" style="4" customWidth="1"/>
    <col min="13492" max="13492" width="8.140625" style="4" customWidth="1"/>
    <col min="13493" max="13493" width="9.28515625" style="4" bestFit="1" customWidth="1"/>
    <col min="13494" max="13662" width="9.140625" style="4"/>
    <col min="13663" max="13663" width="4" style="4" bestFit="1" customWidth="1"/>
    <col min="13664" max="13664" width="23.85546875" style="4" bestFit="1" customWidth="1"/>
    <col min="13665" max="13665" width="7.28515625" style="4" customWidth="1"/>
    <col min="13666" max="13666" width="10.5703125" style="4" customWidth="1"/>
    <col min="13667" max="13668" width="9.28515625" style="4" customWidth="1"/>
    <col min="13669" max="13670" width="8.140625" style="4" customWidth="1"/>
    <col min="13671" max="13673" width="8.28515625" style="4" customWidth="1"/>
    <col min="13674" max="13674" width="9.5703125" style="4" customWidth="1"/>
    <col min="13675" max="13675" width="10" style="4" customWidth="1"/>
    <col min="13676" max="13676" width="1.85546875" style="4" customWidth="1"/>
    <col min="13677" max="13699" width="18" style="4" customWidth="1"/>
    <col min="13700" max="13701" width="10.7109375" style="4" customWidth="1"/>
    <col min="13702" max="13707" width="18" style="4" customWidth="1"/>
    <col min="13708" max="13708" width="16.42578125" style="4" bestFit="1" customWidth="1"/>
    <col min="13709" max="13732" width="18" style="4" customWidth="1"/>
    <col min="13733" max="13734" width="15.7109375" style="4" customWidth="1"/>
    <col min="13735" max="13735" width="17" style="4" customWidth="1"/>
    <col min="13736" max="13736" width="9" style="4" customWidth="1"/>
    <col min="13737" max="13742" width="9.140625" style="4"/>
    <col min="13743" max="13744" width="9.7109375" style="4" customWidth="1"/>
    <col min="13745" max="13745" width="8.140625" style="4" customWidth="1"/>
    <col min="13746" max="13747" width="9.7109375" style="4" customWidth="1"/>
    <col min="13748" max="13748" width="8.140625" style="4" customWidth="1"/>
    <col min="13749" max="13749" width="9.28515625" style="4" bestFit="1" customWidth="1"/>
    <col min="13750" max="13918" width="9.140625" style="4"/>
    <col min="13919" max="13919" width="4" style="4" bestFit="1" customWidth="1"/>
    <col min="13920" max="13920" width="23.85546875" style="4" bestFit="1" customWidth="1"/>
    <col min="13921" max="13921" width="7.28515625" style="4" customWidth="1"/>
    <col min="13922" max="13922" width="10.5703125" style="4" customWidth="1"/>
    <col min="13923" max="13924" width="9.28515625" style="4" customWidth="1"/>
    <col min="13925" max="13926" width="8.140625" style="4" customWidth="1"/>
    <col min="13927" max="13929" width="8.28515625" style="4" customWidth="1"/>
    <col min="13930" max="13930" width="9.5703125" style="4" customWidth="1"/>
    <col min="13931" max="13931" width="10" style="4" customWidth="1"/>
    <col min="13932" max="13932" width="1.85546875" style="4" customWidth="1"/>
    <col min="13933" max="13955" width="18" style="4" customWidth="1"/>
    <col min="13956" max="13957" width="10.7109375" style="4" customWidth="1"/>
    <col min="13958" max="13963" width="18" style="4" customWidth="1"/>
    <col min="13964" max="13964" width="16.42578125" style="4" bestFit="1" customWidth="1"/>
    <col min="13965" max="13988" width="18" style="4" customWidth="1"/>
    <col min="13989" max="13990" width="15.7109375" style="4" customWidth="1"/>
    <col min="13991" max="13991" width="17" style="4" customWidth="1"/>
    <col min="13992" max="13992" width="9" style="4" customWidth="1"/>
    <col min="13993" max="13998" width="9.140625" style="4"/>
    <col min="13999" max="14000" width="9.7109375" style="4" customWidth="1"/>
    <col min="14001" max="14001" width="8.140625" style="4" customWidth="1"/>
    <col min="14002" max="14003" width="9.7109375" style="4" customWidth="1"/>
    <col min="14004" max="14004" width="8.140625" style="4" customWidth="1"/>
    <col min="14005" max="14005" width="9.28515625" style="4" bestFit="1" customWidth="1"/>
    <col min="14006" max="14174" width="9.140625" style="4"/>
    <col min="14175" max="14175" width="4" style="4" bestFit="1" customWidth="1"/>
    <col min="14176" max="14176" width="23.85546875" style="4" bestFit="1" customWidth="1"/>
    <col min="14177" max="14177" width="7.28515625" style="4" customWidth="1"/>
    <col min="14178" max="14178" width="10.5703125" style="4" customWidth="1"/>
    <col min="14179" max="14180" width="9.28515625" style="4" customWidth="1"/>
    <col min="14181" max="14182" width="8.140625" style="4" customWidth="1"/>
    <col min="14183" max="14185" width="8.28515625" style="4" customWidth="1"/>
    <col min="14186" max="14186" width="9.5703125" style="4" customWidth="1"/>
    <col min="14187" max="14187" width="10" style="4" customWidth="1"/>
    <col min="14188" max="14188" width="1.85546875" style="4" customWidth="1"/>
    <col min="14189" max="14211" width="18" style="4" customWidth="1"/>
    <col min="14212" max="14213" width="10.7109375" style="4" customWidth="1"/>
    <col min="14214" max="14219" width="18" style="4" customWidth="1"/>
    <col min="14220" max="14220" width="16.42578125" style="4" bestFit="1" customWidth="1"/>
    <col min="14221" max="14244" width="18" style="4" customWidth="1"/>
    <col min="14245" max="14246" width="15.7109375" style="4" customWidth="1"/>
    <col min="14247" max="14247" width="17" style="4" customWidth="1"/>
    <col min="14248" max="14248" width="9" style="4" customWidth="1"/>
    <col min="14249" max="14254" width="9.140625" style="4"/>
    <col min="14255" max="14256" width="9.7109375" style="4" customWidth="1"/>
    <col min="14257" max="14257" width="8.140625" style="4" customWidth="1"/>
    <col min="14258" max="14259" width="9.7109375" style="4" customWidth="1"/>
    <col min="14260" max="14260" width="8.140625" style="4" customWidth="1"/>
    <col min="14261" max="14261" width="9.28515625" style="4" bestFit="1" customWidth="1"/>
    <col min="14262" max="14430" width="9.140625" style="4"/>
    <col min="14431" max="14431" width="4" style="4" bestFit="1" customWidth="1"/>
    <col min="14432" max="14432" width="23.85546875" style="4" bestFit="1" customWidth="1"/>
    <col min="14433" max="14433" width="7.28515625" style="4" customWidth="1"/>
    <col min="14434" max="14434" width="10.5703125" style="4" customWidth="1"/>
    <col min="14435" max="14436" width="9.28515625" style="4" customWidth="1"/>
    <col min="14437" max="14438" width="8.140625" style="4" customWidth="1"/>
    <col min="14439" max="14441" width="8.28515625" style="4" customWidth="1"/>
    <col min="14442" max="14442" width="9.5703125" style="4" customWidth="1"/>
    <col min="14443" max="14443" width="10" style="4" customWidth="1"/>
    <col min="14444" max="14444" width="1.85546875" style="4" customWidth="1"/>
    <col min="14445" max="14467" width="18" style="4" customWidth="1"/>
    <col min="14468" max="14469" width="10.7109375" style="4" customWidth="1"/>
    <col min="14470" max="14475" width="18" style="4" customWidth="1"/>
    <col min="14476" max="14476" width="16.42578125" style="4" bestFit="1" customWidth="1"/>
    <col min="14477" max="14500" width="18" style="4" customWidth="1"/>
    <col min="14501" max="14502" width="15.7109375" style="4" customWidth="1"/>
    <col min="14503" max="14503" width="17" style="4" customWidth="1"/>
    <col min="14504" max="14504" width="9" style="4" customWidth="1"/>
    <col min="14505" max="14510" width="9.140625" style="4"/>
    <col min="14511" max="14512" width="9.7109375" style="4" customWidth="1"/>
    <col min="14513" max="14513" width="8.140625" style="4" customWidth="1"/>
    <col min="14514" max="14515" width="9.7109375" style="4" customWidth="1"/>
    <col min="14516" max="14516" width="8.140625" style="4" customWidth="1"/>
    <col min="14517" max="14517" width="9.28515625" style="4" bestFit="1" customWidth="1"/>
    <col min="14518" max="14686" width="9.140625" style="4"/>
    <col min="14687" max="14687" width="4" style="4" bestFit="1" customWidth="1"/>
    <col min="14688" max="14688" width="23.85546875" style="4" bestFit="1" customWidth="1"/>
    <col min="14689" max="14689" width="7.28515625" style="4" customWidth="1"/>
    <col min="14690" max="14690" width="10.5703125" style="4" customWidth="1"/>
    <col min="14691" max="14692" width="9.28515625" style="4" customWidth="1"/>
    <col min="14693" max="14694" width="8.140625" style="4" customWidth="1"/>
    <col min="14695" max="14697" width="8.28515625" style="4" customWidth="1"/>
    <col min="14698" max="14698" width="9.5703125" style="4" customWidth="1"/>
    <col min="14699" max="14699" width="10" style="4" customWidth="1"/>
    <col min="14700" max="14700" width="1.85546875" style="4" customWidth="1"/>
    <col min="14701" max="14723" width="18" style="4" customWidth="1"/>
    <col min="14724" max="14725" width="10.7109375" style="4" customWidth="1"/>
    <col min="14726" max="14731" width="18" style="4" customWidth="1"/>
    <col min="14732" max="14732" width="16.42578125" style="4" bestFit="1" customWidth="1"/>
    <col min="14733" max="14756" width="18" style="4" customWidth="1"/>
    <col min="14757" max="14758" width="15.7109375" style="4" customWidth="1"/>
    <col min="14759" max="14759" width="17" style="4" customWidth="1"/>
    <col min="14760" max="14760" width="9" style="4" customWidth="1"/>
    <col min="14761" max="14766" width="9.140625" style="4"/>
    <col min="14767" max="14768" width="9.7109375" style="4" customWidth="1"/>
    <col min="14769" max="14769" width="8.140625" style="4" customWidth="1"/>
    <col min="14770" max="14771" width="9.7109375" style="4" customWidth="1"/>
    <col min="14772" max="14772" width="8.140625" style="4" customWidth="1"/>
    <col min="14773" max="14773" width="9.28515625" style="4" bestFit="1" customWidth="1"/>
    <col min="14774" max="14942" width="9.140625" style="4"/>
    <col min="14943" max="14943" width="4" style="4" bestFit="1" customWidth="1"/>
    <col min="14944" max="14944" width="23.85546875" style="4" bestFit="1" customWidth="1"/>
    <col min="14945" max="14945" width="7.28515625" style="4" customWidth="1"/>
    <col min="14946" max="14946" width="10.5703125" style="4" customWidth="1"/>
    <col min="14947" max="14948" width="9.28515625" style="4" customWidth="1"/>
    <col min="14949" max="14950" width="8.140625" style="4" customWidth="1"/>
    <col min="14951" max="14953" width="8.28515625" style="4" customWidth="1"/>
    <col min="14954" max="14954" width="9.5703125" style="4" customWidth="1"/>
    <col min="14955" max="14955" width="10" style="4" customWidth="1"/>
    <col min="14956" max="14956" width="1.85546875" style="4" customWidth="1"/>
    <col min="14957" max="14979" width="18" style="4" customWidth="1"/>
    <col min="14980" max="14981" width="10.7109375" style="4" customWidth="1"/>
    <col min="14982" max="14987" width="18" style="4" customWidth="1"/>
    <col min="14988" max="14988" width="16.42578125" style="4" bestFit="1" customWidth="1"/>
    <col min="14989" max="15012" width="18" style="4" customWidth="1"/>
    <col min="15013" max="15014" width="15.7109375" style="4" customWidth="1"/>
    <col min="15015" max="15015" width="17" style="4" customWidth="1"/>
    <col min="15016" max="15016" width="9" style="4" customWidth="1"/>
    <col min="15017" max="15022" width="9.140625" style="4"/>
    <col min="15023" max="15024" width="9.7109375" style="4" customWidth="1"/>
    <col min="15025" max="15025" width="8.140625" style="4" customWidth="1"/>
    <col min="15026" max="15027" width="9.7109375" style="4" customWidth="1"/>
    <col min="15028" max="15028" width="8.140625" style="4" customWidth="1"/>
    <col min="15029" max="15029" width="9.28515625" style="4" bestFit="1" customWidth="1"/>
    <col min="15030" max="15198" width="9.140625" style="4"/>
    <col min="15199" max="15199" width="4" style="4" bestFit="1" customWidth="1"/>
    <col min="15200" max="15200" width="23.85546875" style="4" bestFit="1" customWidth="1"/>
    <col min="15201" max="15201" width="7.28515625" style="4" customWidth="1"/>
    <col min="15202" max="15202" width="10.5703125" style="4" customWidth="1"/>
    <col min="15203" max="15204" width="9.28515625" style="4" customWidth="1"/>
    <col min="15205" max="15206" width="8.140625" style="4" customWidth="1"/>
    <col min="15207" max="15209" width="8.28515625" style="4" customWidth="1"/>
    <col min="15210" max="15210" width="9.5703125" style="4" customWidth="1"/>
    <col min="15211" max="15211" width="10" style="4" customWidth="1"/>
    <col min="15212" max="15212" width="1.85546875" style="4" customWidth="1"/>
    <col min="15213" max="15235" width="18" style="4" customWidth="1"/>
    <col min="15236" max="15237" width="10.7109375" style="4" customWidth="1"/>
    <col min="15238" max="15243" width="18" style="4" customWidth="1"/>
    <col min="15244" max="15244" width="16.42578125" style="4" bestFit="1" customWidth="1"/>
    <col min="15245" max="15268" width="18" style="4" customWidth="1"/>
    <col min="15269" max="15270" width="15.7109375" style="4" customWidth="1"/>
    <col min="15271" max="15271" width="17" style="4" customWidth="1"/>
    <col min="15272" max="15272" width="9" style="4" customWidth="1"/>
    <col min="15273" max="15278" width="9.140625" style="4"/>
    <col min="15279" max="15280" width="9.7109375" style="4" customWidth="1"/>
    <col min="15281" max="15281" width="8.140625" style="4" customWidth="1"/>
    <col min="15282" max="15283" width="9.7109375" style="4" customWidth="1"/>
    <col min="15284" max="15284" width="8.140625" style="4" customWidth="1"/>
    <col min="15285" max="15285" width="9.28515625" style="4" bestFit="1" customWidth="1"/>
    <col min="15286" max="15454" width="9.140625" style="4"/>
    <col min="15455" max="15455" width="4" style="4" bestFit="1" customWidth="1"/>
    <col min="15456" max="15456" width="23.85546875" style="4" bestFit="1" customWidth="1"/>
    <col min="15457" max="15457" width="7.28515625" style="4" customWidth="1"/>
    <col min="15458" max="15458" width="10.5703125" style="4" customWidth="1"/>
    <col min="15459" max="15460" width="9.28515625" style="4" customWidth="1"/>
    <col min="15461" max="15462" width="8.140625" style="4" customWidth="1"/>
    <col min="15463" max="15465" width="8.28515625" style="4" customWidth="1"/>
    <col min="15466" max="15466" width="9.5703125" style="4" customWidth="1"/>
    <col min="15467" max="15467" width="10" style="4" customWidth="1"/>
    <col min="15468" max="15468" width="1.85546875" style="4" customWidth="1"/>
    <col min="15469" max="15491" width="18" style="4" customWidth="1"/>
    <col min="15492" max="15493" width="10.7109375" style="4" customWidth="1"/>
    <col min="15494" max="15499" width="18" style="4" customWidth="1"/>
    <col min="15500" max="15500" width="16.42578125" style="4" bestFit="1" customWidth="1"/>
    <col min="15501" max="15524" width="18" style="4" customWidth="1"/>
    <col min="15525" max="15526" width="15.7109375" style="4" customWidth="1"/>
    <col min="15527" max="15527" width="17" style="4" customWidth="1"/>
    <col min="15528" max="15528" width="9" style="4" customWidth="1"/>
    <col min="15529" max="15534" width="9.140625" style="4"/>
    <col min="15535" max="15536" width="9.7109375" style="4" customWidth="1"/>
    <col min="15537" max="15537" width="8.140625" style="4" customWidth="1"/>
    <col min="15538" max="15539" width="9.7109375" style="4" customWidth="1"/>
    <col min="15540" max="15540" width="8.140625" style="4" customWidth="1"/>
    <col min="15541" max="15541" width="9.28515625" style="4" bestFit="1" customWidth="1"/>
    <col min="15542" max="15710" width="9.140625" style="4"/>
    <col min="15711" max="15711" width="4" style="4" bestFit="1" customWidth="1"/>
    <col min="15712" max="15712" width="23.85546875" style="4" bestFit="1" customWidth="1"/>
    <col min="15713" max="15713" width="7.28515625" style="4" customWidth="1"/>
    <col min="15714" max="15714" width="10.5703125" style="4" customWidth="1"/>
    <col min="15715" max="15716" width="9.28515625" style="4" customWidth="1"/>
    <col min="15717" max="15718" width="8.140625" style="4" customWidth="1"/>
    <col min="15719" max="15721" width="8.28515625" style="4" customWidth="1"/>
    <col min="15722" max="15722" width="9.5703125" style="4" customWidth="1"/>
    <col min="15723" max="15723" width="10" style="4" customWidth="1"/>
    <col min="15724" max="15724" width="1.85546875" style="4" customWidth="1"/>
    <col min="15725" max="15747" width="18" style="4" customWidth="1"/>
    <col min="15748" max="15749" width="10.7109375" style="4" customWidth="1"/>
    <col min="15750" max="15755" width="18" style="4" customWidth="1"/>
    <col min="15756" max="15756" width="16.42578125" style="4" bestFit="1" customWidth="1"/>
    <col min="15757" max="15780" width="18" style="4" customWidth="1"/>
    <col min="15781" max="15782" width="15.7109375" style="4" customWidth="1"/>
    <col min="15783" max="15783" width="17" style="4" customWidth="1"/>
    <col min="15784" max="15784" width="9" style="4" customWidth="1"/>
    <col min="15785" max="15790" width="9.140625" style="4"/>
    <col min="15791" max="15792" width="9.7109375" style="4" customWidth="1"/>
    <col min="15793" max="15793" width="8.140625" style="4" customWidth="1"/>
    <col min="15794" max="15795" width="9.7109375" style="4" customWidth="1"/>
    <col min="15796" max="15796" width="8.140625" style="4" customWidth="1"/>
    <col min="15797" max="15797" width="9.28515625" style="4" bestFit="1" customWidth="1"/>
    <col min="15798" max="16384" width="9.140625" style="4"/>
  </cols>
  <sheetData>
    <row r="1" spans="1:83" ht="12.75" customHeight="1" x14ac:dyDescent="0.25"/>
    <row r="2" spans="1:83" ht="12.75" customHeight="1" x14ac:dyDescent="0.25">
      <c r="A2" s="5"/>
      <c r="B2" s="4"/>
      <c r="D2" s="4"/>
    </row>
    <row r="3" spans="1:83" ht="12.75" customHeight="1" x14ac:dyDescent="0.25"/>
    <row r="4" spans="1:83" ht="12.75" customHeight="1" x14ac:dyDescent="0.25"/>
    <row r="5" spans="1:83" ht="12.75" customHeight="1" x14ac:dyDescent="0.25">
      <c r="A5" s="233" t="s">
        <v>0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</row>
    <row r="6" spans="1:83" ht="12.75" customHeight="1" x14ac:dyDescent="0.25"/>
    <row r="7" spans="1:83" ht="12.75" customHeight="1" x14ac:dyDescent="0.25"/>
    <row r="8" spans="1:83" ht="12.75" customHeight="1" x14ac:dyDescent="0.25"/>
    <row r="9" spans="1:83" s="10" customFormat="1" ht="21.75" customHeight="1" x14ac:dyDescent="0.25">
      <c r="A9" s="234" t="s">
        <v>396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6"/>
      <c r="N9" s="9"/>
      <c r="O9" s="231">
        <v>2021</v>
      </c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32"/>
      <c r="AN9" s="228">
        <v>2020</v>
      </c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30"/>
    </row>
    <row r="10" spans="1:83" s="10" customFormat="1" ht="12.75" customHeight="1" x14ac:dyDescent="0.25">
      <c r="A10" s="237" t="s">
        <v>1</v>
      </c>
      <c r="B10" s="237" t="s">
        <v>2</v>
      </c>
      <c r="C10" s="237" t="s">
        <v>3</v>
      </c>
      <c r="D10" s="237" t="s">
        <v>4</v>
      </c>
      <c r="E10" s="238" t="s">
        <v>5</v>
      </c>
      <c r="F10" s="239"/>
      <c r="G10" s="244" t="s">
        <v>6</v>
      </c>
      <c r="H10" s="244"/>
      <c r="I10" s="244"/>
      <c r="J10" s="244"/>
      <c r="K10" s="244"/>
      <c r="L10" s="11" t="s">
        <v>7</v>
      </c>
      <c r="M10" s="12" t="s">
        <v>8</v>
      </c>
      <c r="N10" s="13"/>
      <c r="O10" s="222">
        <v>44373</v>
      </c>
      <c r="P10" s="222">
        <v>44373</v>
      </c>
      <c r="Q10" s="222">
        <v>44368</v>
      </c>
      <c r="R10" s="222">
        <v>44367</v>
      </c>
      <c r="S10" s="222">
        <v>44366</v>
      </c>
      <c r="T10" s="222">
        <v>44357</v>
      </c>
      <c r="U10" s="222">
        <v>44345</v>
      </c>
      <c r="V10" s="222">
        <v>44340</v>
      </c>
      <c r="W10" s="222">
        <v>44339</v>
      </c>
      <c r="X10" s="222">
        <v>44332</v>
      </c>
      <c r="Y10" s="118">
        <v>44325</v>
      </c>
      <c r="Z10" s="118">
        <v>44324</v>
      </c>
      <c r="AA10" s="118">
        <v>44318</v>
      </c>
      <c r="AB10" s="118">
        <v>44317</v>
      </c>
      <c r="AC10" s="118">
        <v>44311</v>
      </c>
      <c r="AD10" s="118">
        <v>44310</v>
      </c>
      <c r="AE10" s="118">
        <v>44304</v>
      </c>
      <c r="AF10" s="118">
        <v>44303</v>
      </c>
      <c r="AG10" s="118">
        <v>44297</v>
      </c>
      <c r="AH10" s="118">
        <v>44296</v>
      </c>
      <c r="AI10" s="118">
        <v>44289</v>
      </c>
      <c r="AJ10" s="118">
        <v>44283</v>
      </c>
      <c r="AK10" s="118">
        <v>44275</v>
      </c>
      <c r="AL10" s="114">
        <v>44206</v>
      </c>
      <c r="AM10" s="169">
        <v>44205</v>
      </c>
      <c r="AN10" s="142">
        <v>44185</v>
      </c>
      <c r="AO10" s="118">
        <v>44185</v>
      </c>
      <c r="AP10" s="118">
        <v>44185</v>
      </c>
      <c r="AQ10" s="118">
        <v>44185</v>
      </c>
      <c r="AR10" s="118">
        <v>44185</v>
      </c>
      <c r="AS10" s="118">
        <v>44173</v>
      </c>
      <c r="AT10" s="118">
        <v>44171</v>
      </c>
      <c r="AU10" s="118">
        <v>44164</v>
      </c>
      <c r="AV10" s="118">
        <v>44163</v>
      </c>
      <c r="AW10" s="118">
        <v>44163</v>
      </c>
      <c r="AX10" s="118">
        <v>44156</v>
      </c>
      <c r="AY10" s="118">
        <v>44156</v>
      </c>
      <c r="AZ10" s="118">
        <v>44156</v>
      </c>
      <c r="BA10" s="118">
        <v>44150</v>
      </c>
      <c r="BB10" s="118">
        <v>44143</v>
      </c>
      <c r="BC10" s="118">
        <v>44142</v>
      </c>
      <c r="BD10" s="118">
        <v>44129</v>
      </c>
      <c r="BE10" s="118">
        <v>44128</v>
      </c>
      <c r="BF10" s="118">
        <v>44128</v>
      </c>
      <c r="BG10" s="118">
        <v>44122</v>
      </c>
      <c r="BH10" s="118">
        <v>44122</v>
      </c>
      <c r="BI10" s="118">
        <v>44121</v>
      </c>
      <c r="BJ10" s="118">
        <v>44122</v>
      </c>
      <c r="BK10" s="72">
        <v>44114</v>
      </c>
      <c r="BL10" s="118">
        <v>44114</v>
      </c>
      <c r="BM10" s="118">
        <v>44114</v>
      </c>
      <c r="BN10" s="118">
        <v>44108</v>
      </c>
      <c r="BO10" s="118">
        <v>44108</v>
      </c>
      <c r="BP10" s="118">
        <v>44107</v>
      </c>
      <c r="BQ10" s="118">
        <v>44100</v>
      </c>
      <c r="BR10" s="118">
        <v>44094</v>
      </c>
      <c r="BS10" s="118">
        <v>44094</v>
      </c>
      <c r="BT10" s="118">
        <v>44093</v>
      </c>
      <c r="BU10" s="118">
        <v>44093</v>
      </c>
      <c r="BV10" s="118">
        <v>44093</v>
      </c>
      <c r="BW10" s="118">
        <v>44086</v>
      </c>
      <c r="BX10" s="118">
        <v>44086</v>
      </c>
      <c r="BY10" s="118">
        <v>44073</v>
      </c>
      <c r="BZ10" s="118">
        <v>44058</v>
      </c>
      <c r="CA10" s="118">
        <v>44045</v>
      </c>
      <c r="CB10" s="118">
        <v>44045</v>
      </c>
      <c r="CC10" s="118">
        <v>44031</v>
      </c>
      <c r="CD10" s="118">
        <v>44038</v>
      </c>
      <c r="CE10" s="114">
        <v>44037</v>
      </c>
    </row>
    <row r="11" spans="1:83" s="10" customFormat="1" ht="12.75" customHeight="1" x14ac:dyDescent="0.25">
      <c r="A11" s="237"/>
      <c r="B11" s="237"/>
      <c r="C11" s="237"/>
      <c r="D11" s="237"/>
      <c r="E11" s="240"/>
      <c r="F11" s="241"/>
      <c r="G11" s="245">
        <v>1</v>
      </c>
      <c r="H11" s="245">
        <v>2</v>
      </c>
      <c r="I11" s="245">
        <v>3</v>
      </c>
      <c r="J11" s="245">
        <v>4</v>
      </c>
      <c r="K11" s="246">
        <v>5</v>
      </c>
      <c r="L11" s="11" t="s">
        <v>9</v>
      </c>
      <c r="M11" s="14" t="s">
        <v>10</v>
      </c>
      <c r="N11" s="13"/>
      <c r="O11" s="115" t="s">
        <v>13</v>
      </c>
      <c r="P11" s="115" t="s">
        <v>15</v>
      </c>
      <c r="Q11" s="115" t="s">
        <v>12</v>
      </c>
      <c r="R11" s="115" t="s">
        <v>547</v>
      </c>
      <c r="S11" s="115" t="s">
        <v>619</v>
      </c>
      <c r="T11" s="115" t="s">
        <v>399</v>
      </c>
      <c r="U11" s="115" t="s">
        <v>13</v>
      </c>
      <c r="V11" s="219" t="s">
        <v>14</v>
      </c>
      <c r="W11" s="219" t="s">
        <v>577</v>
      </c>
      <c r="X11" s="219" t="s">
        <v>577</v>
      </c>
      <c r="Y11" s="115" t="s">
        <v>585</v>
      </c>
      <c r="Z11" s="115" t="s">
        <v>569</v>
      </c>
      <c r="AA11" s="115" t="s">
        <v>399</v>
      </c>
      <c r="AB11" s="115" t="s">
        <v>530</v>
      </c>
      <c r="AC11" s="115" t="s">
        <v>538</v>
      </c>
      <c r="AD11" s="115" t="s">
        <v>13</v>
      </c>
      <c r="AE11" s="115" t="s">
        <v>12</v>
      </c>
      <c r="AF11" s="115" t="s">
        <v>547</v>
      </c>
      <c r="AG11" s="115" t="s">
        <v>12</v>
      </c>
      <c r="AH11" s="115" t="s">
        <v>566</v>
      </c>
      <c r="AI11" s="115" t="s">
        <v>528</v>
      </c>
      <c r="AJ11" s="115" t="s">
        <v>399</v>
      </c>
      <c r="AK11" s="115" t="s">
        <v>258</v>
      </c>
      <c r="AL11" s="115" t="s">
        <v>372</v>
      </c>
      <c r="AM11" s="170" t="s">
        <v>258</v>
      </c>
      <c r="AN11" s="160" t="s">
        <v>16</v>
      </c>
      <c r="AO11" s="115" t="s">
        <v>505</v>
      </c>
      <c r="AP11" s="154" t="s">
        <v>446</v>
      </c>
      <c r="AQ11" s="115" t="s">
        <v>506</v>
      </c>
      <c r="AR11" s="115" t="s">
        <v>506</v>
      </c>
      <c r="AS11" s="115" t="s">
        <v>11</v>
      </c>
      <c r="AT11" s="115" t="s">
        <v>14</v>
      </c>
      <c r="AU11" s="115" t="s">
        <v>502</v>
      </c>
      <c r="AV11" s="115" t="s">
        <v>12</v>
      </c>
      <c r="AW11" s="115" t="s">
        <v>16</v>
      </c>
      <c r="AX11" s="115" t="s">
        <v>495</v>
      </c>
      <c r="AY11" s="115" t="s">
        <v>304</v>
      </c>
      <c r="AZ11" s="115" t="s">
        <v>446</v>
      </c>
      <c r="BA11" s="115" t="s">
        <v>16</v>
      </c>
      <c r="BB11" s="115" t="s">
        <v>16</v>
      </c>
      <c r="BC11" s="115" t="s">
        <v>12</v>
      </c>
      <c r="BD11" s="115" t="s">
        <v>405</v>
      </c>
      <c r="BE11" s="115" t="s">
        <v>397</v>
      </c>
      <c r="BF11" s="115" t="s">
        <v>398</v>
      </c>
      <c r="BG11" s="115" t="s">
        <v>308</v>
      </c>
      <c r="BH11" s="115" t="s">
        <v>413</v>
      </c>
      <c r="BI11" s="115" t="s">
        <v>344</v>
      </c>
      <c r="BJ11" s="115" t="s">
        <v>417</v>
      </c>
      <c r="BK11" s="115" t="s">
        <v>398</v>
      </c>
      <c r="BL11" s="115" t="s">
        <v>426</v>
      </c>
      <c r="BM11" s="115" t="s">
        <v>16</v>
      </c>
      <c r="BN11" s="115" t="s">
        <v>12</v>
      </c>
      <c r="BO11" s="115" t="s">
        <v>11</v>
      </c>
      <c r="BP11" s="115" t="s">
        <v>12</v>
      </c>
      <c r="BQ11" s="115" t="s">
        <v>13</v>
      </c>
      <c r="BR11" s="115" t="s">
        <v>15</v>
      </c>
      <c r="BS11" s="115" t="s">
        <v>11</v>
      </c>
      <c r="BT11" s="115" t="s">
        <v>445</v>
      </c>
      <c r="BU11" s="115" t="s">
        <v>308</v>
      </c>
      <c r="BV11" s="115" t="s">
        <v>446</v>
      </c>
      <c r="BW11" s="115" t="s">
        <v>12</v>
      </c>
      <c r="BX11" s="115" t="s">
        <v>398</v>
      </c>
      <c r="BY11" s="115" t="s">
        <v>399</v>
      </c>
      <c r="BZ11" s="115" t="s">
        <v>465</v>
      </c>
      <c r="CA11" s="115" t="s">
        <v>12</v>
      </c>
      <c r="CB11" s="115" t="s">
        <v>12</v>
      </c>
      <c r="CC11" s="115" t="s">
        <v>399</v>
      </c>
      <c r="CD11" s="115" t="s">
        <v>12</v>
      </c>
      <c r="CE11" s="115" t="s">
        <v>13</v>
      </c>
    </row>
    <row r="12" spans="1:83" s="10" customFormat="1" ht="12.75" customHeight="1" x14ac:dyDescent="0.25">
      <c r="A12" s="237"/>
      <c r="B12" s="237"/>
      <c r="C12" s="237"/>
      <c r="D12" s="237"/>
      <c r="E12" s="242"/>
      <c r="F12" s="243"/>
      <c r="G12" s="245"/>
      <c r="H12" s="245"/>
      <c r="I12" s="245"/>
      <c r="J12" s="245"/>
      <c r="K12" s="237"/>
      <c r="L12" s="16" t="s">
        <v>10</v>
      </c>
      <c r="M12" s="17" t="s">
        <v>17</v>
      </c>
      <c r="N12" s="18"/>
      <c r="O12" s="117" t="s">
        <v>23</v>
      </c>
      <c r="P12" s="117" t="s">
        <v>617</v>
      </c>
      <c r="Q12" s="117" t="s">
        <v>616</v>
      </c>
      <c r="R12" s="117" t="s">
        <v>23</v>
      </c>
      <c r="S12" s="117" t="s">
        <v>19</v>
      </c>
      <c r="T12" s="117" t="s">
        <v>20</v>
      </c>
      <c r="U12" s="117" t="s">
        <v>23</v>
      </c>
      <c r="V12" s="223" t="s">
        <v>602</v>
      </c>
      <c r="W12" s="223" t="s">
        <v>593</v>
      </c>
      <c r="X12" s="223" t="s">
        <v>578</v>
      </c>
      <c r="Y12" s="117" t="s">
        <v>318</v>
      </c>
      <c r="Z12" s="117" t="s">
        <v>570</v>
      </c>
      <c r="AA12" s="117" t="s">
        <v>23</v>
      </c>
      <c r="AB12" s="117" t="s">
        <v>318</v>
      </c>
      <c r="AC12" s="117" t="s">
        <v>138</v>
      </c>
      <c r="AD12" s="117" t="s">
        <v>19</v>
      </c>
      <c r="AE12" s="117" t="s">
        <v>549</v>
      </c>
      <c r="AF12" s="117" t="s">
        <v>19</v>
      </c>
      <c r="AG12" s="117" t="s">
        <v>22</v>
      </c>
      <c r="AH12" s="117" t="s">
        <v>318</v>
      </c>
      <c r="AI12" s="117" t="s">
        <v>529</v>
      </c>
      <c r="AJ12" s="117" t="s">
        <v>19</v>
      </c>
      <c r="AK12" s="117" t="s">
        <v>318</v>
      </c>
      <c r="AL12" s="117" t="s">
        <v>19</v>
      </c>
      <c r="AM12" s="171" t="s">
        <v>454</v>
      </c>
      <c r="AN12" s="161" t="s">
        <v>29</v>
      </c>
      <c r="AO12" s="117" t="s">
        <v>507</v>
      </c>
      <c r="AP12" s="155" t="s">
        <v>20</v>
      </c>
      <c r="AQ12" s="117" t="s">
        <v>24</v>
      </c>
      <c r="AR12" s="117" t="s">
        <v>22</v>
      </c>
      <c r="AS12" s="117" t="s">
        <v>316</v>
      </c>
      <c r="AT12" s="117" t="s">
        <v>25</v>
      </c>
      <c r="AU12" s="117" t="s">
        <v>22</v>
      </c>
      <c r="AV12" s="117" t="s">
        <v>490</v>
      </c>
      <c r="AW12" s="117" t="s">
        <v>28</v>
      </c>
      <c r="AX12" s="117" t="s">
        <v>24</v>
      </c>
      <c r="AY12" s="117" t="s">
        <v>353</v>
      </c>
      <c r="AZ12" s="117" t="s">
        <v>23</v>
      </c>
      <c r="BA12" s="117" t="s">
        <v>30</v>
      </c>
      <c r="BB12" s="117" t="s">
        <v>27</v>
      </c>
      <c r="BC12" s="117" t="s">
        <v>483</v>
      </c>
      <c r="BD12" s="117" t="s">
        <v>404</v>
      </c>
      <c r="BE12" s="117" t="s">
        <v>318</v>
      </c>
      <c r="BF12" s="117" t="s">
        <v>20</v>
      </c>
      <c r="BG12" s="117" t="s">
        <v>271</v>
      </c>
      <c r="BH12" s="117" t="s">
        <v>10</v>
      </c>
      <c r="BI12" s="117" t="s">
        <v>299</v>
      </c>
      <c r="BJ12" s="117" t="s">
        <v>24</v>
      </c>
      <c r="BK12" s="117" t="s">
        <v>23</v>
      </c>
      <c r="BL12" s="117" t="s">
        <v>427</v>
      </c>
      <c r="BM12" s="117" t="s">
        <v>18</v>
      </c>
      <c r="BN12" s="117" t="s">
        <v>343</v>
      </c>
      <c r="BO12" s="117" t="s">
        <v>31</v>
      </c>
      <c r="BP12" s="117" t="s">
        <v>431</v>
      </c>
      <c r="BQ12" s="117" t="s">
        <v>21</v>
      </c>
      <c r="BR12" s="117" t="s">
        <v>441</v>
      </c>
      <c r="BS12" s="117" t="s">
        <v>275</v>
      </c>
      <c r="BT12" s="117" t="s">
        <v>18</v>
      </c>
      <c r="BU12" s="117" t="s">
        <v>21</v>
      </c>
      <c r="BV12" s="117" t="s">
        <v>19</v>
      </c>
      <c r="BW12" s="117" t="s">
        <v>449</v>
      </c>
      <c r="BX12" s="117" t="s">
        <v>19</v>
      </c>
      <c r="BY12" s="117" t="s">
        <v>23</v>
      </c>
      <c r="BZ12" s="117" t="s">
        <v>464</v>
      </c>
      <c r="CA12" s="117" t="s">
        <v>458</v>
      </c>
      <c r="CB12" s="117" t="s">
        <v>463</v>
      </c>
      <c r="CC12" s="117" t="s">
        <v>19</v>
      </c>
      <c r="CD12" s="117" t="s">
        <v>392</v>
      </c>
      <c r="CE12" s="117" t="s">
        <v>20</v>
      </c>
    </row>
    <row r="13" spans="1:83" ht="14.25" customHeight="1" x14ac:dyDescent="0.25">
      <c r="L13" s="20"/>
      <c r="N13" s="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6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72"/>
    </row>
    <row r="14" spans="1:83" ht="14.1" customHeight="1" x14ac:dyDescent="0.25">
      <c r="A14" s="21">
        <f t="shared" ref="A14:A77" si="0">A13+1</f>
        <v>1</v>
      </c>
      <c r="B14" s="144" t="s">
        <v>38</v>
      </c>
      <c r="C14" s="33">
        <v>10436</v>
      </c>
      <c r="D14" s="143" t="s">
        <v>39</v>
      </c>
      <c r="E14" s="25">
        <f>MAX(O14:AM14)</f>
        <v>575</v>
      </c>
      <c r="F14" s="25" t="str">
        <f>VLOOKUP(E14,Tab!$A$2:$B$255,2,TRUE)</f>
        <v>A</v>
      </c>
      <c r="G14" s="37">
        <f>LARGE(O14:CE14,1)</f>
        <v>576</v>
      </c>
      <c r="H14" s="37">
        <f>LARGE(O14:CE14,2)</f>
        <v>575</v>
      </c>
      <c r="I14" s="37">
        <f>LARGE(O14:CE14,3)</f>
        <v>571</v>
      </c>
      <c r="J14" s="37">
        <f>LARGE(O14:CE14,4)</f>
        <v>570</v>
      </c>
      <c r="K14" s="37">
        <f>LARGE(O14:CE14,5)</f>
        <v>570</v>
      </c>
      <c r="L14" s="27">
        <f>SUM(G14:K14)</f>
        <v>2862</v>
      </c>
      <c r="M14" s="28">
        <f>L14/5</f>
        <v>572.4</v>
      </c>
      <c r="N14" s="29"/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575</v>
      </c>
      <c r="X14" s="30">
        <v>0</v>
      </c>
      <c r="Y14" s="30">
        <v>563</v>
      </c>
      <c r="Z14" s="30">
        <v>0</v>
      </c>
      <c r="AA14" s="30">
        <v>0</v>
      </c>
      <c r="AB14" s="30">
        <v>568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  <c r="AH14" s="30">
        <v>570</v>
      </c>
      <c r="AI14" s="30">
        <v>0</v>
      </c>
      <c r="AJ14" s="30">
        <v>0</v>
      </c>
      <c r="AK14" s="30">
        <v>568</v>
      </c>
      <c r="AL14" s="30">
        <v>0</v>
      </c>
      <c r="AM14" s="167">
        <v>0</v>
      </c>
      <c r="AN14" s="162">
        <v>0</v>
      </c>
      <c r="AO14" s="30">
        <v>562</v>
      </c>
      <c r="AP14" s="30">
        <v>0</v>
      </c>
      <c r="AQ14" s="30">
        <v>0</v>
      </c>
      <c r="AR14" s="30">
        <v>0</v>
      </c>
      <c r="AS14" s="30">
        <v>0</v>
      </c>
      <c r="AT14" s="30">
        <v>568</v>
      </c>
      <c r="AU14" s="30">
        <v>0</v>
      </c>
      <c r="AV14" s="30">
        <v>0</v>
      </c>
      <c r="AW14" s="30">
        <v>576</v>
      </c>
      <c r="AX14" s="30">
        <v>0</v>
      </c>
      <c r="AY14" s="30">
        <v>0</v>
      </c>
      <c r="AZ14" s="30">
        <v>0</v>
      </c>
      <c r="BA14" s="30">
        <v>0</v>
      </c>
      <c r="BB14" s="30">
        <v>564</v>
      </c>
      <c r="BC14" s="30">
        <v>0</v>
      </c>
      <c r="BD14" s="30">
        <v>0</v>
      </c>
      <c r="BE14" s="30">
        <v>569</v>
      </c>
      <c r="BF14" s="30">
        <v>0</v>
      </c>
      <c r="BG14" s="30">
        <v>0</v>
      </c>
      <c r="BH14" s="30">
        <v>571</v>
      </c>
      <c r="BI14" s="30">
        <v>570</v>
      </c>
      <c r="BJ14" s="30">
        <v>0</v>
      </c>
      <c r="BK14" s="30">
        <v>0</v>
      </c>
      <c r="BL14" s="30">
        <v>570</v>
      </c>
      <c r="BM14" s="30">
        <v>0</v>
      </c>
      <c r="BN14" s="30">
        <v>0</v>
      </c>
      <c r="BO14" s="30">
        <v>0</v>
      </c>
      <c r="BP14" s="30">
        <v>568</v>
      </c>
      <c r="BQ14" s="30">
        <v>0</v>
      </c>
      <c r="BR14" s="30">
        <v>569</v>
      </c>
      <c r="BS14" s="30">
        <v>0</v>
      </c>
      <c r="BT14" s="30">
        <v>0</v>
      </c>
      <c r="BU14" s="30">
        <v>0</v>
      </c>
      <c r="BV14" s="30">
        <v>0</v>
      </c>
      <c r="BW14" s="30">
        <v>0</v>
      </c>
      <c r="BX14" s="30">
        <v>0</v>
      </c>
      <c r="BY14" s="30">
        <v>0</v>
      </c>
      <c r="BZ14" s="30">
        <v>0</v>
      </c>
      <c r="CA14" s="30">
        <v>0</v>
      </c>
      <c r="CB14" s="30">
        <v>0</v>
      </c>
      <c r="CC14" s="30">
        <v>0</v>
      </c>
      <c r="CD14" s="30">
        <v>0</v>
      </c>
      <c r="CE14" s="31">
        <v>0</v>
      </c>
    </row>
    <row r="15" spans="1:83" ht="14.1" customHeight="1" x14ac:dyDescent="0.25">
      <c r="A15" s="21">
        <f t="shared" si="0"/>
        <v>2</v>
      </c>
      <c r="B15" s="35" t="s">
        <v>35</v>
      </c>
      <c r="C15" s="23">
        <v>1671</v>
      </c>
      <c r="D15" s="24" t="s">
        <v>36</v>
      </c>
      <c r="E15" s="25">
        <f>MAX(O15:AM15)</f>
        <v>573</v>
      </c>
      <c r="F15" s="25" t="str">
        <f>VLOOKUP(E15,Tab!$A$2:$B$255,2,TRUE)</f>
        <v>A</v>
      </c>
      <c r="G15" s="26">
        <f>LARGE(O15:CE15,1)</f>
        <v>573</v>
      </c>
      <c r="H15" s="26">
        <f>LARGE(O15:CE15,2)</f>
        <v>571</v>
      </c>
      <c r="I15" s="26">
        <f>LARGE(O15:CE15,3)</f>
        <v>570</v>
      </c>
      <c r="J15" s="26">
        <f>LARGE(O15:CE15,4)</f>
        <v>568</v>
      </c>
      <c r="K15" s="26">
        <f>LARGE(O15:CE15,5)</f>
        <v>567</v>
      </c>
      <c r="L15" s="27">
        <f>SUM(G15:K15)</f>
        <v>2849</v>
      </c>
      <c r="M15" s="28">
        <f>L15/5</f>
        <v>569.79999999999995</v>
      </c>
      <c r="N15" s="29"/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560</v>
      </c>
      <c r="X15" s="30">
        <v>0</v>
      </c>
      <c r="Y15" s="30">
        <v>566</v>
      </c>
      <c r="Z15" s="30">
        <v>0</v>
      </c>
      <c r="AA15" s="30">
        <v>0</v>
      </c>
      <c r="AB15" s="30">
        <v>566</v>
      </c>
      <c r="AC15" s="30">
        <v>573</v>
      </c>
      <c r="AD15" s="30">
        <v>0</v>
      </c>
      <c r="AE15" s="30">
        <v>0</v>
      </c>
      <c r="AF15" s="30">
        <v>0</v>
      </c>
      <c r="AG15" s="30">
        <v>0</v>
      </c>
      <c r="AH15" s="30">
        <v>564</v>
      </c>
      <c r="AI15" s="30">
        <v>0</v>
      </c>
      <c r="AJ15" s="30">
        <v>0</v>
      </c>
      <c r="AK15" s="30">
        <v>562</v>
      </c>
      <c r="AL15" s="30">
        <v>0</v>
      </c>
      <c r="AM15" s="167">
        <v>0</v>
      </c>
      <c r="AN15" s="162">
        <v>0</v>
      </c>
      <c r="AO15" s="30">
        <v>559</v>
      </c>
      <c r="AP15" s="30">
        <v>0</v>
      </c>
      <c r="AQ15" s="30">
        <v>0</v>
      </c>
      <c r="AR15" s="30">
        <v>0</v>
      </c>
      <c r="AS15" s="30">
        <v>0</v>
      </c>
      <c r="AT15" s="30">
        <v>562</v>
      </c>
      <c r="AU15" s="30">
        <v>0</v>
      </c>
      <c r="AV15" s="30">
        <v>0</v>
      </c>
      <c r="AW15" s="30">
        <v>552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561</v>
      </c>
      <c r="BF15" s="30">
        <v>0</v>
      </c>
      <c r="BG15" s="30">
        <v>0</v>
      </c>
      <c r="BH15" s="30">
        <v>571</v>
      </c>
      <c r="BI15" s="30">
        <v>567</v>
      </c>
      <c r="BJ15" s="30">
        <v>0</v>
      </c>
      <c r="BK15" s="30">
        <v>0</v>
      </c>
      <c r="BL15" s="30">
        <v>570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>
        <v>0</v>
      </c>
      <c r="BU15" s="30">
        <v>0</v>
      </c>
      <c r="BV15" s="30">
        <v>0</v>
      </c>
      <c r="BW15" s="30">
        <v>0</v>
      </c>
      <c r="BX15" s="30">
        <v>0</v>
      </c>
      <c r="BY15" s="30">
        <v>0</v>
      </c>
      <c r="BZ15" s="30">
        <v>0</v>
      </c>
      <c r="CA15" s="30">
        <v>0</v>
      </c>
      <c r="CB15" s="30">
        <v>561</v>
      </c>
      <c r="CC15" s="30">
        <v>568</v>
      </c>
      <c r="CD15" s="30">
        <v>0</v>
      </c>
      <c r="CE15" s="31">
        <v>0</v>
      </c>
    </row>
    <row r="16" spans="1:83" ht="14.1" customHeight="1" x14ac:dyDescent="0.25">
      <c r="A16" s="21">
        <f t="shared" si="0"/>
        <v>3</v>
      </c>
      <c r="B16" s="35" t="s">
        <v>104</v>
      </c>
      <c r="C16" s="23">
        <v>602</v>
      </c>
      <c r="D16" s="24" t="s">
        <v>63</v>
      </c>
      <c r="E16" s="25">
        <f>MAX(O16:AM16)</f>
        <v>568</v>
      </c>
      <c r="F16" s="25" t="str">
        <f>VLOOKUP(E16,Tab!$A$2:$B$255,2,TRUE)</f>
        <v>C</v>
      </c>
      <c r="G16" s="26">
        <f>LARGE(O16:CE16,1)</f>
        <v>570</v>
      </c>
      <c r="H16" s="26">
        <f>LARGE(O16:CE16,2)</f>
        <v>568</v>
      </c>
      <c r="I16" s="26">
        <f>LARGE(O16:CE16,3)</f>
        <v>565</v>
      </c>
      <c r="J16" s="26">
        <f>LARGE(O16:CE16,4)</f>
        <v>565</v>
      </c>
      <c r="K16" s="26">
        <f>LARGE(O16:CE16,5)</f>
        <v>564</v>
      </c>
      <c r="L16" s="27">
        <f>SUM(G16:K16)</f>
        <v>2832</v>
      </c>
      <c r="M16" s="28">
        <f>L16/5</f>
        <v>566.4</v>
      </c>
      <c r="N16" s="29"/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557</v>
      </c>
      <c r="Z16" s="30">
        <v>0</v>
      </c>
      <c r="AA16" s="30">
        <v>0</v>
      </c>
      <c r="AB16" s="30">
        <v>568</v>
      </c>
      <c r="AC16" s="30">
        <v>563</v>
      </c>
      <c r="AD16" s="30">
        <v>0</v>
      </c>
      <c r="AE16" s="30">
        <v>0</v>
      </c>
      <c r="AF16" s="30">
        <v>0</v>
      </c>
      <c r="AG16" s="30">
        <v>0</v>
      </c>
      <c r="AH16" s="30">
        <v>563</v>
      </c>
      <c r="AI16" s="30">
        <v>0</v>
      </c>
      <c r="AJ16" s="30">
        <v>0</v>
      </c>
      <c r="AK16" s="30">
        <v>554</v>
      </c>
      <c r="AL16" s="30">
        <v>0</v>
      </c>
      <c r="AM16" s="167">
        <v>0</v>
      </c>
      <c r="AN16" s="162">
        <v>0</v>
      </c>
      <c r="AO16" s="30">
        <v>558</v>
      </c>
      <c r="AP16" s="30">
        <v>0</v>
      </c>
      <c r="AQ16" s="30">
        <v>0</v>
      </c>
      <c r="AR16" s="30">
        <v>0</v>
      </c>
      <c r="AS16" s="30">
        <v>0</v>
      </c>
      <c r="AT16" s="30">
        <v>565</v>
      </c>
      <c r="AU16" s="30">
        <v>0</v>
      </c>
      <c r="AV16" s="30">
        <v>0</v>
      </c>
      <c r="AW16" s="30">
        <v>563</v>
      </c>
      <c r="AX16" s="30">
        <v>0</v>
      </c>
      <c r="AY16" s="30">
        <v>0</v>
      </c>
      <c r="AZ16" s="30">
        <v>0</v>
      </c>
      <c r="BA16" s="30">
        <v>0</v>
      </c>
      <c r="BB16" s="30">
        <v>565</v>
      </c>
      <c r="BC16" s="30">
        <v>0</v>
      </c>
      <c r="BD16" s="30">
        <v>0</v>
      </c>
      <c r="BE16" s="30">
        <v>564</v>
      </c>
      <c r="BF16" s="30">
        <v>0</v>
      </c>
      <c r="BG16" s="30">
        <v>0</v>
      </c>
      <c r="BH16" s="30">
        <v>563</v>
      </c>
      <c r="BI16" s="30">
        <v>563</v>
      </c>
      <c r="BJ16" s="30">
        <v>0</v>
      </c>
      <c r="BK16" s="30">
        <v>0</v>
      </c>
      <c r="BL16" s="30">
        <v>570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>
        <v>0</v>
      </c>
      <c r="BU16" s="30">
        <v>0</v>
      </c>
      <c r="BV16" s="30">
        <v>0</v>
      </c>
      <c r="BW16" s="30">
        <v>0</v>
      </c>
      <c r="BX16" s="30">
        <v>0</v>
      </c>
      <c r="BY16" s="30">
        <v>0</v>
      </c>
      <c r="BZ16" s="30">
        <v>0</v>
      </c>
      <c r="CA16" s="30">
        <v>0</v>
      </c>
      <c r="CB16" s="30">
        <v>0</v>
      </c>
      <c r="CC16" s="30">
        <v>0</v>
      </c>
      <c r="CD16" s="30">
        <v>0</v>
      </c>
      <c r="CE16" s="31">
        <v>0</v>
      </c>
    </row>
    <row r="17" spans="1:83" ht="14.1" customHeight="1" x14ac:dyDescent="0.25">
      <c r="A17" s="21">
        <f t="shared" si="0"/>
        <v>4</v>
      </c>
      <c r="B17" s="35" t="s">
        <v>43</v>
      </c>
      <c r="C17" s="23">
        <v>633</v>
      </c>
      <c r="D17" s="36" t="s">
        <v>26</v>
      </c>
      <c r="E17" s="25">
        <f>MAX(O17:AM17)</f>
        <v>561</v>
      </c>
      <c r="F17" s="25" t="str">
        <f>VLOOKUP(E17,Tab!$A$2:$B$255,2,TRUE)</f>
        <v>Não</v>
      </c>
      <c r="G17" s="26">
        <f>LARGE(O17:CE17,1)</f>
        <v>574</v>
      </c>
      <c r="H17" s="26">
        <f>LARGE(O17:CE17,2)</f>
        <v>567</v>
      </c>
      <c r="I17" s="26">
        <f>LARGE(O17:CE17,3)</f>
        <v>567</v>
      </c>
      <c r="J17" s="26">
        <f>LARGE(O17:CE17,4)</f>
        <v>562</v>
      </c>
      <c r="K17" s="26">
        <f>LARGE(O17:CE17,5)</f>
        <v>561</v>
      </c>
      <c r="L17" s="27">
        <f>SUM(G17:K17)</f>
        <v>2831</v>
      </c>
      <c r="M17" s="28">
        <f>L17/5</f>
        <v>566.20000000000005</v>
      </c>
      <c r="N17" s="29"/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561</v>
      </c>
      <c r="Z17" s="30">
        <v>0</v>
      </c>
      <c r="AA17" s="30">
        <v>0</v>
      </c>
      <c r="AB17" s="30">
        <v>561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558</v>
      </c>
      <c r="AI17" s="30">
        <v>0</v>
      </c>
      <c r="AJ17" s="30">
        <v>0</v>
      </c>
      <c r="AK17" s="30">
        <v>0</v>
      </c>
      <c r="AL17" s="30">
        <v>0</v>
      </c>
      <c r="AM17" s="167">
        <v>0</v>
      </c>
      <c r="AN17" s="162">
        <v>0</v>
      </c>
      <c r="AO17" s="30">
        <v>551</v>
      </c>
      <c r="AP17" s="30">
        <v>0</v>
      </c>
      <c r="AQ17" s="30">
        <v>0</v>
      </c>
      <c r="AR17" s="30">
        <v>0</v>
      </c>
      <c r="AS17" s="30">
        <v>0</v>
      </c>
      <c r="AT17" s="30">
        <v>560</v>
      </c>
      <c r="AU17" s="30">
        <v>0</v>
      </c>
      <c r="AV17" s="30">
        <v>0</v>
      </c>
      <c r="AW17" s="30">
        <v>561</v>
      </c>
      <c r="AX17" s="30">
        <v>0</v>
      </c>
      <c r="AY17" s="30">
        <v>0</v>
      </c>
      <c r="AZ17" s="30">
        <v>0</v>
      </c>
      <c r="BA17" s="30">
        <v>0</v>
      </c>
      <c r="BB17" s="30">
        <v>567</v>
      </c>
      <c r="BC17" s="30">
        <v>0</v>
      </c>
      <c r="BD17" s="30">
        <v>0</v>
      </c>
      <c r="BE17" s="30">
        <v>562</v>
      </c>
      <c r="BF17" s="30">
        <v>0</v>
      </c>
      <c r="BG17" s="30">
        <v>0</v>
      </c>
      <c r="BH17" s="30">
        <v>0</v>
      </c>
      <c r="BI17" s="30">
        <v>567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574</v>
      </c>
      <c r="BQ17" s="30">
        <v>0</v>
      </c>
      <c r="BR17" s="30">
        <v>555</v>
      </c>
      <c r="BS17" s="30">
        <v>0</v>
      </c>
      <c r="BT17" s="30">
        <v>0</v>
      </c>
      <c r="BU17" s="30">
        <v>0</v>
      </c>
      <c r="BV17" s="30">
        <v>0</v>
      </c>
      <c r="BW17" s="30">
        <v>0</v>
      </c>
      <c r="BX17" s="30">
        <v>540</v>
      </c>
      <c r="BY17" s="30">
        <v>0</v>
      </c>
      <c r="BZ17" s="30">
        <v>0</v>
      </c>
      <c r="CA17" s="30">
        <v>0</v>
      </c>
      <c r="CB17" s="30">
        <v>0</v>
      </c>
      <c r="CC17" s="30">
        <v>0</v>
      </c>
      <c r="CD17" s="30">
        <v>0</v>
      </c>
      <c r="CE17" s="31">
        <v>0</v>
      </c>
    </row>
    <row r="18" spans="1:83" ht="14.1" customHeight="1" x14ac:dyDescent="0.25">
      <c r="A18" s="21">
        <f t="shared" si="0"/>
        <v>5</v>
      </c>
      <c r="B18" s="144" t="s">
        <v>40</v>
      </c>
      <c r="C18" s="33">
        <v>7139</v>
      </c>
      <c r="D18" s="38" t="s">
        <v>41</v>
      </c>
      <c r="E18" s="25">
        <f>MAX(O18:AM18)</f>
        <v>562</v>
      </c>
      <c r="F18" s="25" t="str">
        <f>VLOOKUP(E18,Tab!$A$2:$B$255,2,TRUE)</f>
        <v>Não</v>
      </c>
      <c r="G18" s="26">
        <f>LARGE(O18:CE18,1)</f>
        <v>568</v>
      </c>
      <c r="H18" s="26">
        <f>LARGE(O18:CE18,2)</f>
        <v>568</v>
      </c>
      <c r="I18" s="26">
        <f>LARGE(O18:CE18,3)</f>
        <v>567</v>
      </c>
      <c r="J18" s="26">
        <f>LARGE(O18:CE18,4)</f>
        <v>564</v>
      </c>
      <c r="K18" s="26">
        <f>LARGE(O18:CE18,5)</f>
        <v>563</v>
      </c>
      <c r="L18" s="27">
        <f>SUM(G18:K18)</f>
        <v>2830</v>
      </c>
      <c r="M18" s="28">
        <f>L18/5</f>
        <v>566</v>
      </c>
      <c r="N18" s="29"/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562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551</v>
      </c>
      <c r="AI18" s="30">
        <v>0</v>
      </c>
      <c r="AJ18" s="30">
        <v>0</v>
      </c>
      <c r="AK18" s="30">
        <v>0</v>
      </c>
      <c r="AL18" s="30">
        <v>0</v>
      </c>
      <c r="AM18" s="167">
        <v>0</v>
      </c>
      <c r="AN18" s="162">
        <v>0</v>
      </c>
      <c r="AO18" s="30">
        <v>0</v>
      </c>
      <c r="AP18" s="30">
        <v>568</v>
      </c>
      <c r="AQ18" s="30">
        <v>0</v>
      </c>
      <c r="AR18" s="30">
        <v>0</v>
      </c>
      <c r="AS18" s="30">
        <v>560</v>
      </c>
      <c r="AT18" s="30">
        <v>564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563</v>
      </c>
      <c r="BD18" s="30">
        <v>0</v>
      </c>
      <c r="BE18" s="30">
        <v>0</v>
      </c>
      <c r="BF18" s="30">
        <v>561</v>
      </c>
      <c r="BG18" s="30">
        <v>0</v>
      </c>
      <c r="BH18" s="30">
        <v>0</v>
      </c>
      <c r="BI18" s="30">
        <v>567</v>
      </c>
      <c r="BJ18" s="30">
        <v>0</v>
      </c>
      <c r="BK18" s="30">
        <v>568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563</v>
      </c>
      <c r="BR18" s="30">
        <v>0</v>
      </c>
      <c r="BS18" s="30">
        <v>0</v>
      </c>
      <c r="BT18" s="30">
        <v>0</v>
      </c>
      <c r="BU18" s="30">
        <v>0</v>
      </c>
      <c r="BV18" s="30">
        <v>0</v>
      </c>
      <c r="BW18" s="30">
        <v>0</v>
      </c>
      <c r="BX18" s="30">
        <v>563</v>
      </c>
      <c r="BY18" s="30">
        <v>0</v>
      </c>
      <c r="BZ18" s="30">
        <v>0</v>
      </c>
      <c r="CA18" s="30">
        <v>0</v>
      </c>
      <c r="CB18" s="30">
        <v>0</v>
      </c>
      <c r="CC18" s="30">
        <v>0</v>
      </c>
      <c r="CD18" s="30">
        <v>0</v>
      </c>
      <c r="CE18" s="31">
        <v>0</v>
      </c>
    </row>
    <row r="19" spans="1:83" ht="14.1" customHeight="1" x14ac:dyDescent="0.25">
      <c r="A19" s="21">
        <f t="shared" si="0"/>
        <v>6</v>
      </c>
      <c r="B19" s="43" t="s">
        <v>42</v>
      </c>
      <c r="C19" s="33">
        <v>9676</v>
      </c>
      <c r="D19" s="145" t="s">
        <v>36</v>
      </c>
      <c r="E19" s="25">
        <f>MAX(O19:AM19)</f>
        <v>558</v>
      </c>
      <c r="F19" s="25" t="str">
        <f>VLOOKUP(E19,Tab!$A$2:$B$255,2,TRUE)</f>
        <v>Não</v>
      </c>
      <c r="G19" s="26">
        <f>LARGE(O19:CE19,1)</f>
        <v>566</v>
      </c>
      <c r="H19" s="26">
        <f>LARGE(O19:CE19,2)</f>
        <v>564</v>
      </c>
      <c r="I19" s="26">
        <f>LARGE(O19:CE19,3)</f>
        <v>564</v>
      </c>
      <c r="J19" s="26">
        <f>LARGE(O19:CE19,4)</f>
        <v>559</v>
      </c>
      <c r="K19" s="26">
        <f>LARGE(O19:CE19,5)</f>
        <v>558</v>
      </c>
      <c r="L19" s="27">
        <f>SUM(G19:K19)</f>
        <v>2811</v>
      </c>
      <c r="M19" s="28">
        <f>L19/5</f>
        <v>562.20000000000005</v>
      </c>
      <c r="N19" s="29"/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552</v>
      </c>
      <c r="Z19" s="30">
        <v>0</v>
      </c>
      <c r="AA19" s="30">
        <v>0</v>
      </c>
      <c r="AB19" s="30">
        <v>550</v>
      </c>
      <c r="AC19" s="30">
        <v>558</v>
      </c>
      <c r="AD19" s="30">
        <v>0</v>
      </c>
      <c r="AE19" s="30">
        <v>0</v>
      </c>
      <c r="AF19" s="30">
        <v>0</v>
      </c>
      <c r="AG19" s="30">
        <v>0</v>
      </c>
      <c r="AH19" s="30">
        <v>551</v>
      </c>
      <c r="AI19" s="30">
        <v>0</v>
      </c>
      <c r="AJ19" s="30">
        <v>0</v>
      </c>
      <c r="AK19" s="30">
        <v>537</v>
      </c>
      <c r="AL19" s="30">
        <v>0</v>
      </c>
      <c r="AM19" s="167">
        <v>0</v>
      </c>
      <c r="AN19" s="162">
        <v>0</v>
      </c>
      <c r="AO19" s="30">
        <v>558</v>
      </c>
      <c r="AP19" s="30">
        <v>0</v>
      </c>
      <c r="AQ19" s="30">
        <v>0</v>
      </c>
      <c r="AR19" s="30">
        <v>0</v>
      </c>
      <c r="AS19" s="30">
        <v>0</v>
      </c>
      <c r="AT19" s="30">
        <v>551</v>
      </c>
      <c r="AU19" s="30">
        <v>0</v>
      </c>
      <c r="AV19" s="30">
        <v>0</v>
      </c>
      <c r="AW19" s="30">
        <v>558</v>
      </c>
      <c r="AX19" s="30">
        <v>0</v>
      </c>
      <c r="AY19" s="30">
        <v>0</v>
      </c>
      <c r="AZ19" s="30">
        <v>0</v>
      </c>
      <c r="BA19" s="30">
        <v>0</v>
      </c>
      <c r="BB19" s="30">
        <v>564</v>
      </c>
      <c r="BC19" s="30">
        <v>0</v>
      </c>
      <c r="BD19" s="30">
        <v>0</v>
      </c>
      <c r="BE19" s="30">
        <v>566</v>
      </c>
      <c r="BF19" s="30">
        <v>0</v>
      </c>
      <c r="BG19" s="30">
        <v>0</v>
      </c>
      <c r="BH19" s="30">
        <v>564</v>
      </c>
      <c r="BI19" s="30">
        <v>549</v>
      </c>
      <c r="BJ19" s="30">
        <v>0</v>
      </c>
      <c r="BK19" s="30">
        <v>0</v>
      </c>
      <c r="BL19" s="30">
        <v>552</v>
      </c>
      <c r="BM19" s="30">
        <v>0</v>
      </c>
      <c r="BN19" s="30">
        <v>0</v>
      </c>
      <c r="BO19" s="30">
        <v>0</v>
      </c>
      <c r="BP19" s="30">
        <v>558</v>
      </c>
      <c r="BQ19" s="30">
        <v>0</v>
      </c>
      <c r="BR19" s="30">
        <v>557</v>
      </c>
      <c r="BS19" s="30">
        <v>0</v>
      </c>
      <c r="BT19" s="30">
        <v>0</v>
      </c>
      <c r="BU19" s="30">
        <v>0</v>
      </c>
      <c r="BV19" s="30">
        <v>0</v>
      </c>
      <c r="BW19" s="30">
        <v>0</v>
      </c>
      <c r="BX19" s="30">
        <v>0</v>
      </c>
      <c r="BY19" s="30">
        <v>0</v>
      </c>
      <c r="BZ19" s="30">
        <v>0</v>
      </c>
      <c r="CA19" s="30">
        <v>0</v>
      </c>
      <c r="CB19" s="30">
        <v>0</v>
      </c>
      <c r="CC19" s="30">
        <v>0</v>
      </c>
      <c r="CD19" s="30">
        <v>559</v>
      </c>
      <c r="CE19" s="31">
        <v>0</v>
      </c>
    </row>
    <row r="20" spans="1:83" ht="14.1" customHeight="1" x14ac:dyDescent="0.25">
      <c r="A20" s="21">
        <f t="shared" si="0"/>
        <v>7</v>
      </c>
      <c r="B20" s="39" t="s">
        <v>253</v>
      </c>
      <c r="C20" s="33">
        <v>13828</v>
      </c>
      <c r="D20" s="40" t="s">
        <v>44</v>
      </c>
      <c r="E20" s="25">
        <f>MAX(O20:AM20)</f>
        <v>570</v>
      </c>
      <c r="F20" s="25" t="str">
        <f>VLOOKUP(E20,Tab!$A$2:$B$255,2,TRUE)</f>
        <v>B</v>
      </c>
      <c r="G20" s="26">
        <f>LARGE(O20:CE20,1)</f>
        <v>570</v>
      </c>
      <c r="H20" s="26">
        <f>LARGE(O20:CE20,2)</f>
        <v>562</v>
      </c>
      <c r="I20" s="26">
        <f>LARGE(O20:CE20,3)</f>
        <v>560</v>
      </c>
      <c r="J20" s="26">
        <f>LARGE(O20:CE20,4)</f>
        <v>560</v>
      </c>
      <c r="K20" s="26">
        <f>LARGE(O20:CE20,5)</f>
        <v>557</v>
      </c>
      <c r="L20" s="27">
        <f>SUM(G20:K20)</f>
        <v>2809</v>
      </c>
      <c r="M20" s="28">
        <f>L20/5</f>
        <v>561.79999999999995</v>
      </c>
      <c r="N20" s="29"/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553</v>
      </c>
      <c r="Z20" s="30">
        <v>0</v>
      </c>
      <c r="AA20" s="30">
        <v>0</v>
      </c>
      <c r="AB20" s="30">
        <v>560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560</v>
      </c>
      <c r="AI20" s="30">
        <v>0</v>
      </c>
      <c r="AJ20" s="30">
        <v>0</v>
      </c>
      <c r="AK20" s="30">
        <v>570</v>
      </c>
      <c r="AL20" s="30">
        <v>0</v>
      </c>
      <c r="AM20" s="167">
        <v>0</v>
      </c>
      <c r="AN20" s="162">
        <v>0</v>
      </c>
      <c r="AO20" s="30">
        <v>557</v>
      </c>
      <c r="AP20" s="30">
        <v>0</v>
      </c>
      <c r="AQ20" s="30">
        <v>0</v>
      </c>
      <c r="AR20" s="30">
        <v>0</v>
      </c>
      <c r="AS20" s="30">
        <v>0</v>
      </c>
      <c r="AT20" s="30">
        <v>562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549</v>
      </c>
      <c r="BC20" s="30">
        <v>0</v>
      </c>
      <c r="BD20" s="30">
        <v>0</v>
      </c>
      <c r="BE20" s="30">
        <v>555</v>
      </c>
      <c r="BF20" s="30">
        <v>0</v>
      </c>
      <c r="BG20" s="30">
        <v>0</v>
      </c>
      <c r="BH20" s="30">
        <v>0</v>
      </c>
      <c r="BI20" s="30">
        <v>554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557</v>
      </c>
      <c r="BQ20" s="30">
        <v>0</v>
      </c>
      <c r="BR20" s="30">
        <v>0</v>
      </c>
      <c r="BS20" s="30">
        <v>0</v>
      </c>
      <c r="BT20" s="30">
        <v>0</v>
      </c>
      <c r="BU20" s="30">
        <v>0</v>
      </c>
      <c r="BV20" s="30">
        <v>0</v>
      </c>
      <c r="BW20" s="30">
        <v>0</v>
      </c>
      <c r="BX20" s="30">
        <v>0</v>
      </c>
      <c r="BY20" s="30">
        <v>0</v>
      </c>
      <c r="BZ20" s="30">
        <v>0</v>
      </c>
      <c r="CA20" s="30">
        <v>0</v>
      </c>
      <c r="CB20" s="30">
        <v>0</v>
      </c>
      <c r="CC20" s="30">
        <v>0</v>
      </c>
      <c r="CD20" s="30">
        <v>0</v>
      </c>
      <c r="CE20" s="31">
        <v>0</v>
      </c>
    </row>
    <row r="21" spans="1:83" ht="14.1" customHeight="1" x14ac:dyDescent="0.25">
      <c r="A21" s="21">
        <f t="shared" si="0"/>
        <v>8</v>
      </c>
      <c r="B21" s="144" t="s">
        <v>53</v>
      </c>
      <c r="C21" s="33">
        <v>881</v>
      </c>
      <c r="D21" s="143" t="s">
        <v>34</v>
      </c>
      <c r="E21" s="25">
        <f>MAX(O21:AM21)</f>
        <v>558</v>
      </c>
      <c r="F21" s="25" t="str">
        <f>VLOOKUP(E21,Tab!$A$2:$B$255,2,TRUE)</f>
        <v>Não</v>
      </c>
      <c r="G21" s="26">
        <f>LARGE(O21:CE21,1)</f>
        <v>568</v>
      </c>
      <c r="H21" s="26">
        <f>LARGE(O21:CE21,2)</f>
        <v>562</v>
      </c>
      <c r="I21" s="26">
        <f>LARGE(O21:CE21,3)</f>
        <v>560</v>
      </c>
      <c r="J21" s="26">
        <f>LARGE(O21:CE21,4)</f>
        <v>560</v>
      </c>
      <c r="K21" s="26">
        <f>LARGE(O21:CE21,5)</f>
        <v>559</v>
      </c>
      <c r="L21" s="27">
        <f>SUM(G21:K21)</f>
        <v>2809</v>
      </c>
      <c r="M21" s="28">
        <f>L21/5</f>
        <v>561.79999999999995</v>
      </c>
      <c r="N21" s="29"/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554</v>
      </c>
      <c r="Z21" s="30">
        <v>0</v>
      </c>
      <c r="AA21" s="30">
        <v>0</v>
      </c>
      <c r="AB21" s="30">
        <v>558</v>
      </c>
      <c r="AC21" s="30">
        <v>547</v>
      </c>
      <c r="AD21" s="30">
        <v>0</v>
      </c>
      <c r="AE21" s="30">
        <v>0</v>
      </c>
      <c r="AF21" s="30">
        <v>0</v>
      </c>
      <c r="AG21" s="30">
        <v>0</v>
      </c>
      <c r="AH21" s="30">
        <v>557</v>
      </c>
      <c r="AI21" s="30">
        <v>0</v>
      </c>
      <c r="AJ21" s="30">
        <v>0</v>
      </c>
      <c r="AK21" s="30">
        <v>549</v>
      </c>
      <c r="AL21" s="30">
        <v>0</v>
      </c>
      <c r="AM21" s="167">
        <v>0</v>
      </c>
      <c r="AN21" s="162">
        <v>0</v>
      </c>
      <c r="AO21" s="30">
        <v>559</v>
      </c>
      <c r="AP21" s="30">
        <v>0</v>
      </c>
      <c r="AQ21" s="30">
        <v>0</v>
      </c>
      <c r="AR21" s="30">
        <v>0</v>
      </c>
      <c r="AS21" s="30">
        <v>0</v>
      </c>
      <c r="AT21" s="30">
        <v>560</v>
      </c>
      <c r="AU21" s="30">
        <v>0</v>
      </c>
      <c r="AV21" s="30">
        <v>0</v>
      </c>
      <c r="AW21" s="30">
        <v>562</v>
      </c>
      <c r="AX21" s="30">
        <v>0</v>
      </c>
      <c r="AY21" s="30">
        <v>0</v>
      </c>
      <c r="AZ21" s="30">
        <v>0</v>
      </c>
      <c r="BA21" s="30">
        <v>0</v>
      </c>
      <c r="BB21" s="30">
        <v>558</v>
      </c>
      <c r="BC21" s="30">
        <v>0</v>
      </c>
      <c r="BD21" s="30">
        <v>0</v>
      </c>
      <c r="BE21" s="30">
        <v>555</v>
      </c>
      <c r="BF21" s="30">
        <v>0</v>
      </c>
      <c r="BG21" s="30">
        <v>0</v>
      </c>
      <c r="BH21" s="30">
        <v>0</v>
      </c>
      <c r="BI21" s="30">
        <v>552</v>
      </c>
      <c r="BJ21" s="30">
        <v>0</v>
      </c>
      <c r="BK21" s="30">
        <v>0</v>
      </c>
      <c r="BL21" s="30">
        <v>552</v>
      </c>
      <c r="BM21" s="30">
        <v>0</v>
      </c>
      <c r="BN21" s="30">
        <v>0</v>
      </c>
      <c r="BO21" s="30">
        <v>0</v>
      </c>
      <c r="BP21" s="30">
        <v>568</v>
      </c>
      <c r="BQ21" s="30">
        <v>0</v>
      </c>
      <c r="BR21" s="30">
        <v>541</v>
      </c>
      <c r="BS21" s="30">
        <v>0</v>
      </c>
      <c r="BT21" s="30">
        <v>0</v>
      </c>
      <c r="BU21" s="30">
        <v>0</v>
      </c>
      <c r="BV21" s="30">
        <v>0</v>
      </c>
      <c r="BW21" s="30">
        <v>0</v>
      </c>
      <c r="BX21" s="30">
        <v>560</v>
      </c>
      <c r="BY21" s="30">
        <v>0</v>
      </c>
      <c r="BZ21" s="30">
        <v>0</v>
      </c>
      <c r="CA21" s="30">
        <v>0</v>
      </c>
      <c r="CB21" s="30">
        <v>0</v>
      </c>
      <c r="CC21" s="30">
        <v>0</v>
      </c>
      <c r="CD21" s="30">
        <v>0</v>
      </c>
      <c r="CE21" s="31">
        <v>0</v>
      </c>
    </row>
    <row r="22" spans="1:83" s="5" customFormat="1" ht="14.1" customHeight="1" x14ac:dyDescent="0.25">
      <c r="A22" s="21">
        <f t="shared" si="0"/>
        <v>9</v>
      </c>
      <c r="B22" s="144" t="s">
        <v>62</v>
      </c>
      <c r="C22" s="33">
        <v>779</v>
      </c>
      <c r="D22" s="143" t="s">
        <v>44</v>
      </c>
      <c r="E22" s="25">
        <f>MAX(O22:AM22)</f>
        <v>563</v>
      </c>
      <c r="F22" s="25" t="str">
        <f>VLOOKUP(E22,Tab!$A$2:$B$255,2,TRUE)</f>
        <v>Não</v>
      </c>
      <c r="G22" s="26">
        <f>LARGE(O22:CE22,1)</f>
        <v>563</v>
      </c>
      <c r="H22" s="26">
        <f>LARGE(O22:CE22,2)</f>
        <v>562</v>
      </c>
      <c r="I22" s="26">
        <f>LARGE(O22:CE22,3)</f>
        <v>561</v>
      </c>
      <c r="J22" s="26">
        <f>LARGE(O22:CE22,4)</f>
        <v>561</v>
      </c>
      <c r="K22" s="26">
        <f>LARGE(O22:CE22,5)</f>
        <v>560</v>
      </c>
      <c r="L22" s="27">
        <f>SUM(G22:K22)</f>
        <v>2807</v>
      </c>
      <c r="M22" s="28">
        <f>L22/5</f>
        <v>561.4</v>
      </c>
      <c r="N22" s="29"/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559</v>
      </c>
      <c r="Z22" s="30">
        <v>0</v>
      </c>
      <c r="AA22" s="30">
        <v>0</v>
      </c>
      <c r="AB22" s="30">
        <v>563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562</v>
      </c>
      <c r="AI22" s="30">
        <v>0</v>
      </c>
      <c r="AJ22" s="30">
        <v>0</v>
      </c>
      <c r="AK22" s="30">
        <v>553</v>
      </c>
      <c r="AL22" s="30">
        <v>0</v>
      </c>
      <c r="AM22" s="167">
        <v>0</v>
      </c>
      <c r="AN22" s="162">
        <v>0</v>
      </c>
      <c r="AO22" s="30">
        <v>561</v>
      </c>
      <c r="AP22" s="30">
        <v>0</v>
      </c>
      <c r="AQ22" s="30">
        <v>0</v>
      </c>
      <c r="AR22" s="30">
        <v>0</v>
      </c>
      <c r="AS22" s="30">
        <v>0</v>
      </c>
      <c r="AT22" s="30">
        <v>549</v>
      </c>
      <c r="AU22" s="30">
        <v>0</v>
      </c>
      <c r="AV22" s="30">
        <v>0</v>
      </c>
      <c r="AW22" s="30">
        <v>561</v>
      </c>
      <c r="AX22" s="30">
        <v>0</v>
      </c>
      <c r="AY22" s="30">
        <v>0</v>
      </c>
      <c r="AZ22" s="30">
        <v>0</v>
      </c>
      <c r="BA22" s="30">
        <v>0</v>
      </c>
      <c r="BB22" s="30">
        <v>547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560</v>
      </c>
      <c r="BI22" s="30">
        <v>555</v>
      </c>
      <c r="BJ22" s="30">
        <v>0</v>
      </c>
      <c r="BK22" s="30">
        <v>0</v>
      </c>
      <c r="BL22" s="30">
        <v>560</v>
      </c>
      <c r="BM22" s="30">
        <v>0</v>
      </c>
      <c r="BN22" s="30">
        <v>0</v>
      </c>
      <c r="BO22" s="30">
        <v>0</v>
      </c>
      <c r="BP22" s="30">
        <v>553</v>
      </c>
      <c r="BQ22" s="30">
        <v>0</v>
      </c>
      <c r="BR22" s="30">
        <v>543</v>
      </c>
      <c r="BS22" s="30">
        <v>0</v>
      </c>
      <c r="BT22" s="30">
        <v>0</v>
      </c>
      <c r="BU22" s="30">
        <v>0</v>
      </c>
      <c r="BV22" s="30">
        <v>0</v>
      </c>
      <c r="BW22" s="30">
        <v>0</v>
      </c>
      <c r="BX22" s="30">
        <v>0</v>
      </c>
      <c r="BY22" s="30">
        <v>0</v>
      </c>
      <c r="BZ22" s="30">
        <v>0</v>
      </c>
      <c r="CA22" s="30">
        <v>0</v>
      </c>
      <c r="CB22" s="30">
        <v>0</v>
      </c>
      <c r="CC22" s="30">
        <v>0</v>
      </c>
      <c r="CD22" s="30">
        <v>0</v>
      </c>
      <c r="CE22" s="31">
        <v>0</v>
      </c>
    </row>
    <row r="23" spans="1:83" ht="14.1" customHeight="1" x14ac:dyDescent="0.25">
      <c r="A23" s="21">
        <f t="shared" si="0"/>
        <v>10</v>
      </c>
      <c r="B23" s="144" t="s">
        <v>37</v>
      </c>
      <c r="C23" s="33">
        <v>10792</v>
      </c>
      <c r="D23" s="36" t="s">
        <v>26</v>
      </c>
      <c r="E23" s="25">
        <f>MAX(O23:AM23)</f>
        <v>0</v>
      </c>
      <c r="F23" s="25" t="e">
        <f>VLOOKUP(E23,Tab!$A$2:$B$255,2,TRUE)</f>
        <v>#N/A</v>
      </c>
      <c r="G23" s="26">
        <f>LARGE(O23:CE23,1)</f>
        <v>567</v>
      </c>
      <c r="H23" s="26">
        <f>LARGE(O23:CE23,2)</f>
        <v>561</v>
      </c>
      <c r="I23" s="26">
        <f>LARGE(O23:CE23,3)</f>
        <v>561</v>
      </c>
      <c r="J23" s="26">
        <f>LARGE(O23:CE23,4)</f>
        <v>559</v>
      </c>
      <c r="K23" s="26">
        <f>LARGE(O23:CE23,5)</f>
        <v>558</v>
      </c>
      <c r="L23" s="27">
        <f>SUM(G23:K23)</f>
        <v>2806</v>
      </c>
      <c r="M23" s="28">
        <f>L23/5</f>
        <v>561.20000000000005</v>
      </c>
      <c r="N23" s="29"/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167">
        <v>0</v>
      </c>
      <c r="AN23" s="162">
        <v>0</v>
      </c>
      <c r="AO23" s="30">
        <v>561</v>
      </c>
      <c r="AP23" s="30">
        <v>0</v>
      </c>
      <c r="AQ23" s="30">
        <v>0</v>
      </c>
      <c r="AR23" s="30">
        <v>0</v>
      </c>
      <c r="AS23" s="30">
        <v>0</v>
      </c>
      <c r="AT23" s="30">
        <v>558</v>
      </c>
      <c r="AU23" s="30">
        <v>0</v>
      </c>
      <c r="AV23" s="30">
        <v>0</v>
      </c>
      <c r="AW23" s="30">
        <v>567</v>
      </c>
      <c r="AX23" s="30">
        <v>0</v>
      </c>
      <c r="AY23" s="30">
        <v>0</v>
      </c>
      <c r="AZ23" s="30">
        <v>0</v>
      </c>
      <c r="BA23" s="30">
        <v>0</v>
      </c>
      <c r="BB23" s="30">
        <v>559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561</v>
      </c>
      <c r="BI23" s="30">
        <v>550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>
        <v>0</v>
      </c>
      <c r="BU23" s="30">
        <v>0</v>
      </c>
      <c r="BV23" s="30">
        <v>0</v>
      </c>
      <c r="BW23" s="30">
        <v>0</v>
      </c>
      <c r="BX23" s="30">
        <v>0</v>
      </c>
      <c r="BY23" s="30">
        <v>0</v>
      </c>
      <c r="BZ23" s="30">
        <v>0</v>
      </c>
      <c r="CA23" s="30">
        <v>0</v>
      </c>
      <c r="CB23" s="30">
        <v>0</v>
      </c>
      <c r="CC23" s="30">
        <v>0</v>
      </c>
      <c r="CD23" s="30">
        <v>0</v>
      </c>
      <c r="CE23" s="31">
        <v>0</v>
      </c>
    </row>
    <row r="24" spans="1:83" ht="14.1" customHeight="1" x14ac:dyDescent="0.25">
      <c r="A24" s="21">
        <f t="shared" si="0"/>
        <v>11</v>
      </c>
      <c r="B24" s="39" t="s">
        <v>55</v>
      </c>
      <c r="C24" s="33">
        <v>13351</v>
      </c>
      <c r="D24" s="40" t="s">
        <v>56</v>
      </c>
      <c r="E24" s="25">
        <f>MAX(O24:AM24)</f>
        <v>560</v>
      </c>
      <c r="F24" s="25" t="str">
        <f>VLOOKUP(E24,Tab!$A$2:$B$255,2,TRUE)</f>
        <v>Não</v>
      </c>
      <c r="G24" s="26">
        <f>LARGE(O24:CE24,1)</f>
        <v>563</v>
      </c>
      <c r="H24" s="26">
        <f>LARGE(O24:CE24,2)</f>
        <v>563</v>
      </c>
      <c r="I24" s="26">
        <f>LARGE(O24:CE24,3)</f>
        <v>560</v>
      </c>
      <c r="J24" s="26">
        <f>LARGE(O24:CE24,4)</f>
        <v>559</v>
      </c>
      <c r="K24" s="26">
        <f>LARGE(O24:CE24,5)</f>
        <v>557</v>
      </c>
      <c r="L24" s="27">
        <f>SUM(G24:K24)</f>
        <v>2802</v>
      </c>
      <c r="M24" s="28">
        <f>L24/5</f>
        <v>560.4</v>
      </c>
      <c r="N24" s="29"/>
      <c r="O24" s="30">
        <v>0</v>
      </c>
      <c r="P24" s="30">
        <v>0</v>
      </c>
      <c r="Q24" s="30">
        <v>0</v>
      </c>
      <c r="R24" s="30">
        <v>549</v>
      </c>
      <c r="S24" s="30">
        <v>552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553</v>
      </c>
      <c r="Z24" s="30">
        <v>0</v>
      </c>
      <c r="AA24" s="30">
        <v>556</v>
      </c>
      <c r="AB24" s="30">
        <v>0</v>
      </c>
      <c r="AC24" s="30">
        <v>0</v>
      </c>
      <c r="AD24" s="30">
        <v>0</v>
      </c>
      <c r="AE24" s="30">
        <v>0</v>
      </c>
      <c r="AF24" s="30">
        <v>560</v>
      </c>
      <c r="AG24" s="30">
        <v>0</v>
      </c>
      <c r="AH24" s="30">
        <v>0</v>
      </c>
      <c r="AI24" s="30">
        <v>0</v>
      </c>
      <c r="AJ24" s="30">
        <v>552</v>
      </c>
      <c r="AK24" s="30">
        <v>0</v>
      </c>
      <c r="AL24" s="30">
        <v>0</v>
      </c>
      <c r="AM24" s="167">
        <v>0</v>
      </c>
      <c r="AN24" s="162">
        <v>0</v>
      </c>
      <c r="AO24" s="30">
        <v>552</v>
      </c>
      <c r="AP24" s="30">
        <v>563</v>
      </c>
      <c r="AQ24" s="30">
        <v>0</v>
      </c>
      <c r="AR24" s="30">
        <v>0</v>
      </c>
      <c r="AS24" s="30">
        <v>0</v>
      </c>
      <c r="AT24" s="30">
        <v>547</v>
      </c>
      <c r="AU24" s="30">
        <v>0</v>
      </c>
      <c r="AV24" s="30">
        <v>556</v>
      </c>
      <c r="AW24" s="30">
        <v>0</v>
      </c>
      <c r="AX24" s="30">
        <v>0</v>
      </c>
      <c r="AY24" s="30">
        <v>0</v>
      </c>
      <c r="AZ24" s="30">
        <v>519</v>
      </c>
      <c r="BA24" s="30">
        <v>0</v>
      </c>
      <c r="BB24" s="30">
        <v>559</v>
      </c>
      <c r="BC24" s="30">
        <v>0</v>
      </c>
      <c r="BD24" s="30">
        <v>0</v>
      </c>
      <c r="BE24" s="30">
        <v>544</v>
      </c>
      <c r="BF24" s="30">
        <v>0</v>
      </c>
      <c r="BG24" s="30">
        <v>0</v>
      </c>
      <c r="BH24" s="30">
        <v>0</v>
      </c>
      <c r="BI24" s="30">
        <v>0</v>
      </c>
      <c r="BJ24" s="30">
        <v>0</v>
      </c>
      <c r="BK24" s="30">
        <v>551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>
        <v>0</v>
      </c>
      <c r="BU24" s="30">
        <v>0</v>
      </c>
      <c r="BV24" s="30">
        <v>563</v>
      </c>
      <c r="BW24" s="30">
        <v>552</v>
      </c>
      <c r="BX24" s="30">
        <v>0</v>
      </c>
      <c r="BY24" s="30">
        <v>550</v>
      </c>
      <c r="BZ24" s="30">
        <v>548</v>
      </c>
      <c r="CA24" s="30">
        <v>0</v>
      </c>
      <c r="CB24" s="30">
        <v>557</v>
      </c>
      <c r="CC24" s="30">
        <v>554</v>
      </c>
      <c r="CD24" s="30">
        <v>0</v>
      </c>
      <c r="CE24" s="31">
        <v>545</v>
      </c>
    </row>
    <row r="25" spans="1:83" ht="14.1" customHeight="1" x14ac:dyDescent="0.25">
      <c r="A25" s="21">
        <f t="shared" si="0"/>
        <v>12</v>
      </c>
      <c r="B25" s="39" t="s">
        <v>67</v>
      </c>
      <c r="C25" s="33">
        <v>6350</v>
      </c>
      <c r="D25" s="40" t="s">
        <v>153</v>
      </c>
      <c r="E25" s="25">
        <f>MAX(O25:AM25)</f>
        <v>560</v>
      </c>
      <c r="F25" s="25" t="str">
        <f>VLOOKUP(E25,Tab!$A$2:$B$255,2,TRUE)</f>
        <v>Não</v>
      </c>
      <c r="G25" s="26">
        <f>LARGE(O25:CE25,1)</f>
        <v>564</v>
      </c>
      <c r="H25" s="26">
        <f>LARGE(O25:CE25,2)</f>
        <v>561</v>
      </c>
      <c r="I25" s="26">
        <f>LARGE(O25:CE25,3)</f>
        <v>560</v>
      </c>
      <c r="J25" s="26">
        <f>LARGE(O25:CE25,4)</f>
        <v>558</v>
      </c>
      <c r="K25" s="26">
        <f>LARGE(O25:CE25,5)</f>
        <v>556</v>
      </c>
      <c r="L25" s="27">
        <f>SUM(G25:K25)</f>
        <v>2799</v>
      </c>
      <c r="M25" s="28">
        <f>L25/5</f>
        <v>559.79999999999995</v>
      </c>
      <c r="N25" s="29"/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545</v>
      </c>
      <c r="U25" s="30">
        <v>548</v>
      </c>
      <c r="V25" s="30">
        <v>0</v>
      </c>
      <c r="W25" s="30">
        <v>0</v>
      </c>
      <c r="X25" s="30">
        <v>0</v>
      </c>
      <c r="Y25" s="30">
        <v>0</v>
      </c>
      <c r="Z25" s="30">
        <v>558</v>
      </c>
      <c r="AA25" s="30">
        <v>560</v>
      </c>
      <c r="AB25" s="30">
        <v>0</v>
      </c>
      <c r="AC25" s="30">
        <v>554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550</v>
      </c>
      <c r="AK25" s="30">
        <v>0</v>
      </c>
      <c r="AL25" s="30">
        <v>0</v>
      </c>
      <c r="AM25" s="167">
        <v>550</v>
      </c>
      <c r="AN25" s="162">
        <v>545</v>
      </c>
      <c r="AO25" s="30">
        <v>0</v>
      </c>
      <c r="AP25" s="30">
        <v>553</v>
      </c>
      <c r="AQ25" s="30">
        <v>0</v>
      </c>
      <c r="AR25" s="30">
        <v>0</v>
      </c>
      <c r="AS25" s="30">
        <v>546</v>
      </c>
      <c r="AT25" s="30">
        <v>547</v>
      </c>
      <c r="AU25" s="30">
        <v>0</v>
      </c>
      <c r="AV25" s="30">
        <v>556</v>
      </c>
      <c r="AW25" s="30">
        <v>564</v>
      </c>
      <c r="AX25" s="30">
        <v>0</v>
      </c>
      <c r="AY25" s="30">
        <v>0</v>
      </c>
      <c r="AZ25" s="30">
        <v>561</v>
      </c>
      <c r="BA25" s="30">
        <v>0</v>
      </c>
      <c r="BB25" s="30">
        <v>0</v>
      </c>
      <c r="BC25" s="30">
        <v>530</v>
      </c>
      <c r="BD25" s="30">
        <v>0</v>
      </c>
      <c r="BE25" s="30">
        <v>0</v>
      </c>
      <c r="BF25" s="30">
        <v>551</v>
      </c>
      <c r="BG25" s="30">
        <v>0</v>
      </c>
      <c r="BH25" s="30">
        <v>0</v>
      </c>
      <c r="BI25" s="30">
        <v>0</v>
      </c>
      <c r="BJ25" s="30">
        <v>0</v>
      </c>
      <c r="BK25" s="30">
        <v>552</v>
      </c>
      <c r="BL25" s="30">
        <v>0</v>
      </c>
      <c r="BM25" s="30">
        <v>0</v>
      </c>
      <c r="BN25" s="30">
        <v>0</v>
      </c>
      <c r="BO25" s="30">
        <v>0</v>
      </c>
      <c r="BP25" s="30">
        <v>0</v>
      </c>
      <c r="BQ25" s="30">
        <v>554</v>
      </c>
      <c r="BR25" s="30">
        <v>0</v>
      </c>
      <c r="BS25" s="30">
        <v>0</v>
      </c>
      <c r="BT25" s="30">
        <v>0</v>
      </c>
      <c r="BU25" s="30">
        <v>0</v>
      </c>
      <c r="BV25" s="30">
        <v>0</v>
      </c>
      <c r="BW25" s="30">
        <v>0</v>
      </c>
      <c r="BX25" s="30">
        <v>0</v>
      </c>
      <c r="BY25" s="30">
        <v>543</v>
      </c>
      <c r="BZ25" s="30">
        <v>0</v>
      </c>
      <c r="CA25" s="30">
        <v>0</v>
      </c>
      <c r="CB25" s="30">
        <v>539</v>
      </c>
      <c r="CC25" s="30">
        <v>555</v>
      </c>
      <c r="CD25" s="30">
        <v>0</v>
      </c>
      <c r="CE25" s="31">
        <v>0</v>
      </c>
    </row>
    <row r="26" spans="1:83" ht="14.1" customHeight="1" x14ac:dyDescent="0.25">
      <c r="A26" s="21">
        <f t="shared" si="0"/>
        <v>13</v>
      </c>
      <c r="B26" s="39" t="s">
        <v>533</v>
      </c>
      <c r="C26" s="33">
        <v>15642</v>
      </c>
      <c r="D26" s="40" t="s">
        <v>82</v>
      </c>
      <c r="E26" s="25">
        <f>MAX(O26:AM26)</f>
        <v>562</v>
      </c>
      <c r="F26" s="25" t="str">
        <f>VLOOKUP(E26,Tab!$A$2:$B$255,2,TRUE)</f>
        <v>Não</v>
      </c>
      <c r="G26" s="26">
        <f>LARGE(O26:CE26,1)</f>
        <v>562</v>
      </c>
      <c r="H26" s="26">
        <f>LARGE(O26:CE26,2)</f>
        <v>560</v>
      </c>
      <c r="I26" s="26">
        <f>LARGE(O26:CE26,3)</f>
        <v>559</v>
      </c>
      <c r="J26" s="26">
        <f>LARGE(O26:CE26,4)</f>
        <v>559</v>
      </c>
      <c r="K26" s="26">
        <f>LARGE(O26:CE26,5)</f>
        <v>558</v>
      </c>
      <c r="L26" s="27">
        <f>SUM(G26:K26)</f>
        <v>2798</v>
      </c>
      <c r="M26" s="28">
        <f>L26/5</f>
        <v>559.6</v>
      </c>
      <c r="N26" s="29"/>
      <c r="O26" s="30">
        <v>0</v>
      </c>
      <c r="P26" s="30">
        <v>557</v>
      </c>
      <c r="Q26" s="30">
        <v>0</v>
      </c>
      <c r="R26" s="30">
        <v>558</v>
      </c>
      <c r="S26" s="30">
        <v>559</v>
      </c>
      <c r="T26" s="30">
        <v>559</v>
      </c>
      <c r="U26" s="30">
        <v>0</v>
      </c>
      <c r="V26" s="30">
        <v>0</v>
      </c>
      <c r="W26" s="30">
        <v>0</v>
      </c>
      <c r="X26" s="30">
        <v>0</v>
      </c>
      <c r="Y26" s="30">
        <v>562</v>
      </c>
      <c r="Z26" s="30">
        <v>551</v>
      </c>
      <c r="AA26" s="30">
        <v>560</v>
      </c>
      <c r="AB26" s="30">
        <v>549</v>
      </c>
      <c r="AC26" s="30">
        <v>555</v>
      </c>
      <c r="AD26" s="30">
        <v>0</v>
      </c>
      <c r="AE26" s="30">
        <v>0</v>
      </c>
      <c r="AF26" s="30">
        <v>551</v>
      </c>
      <c r="AG26" s="30">
        <v>0</v>
      </c>
      <c r="AH26" s="30">
        <v>0</v>
      </c>
      <c r="AI26" s="30">
        <v>0</v>
      </c>
      <c r="AJ26" s="30">
        <v>0</v>
      </c>
      <c r="AK26" s="30">
        <v>0</v>
      </c>
      <c r="AL26" s="30">
        <v>0</v>
      </c>
      <c r="AM26" s="167">
        <v>0</v>
      </c>
      <c r="AN26" s="162">
        <v>0</v>
      </c>
      <c r="AO26" s="30">
        <v>0</v>
      </c>
      <c r="AP26" s="30">
        <v>0</v>
      </c>
      <c r="AQ26" s="30">
        <v>0</v>
      </c>
      <c r="AR26" s="30">
        <v>0</v>
      </c>
      <c r="AS26" s="30">
        <v>0</v>
      </c>
      <c r="AT26" s="30">
        <v>0</v>
      </c>
      <c r="AU26" s="30">
        <v>0</v>
      </c>
      <c r="AV26" s="30">
        <v>0</v>
      </c>
      <c r="AW26" s="30">
        <v>0</v>
      </c>
      <c r="AX26" s="30">
        <v>0</v>
      </c>
      <c r="AY26" s="30">
        <v>0</v>
      </c>
      <c r="AZ26" s="30">
        <v>0</v>
      </c>
      <c r="BA26" s="30">
        <v>0</v>
      </c>
      <c r="BB26" s="30">
        <v>0</v>
      </c>
      <c r="BC26" s="30">
        <v>0</v>
      </c>
      <c r="BD26" s="30">
        <v>0</v>
      </c>
      <c r="BE26" s="30">
        <v>0</v>
      </c>
      <c r="BF26" s="30">
        <v>0</v>
      </c>
      <c r="BG26" s="30">
        <v>0</v>
      </c>
      <c r="BH26" s="30">
        <v>0</v>
      </c>
      <c r="BI26" s="30">
        <v>0</v>
      </c>
      <c r="BJ26" s="30">
        <v>0</v>
      </c>
      <c r="BK26" s="30">
        <v>0</v>
      </c>
      <c r="BL26" s="30">
        <v>0</v>
      </c>
      <c r="BM26" s="30">
        <v>0</v>
      </c>
      <c r="BN26" s="30">
        <v>0</v>
      </c>
      <c r="BO26" s="30">
        <v>0</v>
      </c>
      <c r="BP26" s="30">
        <v>0</v>
      </c>
      <c r="BQ26" s="30">
        <v>0</v>
      </c>
      <c r="BR26" s="30">
        <v>0</v>
      </c>
      <c r="BS26" s="30">
        <v>0</v>
      </c>
      <c r="BT26" s="30">
        <v>0</v>
      </c>
      <c r="BU26" s="30">
        <v>0</v>
      </c>
      <c r="BV26" s="30">
        <v>0</v>
      </c>
      <c r="BW26" s="30">
        <v>0</v>
      </c>
      <c r="BX26" s="30">
        <v>0</v>
      </c>
      <c r="BY26" s="30">
        <v>0</v>
      </c>
      <c r="BZ26" s="30">
        <v>0</v>
      </c>
      <c r="CA26" s="30">
        <v>0</v>
      </c>
      <c r="CB26" s="30">
        <v>0</v>
      </c>
      <c r="CC26" s="30">
        <v>0</v>
      </c>
      <c r="CD26" s="30">
        <v>0</v>
      </c>
      <c r="CE26" s="31">
        <v>0</v>
      </c>
    </row>
    <row r="27" spans="1:83" ht="14.1" customHeight="1" x14ac:dyDescent="0.25">
      <c r="A27" s="21">
        <f t="shared" si="0"/>
        <v>14</v>
      </c>
      <c r="B27" s="211" t="s">
        <v>113</v>
      </c>
      <c r="C27" s="33">
        <v>14112</v>
      </c>
      <c r="D27" s="212" t="s">
        <v>326</v>
      </c>
      <c r="E27" s="25">
        <f>MAX(O27:AM27)</f>
        <v>552</v>
      </c>
      <c r="F27" s="25" t="str">
        <f>VLOOKUP(E27,Tab!$A$2:$B$255,2,TRUE)</f>
        <v>Não</v>
      </c>
      <c r="G27" s="26">
        <f>LARGE(O27:CE27,1)</f>
        <v>563</v>
      </c>
      <c r="H27" s="26">
        <f>LARGE(O27:CE27,2)</f>
        <v>562</v>
      </c>
      <c r="I27" s="26">
        <f>LARGE(O27:CE27,3)</f>
        <v>558</v>
      </c>
      <c r="J27" s="26">
        <f>LARGE(O27:CE27,4)</f>
        <v>557</v>
      </c>
      <c r="K27" s="26">
        <f>LARGE(O27:CE27,5)</f>
        <v>556</v>
      </c>
      <c r="L27" s="27">
        <f>SUM(G27:K27)</f>
        <v>2796</v>
      </c>
      <c r="M27" s="28">
        <f>L27/5</f>
        <v>559.20000000000005</v>
      </c>
      <c r="N27" s="29"/>
      <c r="O27" s="30">
        <v>0</v>
      </c>
      <c r="P27" s="30">
        <v>0</v>
      </c>
      <c r="Q27" s="30">
        <v>0</v>
      </c>
      <c r="R27" s="30">
        <v>543</v>
      </c>
      <c r="S27" s="30">
        <v>0</v>
      </c>
      <c r="T27" s="30">
        <v>551</v>
      </c>
      <c r="U27" s="30">
        <v>541</v>
      </c>
      <c r="V27" s="30">
        <v>0</v>
      </c>
      <c r="W27" s="30">
        <v>0</v>
      </c>
      <c r="X27" s="30">
        <v>0</v>
      </c>
      <c r="Y27" s="30">
        <v>0</v>
      </c>
      <c r="Z27" s="30">
        <v>551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167">
        <v>552</v>
      </c>
      <c r="AN27" s="162">
        <v>549</v>
      </c>
      <c r="AO27" s="30">
        <v>0</v>
      </c>
      <c r="AP27" s="30">
        <v>558</v>
      </c>
      <c r="AQ27" s="30">
        <v>0</v>
      </c>
      <c r="AR27" s="30">
        <v>0</v>
      </c>
      <c r="AS27" s="30">
        <v>553</v>
      </c>
      <c r="AT27" s="30">
        <v>542</v>
      </c>
      <c r="AU27" s="30">
        <v>0</v>
      </c>
      <c r="AV27" s="30">
        <v>555</v>
      </c>
      <c r="AW27" s="30">
        <v>0</v>
      </c>
      <c r="AX27" s="30">
        <v>0</v>
      </c>
      <c r="AY27" s="30">
        <v>0</v>
      </c>
      <c r="AZ27" s="30">
        <v>557</v>
      </c>
      <c r="BA27" s="30">
        <v>0</v>
      </c>
      <c r="BB27" s="30">
        <v>0</v>
      </c>
      <c r="BC27" s="30">
        <v>563</v>
      </c>
      <c r="BD27" s="30">
        <v>0</v>
      </c>
      <c r="BE27" s="30">
        <v>0</v>
      </c>
      <c r="BF27" s="30">
        <v>0</v>
      </c>
      <c r="BG27" s="30">
        <v>0</v>
      </c>
      <c r="BH27" s="30">
        <v>0</v>
      </c>
      <c r="BI27" s="30">
        <v>0</v>
      </c>
      <c r="BJ27" s="30">
        <v>0</v>
      </c>
      <c r="BK27" s="30">
        <v>0</v>
      </c>
      <c r="BL27" s="30">
        <v>0</v>
      </c>
      <c r="BM27" s="30">
        <v>0</v>
      </c>
      <c r="BN27" s="30">
        <v>0</v>
      </c>
      <c r="BO27" s="30">
        <v>0</v>
      </c>
      <c r="BP27" s="30">
        <v>0</v>
      </c>
      <c r="BQ27" s="30">
        <v>0</v>
      </c>
      <c r="BR27" s="30">
        <v>0</v>
      </c>
      <c r="BS27" s="30">
        <v>0</v>
      </c>
      <c r="BT27" s="30">
        <v>0</v>
      </c>
      <c r="BU27" s="30">
        <v>0</v>
      </c>
      <c r="BV27" s="30">
        <v>0</v>
      </c>
      <c r="BW27" s="30">
        <v>0</v>
      </c>
      <c r="BX27" s="30">
        <v>0</v>
      </c>
      <c r="BY27" s="30">
        <v>0</v>
      </c>
      <c r="BZ27" s="30">
        <v>0</v>
      </c>
      <c r="CA27" s="30">
        <v>0</v>
      </c>
      <c r="CB27" s="30">
        <v>556</v>
      </c>
      <c r="CC27" s="30">
        <v>562</v>
      </c>
      <c r="CD27" s="30">
        <v>0</v>
      </c>
      <c r="CE27" s="31">
        <v>555</v>
      </c>
    </row>
    <row r="28" spans="1:83" ht="14.1" customHeight="1" x14ac:dyDescent="0.25">
      <c r="A28" s="21">
        <f t="shared" si="0"/>
        <v>15</v>
      </c>
      <c r="B28" s="209" t="s">
        <v>50</v>
      </c>
      <c r="C28" s="33">
        <v>11037</v>
      </c>
      <c r="D28" s="207" t="s">
        <v>39</v>
      </c>
      <c r="E28" s="25">
        <f>MAX(O28:AM28)</f>
        <v>563</v>
      </c>
      <c r="F28" s="25" t="str">
        <f>VLOOKUP(E28,Tab!$A$2:$B$255,2,TRUE)</f>
        <v>Não</v>
      </c>
      <c r="G28" s="37">
        <f>LARGE(O28:CE28,1)</f>
        <v>564</v>
      </c>
      <c r="H28" s="37">
        <f>LARGE(O28:CE28,2)</f>
        <v>563</v>
      </c>
      <c r="I28" s="37">
        <f>LARGE(O28:CE28,3)</f>
        <v>557</v>
      </c>
      <c r="J28" s="37">
        <f>LARGE(O28:CE28,4)</f>
        <v>554</v>
      </c>
      <c r="K28" s="37">
        <f>LARGE(O28:CE28,5)</f>
        <v>553</v>
      </c>
      <c r="L28" s="27">
        <f>SUM(G28:K28)</f>
        <v>2791</v>
      </c>
      <c r="M28" s="28">
        <f>L28/5</f>
        <v>558.20000000000005</v>
      </c>
      <c r="N28" s="29"/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553</v>
      </c>
      <c r="Z28" s="30">
        <v>0</v>
      </c>
      <c r="AA28" s="30">
        <v>0</v>
      </c>
      <c r="AB28" s="30">
        <v>550</v>
      </c>
      <c r="AC28" s="30">
        <v>563</v>
      </c>
      <c r="AD28" s="30">
        <v>0</v>
      </c>
      <c r="AE28" s="30">
        <v>0</v>
      </c>
      <c r="AF28" s="30">
        <v>0</v>
      </c>
      <c r="AG28" s="30">
        <v>0</v>
      </c>
      <c r="AH28" s="30">
        <v>549</v>
      </c>
      <c r="AI28" s="30">
        <v>0</v>
      </c>
      <c r="AJ28" s="30">
        <v>0</v>
      </c>
      <c r="AK28" s="30">
        <v>552</v>
      </c>
      <c r="AL28" s="30">
        <v>0</v>
      </c>
      <c r="AM28" s="167">
        <v>0</v>
      </c>
      <c r="AN28" s="162">
        <v>0</v>
      </c>
      <c r="AO28" s="30">
        <v>557</v>
      </c>
      <c r="AP28" s="30">
        <v>0</v>
      </c>
      <c r="AQ28" s="30">
        <v>0</v>
      </c>
      <c r="AR28" s="30">
        <v>0</v>
      </c>
      <c r="AS28" s="30">
        <v>0</v>
      </c>
      <c r="AT28" s="30">
        <v>554</v>
      </c>
      <c r="AU28" s="30">
        <v>0</v>
      </c>
      <c r="AV28" s="30">
        <v>0</v>
      </c>
      <c r="AW28" s="30">
        <v>564</v>
      </c>
      <c r="AX28" s="30">
        <v>0</v>
      </c>
      <c r="AY28" s="30">
        <v>0</v>
      </c>
      <c r="AZ28" s="30">
        <v>0</v>
      </c>
      <c r="BA28" s="30">
        <v>0</v>
      </c>
      <c r="BB28" s="30">
        <v>550</v>
      </c>
      <c r="BC28" s="30">
        <v>0</v>
      </c>
      <c r="BD28" s="30">
        <v>0</v>
      </c>
      <c r="BE28" s="30">
        <v>550</v>
      </c>
      <c r="BF28" s="30">
        <v>0</v>
      </c>
      <c r="BG28" s="30">
        <v>0</v>
      </c>
      <c r="BH28" s="30">
        <v>0</v>
      </c>
      <c r="BI28" s="30">
        <v>542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>
        <v>0</v>
      </c>
      <c r="BU28" s="30">
        <v>0</v>
      </c>
      <c r="BV28" s="30">
        <v>0</v>
      </c>
      <c r="BW28" s="30">
        <v>0</v>
      </c>
      <c r="BX28" s="30">
        <v>0</v>
      </c>
      <c r="BY28" s="30">
        <v>0</v>
      </c>
      <c r="BZ28" s="30">
        <v>0</v>
      </c>
      <c r="CA28" s="30">
        <v>0</v>
      </c>
      <c r="CB28" s="30">
        <v>0</v>
      </c>
      <c r="CC28" s="30">
        <v>0</v>
      </c>
      <c r="CD28" s="30">
        <v>0</v>
      </c>
      <c r="CE28" s="31">
        <v>0</v>
      </c>
    </row>
    <row r="29" spans="1:83" ht="14.1" customHeight="1" x14ac:dyDescent="0.25">
      <c r="A29" s="21">
        <f t="shared" si="0"/>
        <v>16</v>
      </c>
      <c r="B29" s="39" t="s">
        <v>492</v>
      </c>
      <c r="C29" s="33">
        <v>13406</v>
      </c>
      <c r="D29" s="40" t="s">
        <v>63</v>
      </c>
      <c r="E29" s="25">
        <f>MAX(O29:AM29)</f>
        <v>562</v>
      </c>
      <c r="F29" s="25" t="str">
        <f>VLOOKUP(E29,Tab!$A$2:$B$255,2,TRUE)</f>
        <v>Não</v>
      </c>
      <c r="G29" s="26">
        <f>LARGE(O29:CE29,1)</f>
        <v>562</v>
      </c>
      <c r="H29" s="26">
        <f>LARGE(O29:CE29,2)</f>
        <v>562</v>
      </c>
      <c r="I29" s="26">
        <f>LARGE(O29:CE29,3)</f>
        <v>557</v>
      </c>
      <c r="J29" s="26">
        <f>LARGE(O29:CE29,4)</f>
        <v>555</v>
      </c>
      <c r="K29" s="26">
        <f>LARGE(O29:CE29,5)</f>
        <v>555</v>
      </c>
      <c r="L29" s="27">
        <f>SUM(G29:K29)</f>
        <v>2791</v>
      </c>
      <c r="M29" s="28">
        <f>L29/5</f>
        <v>558.20000000000005</v>
      </c>
      <c r="N29" s="29"/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531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562</v>
      </c>
      <c r="AB29" s="30">
        <v>0</v>
      </c>
      <c r="AC29" s="30">
        <v>0</v>
      </c>
      <c r="AD29" s="30">
        <v>544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557</v>
      </c>
      <c r="AK29" s="30">
        <v>0</v>
      </c>
      <c r="AL29" s="30">
        <v>0</v>
      </c>
      <c r="AM29" s="167">
        <v>0</v>
      </c>
      <c r="AN29" s="162">
        <v>555</v>
      </c>
      <c r="AO29" s="30">
        <v>0</v>
      </c>
      <c r="AP29" s="30">
        <v>555</v>
      </c>
      <c r="AQ29" s="30">
        <v>0</v>
      </c>
      <c r="AR29" s="30">
        <v>0</v>
      </c>
      <c r="AS29" s="30">
        <v>0</v>
      </c>
      <c r="AT29" s="30">
        <v>562</v>
      </c>
      <c r="AU29" s="30">
        <v>0</v>
      </c>
      <c r="AV29" s="30">
        <v>531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>
        <v>0</v>
      </c>
      <c r="BU29" s="30">
        <v>0</v>
      </c>
      <c r="BV29" s="30">
        <v>0</v>
      </c>
      <c r="BW29" s="30">
        <v>0</v>
      </c>
      <c r="BX29" s="30">
        <v>0</v>
      </c>
      <c r="BY29" s="30">
        <v>0</v>
      </c>
      <c r="BZ29" s="30">
        <v>0</v>
      </c>
      <c r="CA29" s="30">
        <v>0</v>
      </c>
      <c r="CB29" s="30">
        <v>0</v>
      </c>
      <c r="CC29" s="30">
        <v>0</v>
      </c>
      <c r="CD29" s="30">
        <v>0</v>
      </c>
      <c r="CE29" s="31">
        <v>0</v>
      </c>
    </row>
    <row r="30" spans="1:83" ht="14.1" customHeight="1" x14ac:dyDescent="0.25">
      <c r="A30" s="21">
        <f t="shared" si="0"/>
        <v>17</v>
      </c>
      <c r="B30" s="209" t="s">
        <v>259</v>
      </c>
      <c r="C30" s="33">
        <v>14540</v>
      </c>
      <c r="D30" s="207" t="s">
        <v>44</v>
      </c>
      <c r="E30" s="25">
        <f>MAX(O30:AM30)</f>
        <v>557</v>
      </c>
      <c r="F30" s="25" t="str">
        <f>VLOOKUP(E30,Tab!$A$2:$B$255,2,TRUE)</f>
        <v>Não</v>
      </c>
      <c r="G30" s="26">
        <f>LARGE(O30:CE30,1)</f>
        <v>557</v>
      </c>
      <c r="H30" s="26">
        <f>LARGE(O30:CE30,2)</f>
        <v>557</v>
      </c>
      <c r="I30" s="26">
        <f>LARGE(O30:CE30,3)</f>
        <v>556</v>
      </c>
      <c r="J30" s="26">
        <f>LARGE(O30:CE30,4)</f>
        <v>555</v>
      </c>
      <c r="K30" s="26">
        <f>LARGE(O30:CE30,5)</f>
        <v>554</v>
      </c>
      <c r="L30" s="27">
        <f>SUM(G30:K30)</f>
        <v>2779</v>
      </c>
      <c r="M30" s="28">
        <f>L30/5</f>
        <v>555.79999999999995</v>
      </c>
      <c r="N30" s="29"/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553</v>
      </c>
      <c r="Z30" s="30">
        <v>0</v>
      </c>
      <c r="AA30" s="30">
        <v>0</v>
      </c>
      <c r="AB30" s="30">
        <v>557</v>
      </c>
      <c r="AC30" s="30">
        <v>555</v>
      </c>
      <c r="AD30" s="30">
        <v>0</v>
      </c>
      <c r="AE30" s="30">
        <v>0</v>
      </c>
      <c r="AF30" s="30">
        <v>0</v>
      </c>
      <c r="AG30" s="30">
        <v>0</v>
      </c>
      <c r="AH30" s="30">
        <v>556</v>
      </c>
      <c r="AI30" s="30">
        <v>0</v>
      </c>
      <c r="AJ30" s="30">
        <v>0</v>
      </c>
      <c r="AK30" s="30">
        <v>547</v>
      </c>
      <c r="AL30" s="30">
        <v>0</v>
      </c>
      <c r="AM30" s="167">
        <v>0</v>
      </c>
      <c r="AN30" s="162">
        <v>0</v>
      </c>
      <c r="AO30" s="30">
        <v>547</v>
      </c>
      <c r="AP30" s="30">
        <v>0</v>
      </c>
      <c r="AQ30" s="30">
        <v>0</v>
      </c>
      <c r="AR30" s="30">
        <v>0</v>
      </c>
      <c r="AS30" s="30">
        <v>0</v>
      </c>
      <c r="AT30" s="30">
        <v>550</v>
      </c>
      <c r="AU30" s="30">
        <v>0</v>
      </c>
      <c r="AV30" s="30">
        <v>0</v>
      </c>
      <c r="AW30" s="30">
        <v>539</v>
      </c>
      <c r="AX30" s="30">
        <v>0</v>
      </c>
      <c r="AY30" s="30">
        <v>0</v>
      </c>
      <c r="AZ30" s="30">
        <v>0</v>
      </c>
      <c r="BA30" s="30">
        <v>0</v>
      </c>
      <c r="BB30" s="30">
        <v>548</v>
      </c>
      <c r="BC30" s="30">
        <v>0</v>
      </c>
      <c r="BD30" s="30">
        <v>0</v>
      </c>
      <c r="BE30" s="30">
        <v>549</v>
      </c>
      <c r="BF30" s="30">
        <v>0</v>
      </c>
      <c r="BG30" s="30">
        <v>0</v>
      </c>
      <c r="BH30" s="30">
        <v>554</v>
      </c>
      <c r="BI30" s="30">
        <v>552</v>
      </c>
      <c r="BJ30" s="30">
        <v>0</v>
      </c>
      <c r="BK30" s="30">
        <v>0</v>
      </c>
      <c r="BL30" s="30">
        <v>536</v>
      </c>
      <c r="BM30" s="30">
        <v>0</v>
      </c>
      <c r="BN30" s="30">
        <v>0</v>
      </c>
      <c r="BO30" s="30">
        <v>0</v>
      </c>
      <c r="BP30" s="30">
        <v>557</v>
      </c>
      <c r="BQ30" s="30">
        <v>0</v>
      </c>
      <c r="BR30" s="30">
        <v>540</v>
      </c>
      <c r="BS30" s="30">
        <v>0</v>
      </c>
      <c r="BT30" s="30">
        <v>0</v>
      </c>
      <c r="BU30" s="30">
        <v>0</v>
      </c>
      <c r="BV30" s="30">
        <v>0</v>
      </c>
      <c r="BW30" s="30">
        <v>0</v>
      </c>
      <c r="BX30" s="30">
        <v>0</v>
      </c>
      <c r="BY30" s="30">
        <v>0</v>
      </c>
      <c r="BZ30" s="30">
        <v>0</v>
      </c>
      <c r="CA30" s="30">
        <v>0</v>
      </c>
      <c r="CB30" s="30">
        <v>0</v>
      </c>
      <c r="CC30" s="30">
        <v>0</v>
      </c>
      <c r="CD30" s="30">
        <v>0</v>
      </c>
      <c r="CE30" s="31">
        <v>0</v>
      </c>
    </row>
    <row r="31" spans="1:83" ht="14.1" customHeight="1" x14ac:dyDescent="0.25">
      <c r="A31" s="21">
        <f t="shared" si="0"/>
        <v>18</v>
      </c>
      <c r="B31" s="43" t="s">
        <v>69</v>
      </c>
      <c r="C31" s="33">
        <v>12263</v>
      </c>
      <c r="D31" s="216" t="s">
        <v>44</v>
      </c>
      <c r="E31" s="25">
        <f>MAX(O31:AM31)</f>
        <v>557</v>
      </c>
      <c r="F31" s="25" t="str">
        <f>VLOOKUP(E31,Tab!$A$2:$B$255,2,TRUE)</f>
        <v>Não</v>
      </c>
      <c r="G31" s="26">
        <f>LARGE(O31:CE31,1)</f>
        <v>557</v>
      </c>
      <c r="H31" s="26">
        <f>LARGE(O31:CE31,2)</f>
        <v>557</v>
      </c>
      <c r="I31" s="26">
        <f>LARGE(O31:CE31,3)</f>
        <v>556</v>
      </c>
      <c r="J31" s="26">
        <f>LARGE(O31:CE31,4)</f>
        <v>553</v>
      </c>
      <c r="K31" s="26">
        <f>LARGE(O31:CE31,5)</f>
        <v>551</v>
      </c>
      <c r="L31" s="27">
        <f>SUM(G31:K31)</f>
        <v>2774</v>
      </c>
      <c r="M31" s="28">
        <f>L31/5</f>
        <v>554.79999999999995</v>
      </c>
      <c r="N31" s="29"/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541</v>
      </c>
      <c r="Z31" s="30">
        <v>0</v>
      </c>
      <c r="AA31" s="30">
        <v>0</v>
      </c>
      <c r="AB31" s="30">
        <v>541</v>
      </c>
      <c r="AC31" s="30">
        <v>535</v>
      </c>
      <c r="AD31" s="30">
        <v>0</v>
      </c>
      <c r="AE31" s="30">
        <v>0</v>
      </c>
      <c r="AF31" s="30">
        <v>0</v>
      </c>
      <c r="AG31" s="30">
        <v>0</v>
      </c>
      <c r="AH31" s="30">
        <v>541</v>
      </c>
      <c r="AI31" s="30">
        <v>0</v>
      </c>
      <c r="AJ31" s="30">
        <v>0</v>
      </c>
      <c r="AK31" s="30">
        <v>557</v>
      </c>
      <c r="AL31" s="30">
        <v>0</v>
      </c>
      <c r="AM31" s="167">
        <v>0</v>
      </c>
      <c r="AN31" s="162">
        <v>0</v>
      </c>
      <c r="AO31" s="30">
        <v>547</v>
      </c>
      <c r="AP31" s="30">
        <v>0</v>
      </c>
      <c r="AQ31" s="30">
        <v>0</v>
      </c>
      <c r="AR31" s="30">
        <v>0</v>
      </c>
      <c r="AS31" s="30">
        <v>0</v>
      </c>
      <c r="AT31" s="30">
        <v>545</v>
      </c>
      <c r="AU31" s="30">
        <v>0</v>
      </c>
      <c r="AV31" s="30">
        <v>0</v>
      </c>
      <c r="AW31" s="30">
        <v>553</v>
      </c>
      <c r="AX31" s="30">
        <v>0</v>
      </c>
      <c r="AY31" s="30">
        <v>0</v>
      </c>
      <c r="AZ31" s="30">
        <v>0</v>
      </c>
      <c r="BA31" s="30">
        <v>0</v>
      </c>
      <c r="BB31" s="30">
        <v>551</v>
      </c>
      <c r="BC31" s="30">
        <v>0</v>
      </c>
      <c r="BD31" s="30">
        <v>0</v>
      </c>
      <c r="BE31" s="30">
        <v>541</v>
      </c>
      <c r="BF31" s="30">
        <v>0</v>
      </c>
      <c r="BG31" s="30">
        <v>0</v>
      </c>
      <c r="BH31" s="30">
        <v>556</v>
      </c>
      <c r="BI31" s="30">
        <v>557</v>
      </c>
      <c r="BJ31" s="30">
        <v>0</v>
      </c>
      <c r="BK31" s="30">
        <v>0</v>
      </c>
      <c r="BL31" s="30">
        <v>551</v>
      </c>
      <c r="BM31" s="30">
        <v>0</v>
      </c>
      <c r="BN31" s="30">
        <v>0</v>
      </c>
      <c r="BO31" s="30">
        <v>0</v>
      </c>
      <c r="BP31" s="30">
        <v>547</v>
      </c>
      <c r="BQ31" s="30">
        <v>0</v>
      </c>
      <c r="BR31" s="30">
        <v>0</v>
      </c>
      <c r="BS31" s="30">
        <v>0</v>
      </c>
      <c r="BT31" s="30">
        <v>0</v>
      </c>
      <c r="BU31" s="30">
        <v>0</v>
      </c>
      <c r="BV31" s="30">
        <v>0</v>
      </c>
      <c r="BW31" s="30">
        <v>0</v>
      </c>
      <c r="BX31" s="30">
        <v>0</v>
      </c>
      <c r="BY31" s="30">
        <v>0</v>
      </c>
      <c r="BZ31" s="30">
        <v>0</v>
      </c>
      <c r="CA31" s="30">
        <v>0</v>
      </c>
      <c r="CB31" s="30">
        <v>0</v>
      </c>
      <c r="CC31" s="30">
        <v>0</v>
      </c>
      <c r="CD31" s="30">
        <v>0</v>
      </c>
      <c r="CE31" s="31">
        <v>0</v>
      </c>
    </row>
    <row r="32" spans="1:83" ht="14.1" customHeight="1" x14ac:dyDescent="0.25">
      <c r="A32" s="21">
        <f t="shared" si="0"/>
        <v>19</v>
      </c>
      <c r="B32" s="144" t="s">
        <v>255</v>
      </c>
      <c r="C32" s="33">
        <v>14432</v>
      </c>
      <c r="D32" s="143" t="s">
        <v>39</v>
      </c>
      <c r="E32" s="25">
        <f>MAX(O32:AM32)</f>
        <v>556</v>
      </c>
      <c r="F32" s="25" t="str">
        <f>VLOOKUP(E32,Tab!$A$2:$B$255,2,TRUE)</f>
        <v>Não</v>
      </c>
      <c r="G32" s="26">
        <f>LARGE(O32:CE32,1)</f>
        <v>557</v>
      </c>
      <c r="H32" s="26">
        <f>LARGE(O32:CE32,2)</f>
        <v>556</v>
      </c>
      <c r="I32" s="26">
        <f>LARGE(O32:CE32,3)</f>
        <v>554</v>
      </c>
      <c r="J32" s="26">
        <f>LARGE(O32:CE32,4)</f>
        <v>553</v>
      </c>
      <c r="K32" s="26">
        <f>LARGE(O32:CE32,5)</f>
        <v>553</v>
      </c>
      <c r="L32" s="27">
        <f>SUM(G32:K32)</f>
        <v>2773</v>
      </c>
      <c r="M32" s="28">
        <f>L32/5</f>
        <v>554.6</v>
      </c>
      <c r="N32" s="29"/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556</v>
      </c>
      <c r="Z32" s="30">
        <v>0</v>
      </c>
      <c r="AA32" s="30">
        <v>0</v>
      </c>
      <c r="AB32" s="30">
        <v>548</v>
      </c>
      <c r="AC32" s="30">
        <v>546</v>
      </c>
      <c r="AD32" s="30">
        <v>0</v>
      </c>
      <c r="AE32" s="30">
        <v>0</v>
      </c>
      <c r="AF32" s="30">
        <v>0</v>
      </c>
      <c r="AG32" s="30">
        <v>0</v>
      </c>
      <c r="AH32" s="30">
        <v>545</v>
      </c>
      <c r="AI32" s="30">
        <v>0</v>
      </c>
      <c r="AJ32" s="30">
        <v>0</v>
      </c>
      <c r="AK32" s="30">
        <v>553</v>
      </c>
      <c r="AL32" s="30">
        <v>0</v>
      </c>
      <c r="AM32" s="167">
        <v>0</v>
      </c>
      <c r="AN32" s="162">
        <v>0</v>
      </c>
      <c r="AO32" s="30">
        <v>552</v>
      </c>
      <c r="AP32" s="30">
        <v>0</v>
      </c>
      <c r="AQ32" s="30">
        <v>0</v>
      </c>
      <c r="AR32" s="30">
        <v>0</v>
      </c>
      <c r="AS32" s="30">
        <v>0</v>
      </c>
      <c r="AT32" s="30">
        <v>553</v>
      </c>
      <c r="AU32" s="30">
        <v>0</v>
      </c>
      <c r="AV32" s="30">
        <v>0</v>
      </c>
      <c r="AW32" s="30">
        <v>550</v>
      </c>
      <c r="AX32" s="30">
        <v>0</v>
      </c>
      <c r="AY32" s="30">
        <v>0</v>
      </c>
      <c r="AZ32" s="30">
        <v>0</v>
      </c>
      <c r="BA32" s="30">
        <v>0</v>
      </c>
      <c r="BB32" s="30">
        <v>551</v>
      </c>
      <c r="BC32" s="30">
        <v>0</v>
      </c>
      <c r="BD32" s="30">
        <v>0</v>
      </c>
      <c r="BE32" s="30">
        <v>548</v>
      </c>
      <c r="BF32" s="30">
        <v>0</v>
      </c>
      <c r="BG32" s="30">
        <v>0</v>
      </c>
      <c r="BH32" s="30">
        <v>543</v>
      </c>
      <c r="BI32" s="30">
        <v>549</v>
      </c>
      <c r="BJ32" s="30">
        <v>0</v>
      </c>
      <c r="BK32" s="30">
        <v>0</v>
      </c>
      <c r="BL32" s="30">
        <v>557</v>
      </c>
      <c r="BM32" s="30">
        <v>0</v>
      </c>
      <c r="BN32" s="30">
        <v>0</v>
      </c>
      <c r="BO32" s="30">
        <v>0</v>
      </c>
      <c r="BP32" s="30">
        <v>554</v>
      </c>
      <c r="BQ32" s="30">
        <v>0</v>
      </c>
      <c r="BR32" s="30">
        <v>543</v>
      </c>
      <c r="BS32" s="30">
        <v>0</v>
      </c>
      <c r="BT32" s="30">
        <v>0</v>
      </c>
      <c r="BU32" s="30">
        <v>0</v>
      </c>
      <c r="BV32" s="30">
        <v>0</v>
      </c>
      <c r="BW32" s="30">
        <v>0</v>
      </c>
      <c r="BX32" s="30">
        <v>541</v>
      </c>
      <c r="BY32" s="30">
        <v>0</v>
      </c>
      <c r="BZ32" s="30">
        <v>538</v>
      </c>
      <c r="CA32" s="30">
        <v>0</v>
      </c>
      <c r="CB32" s="30">
        <v>0</v>
      </c>
      <c r="CC32" s="30">
        <v>0</v>
      </c>
      <c r="CD32" s="30">
        <v>537</v>
      </c>
      <c r="CE32" s="31">
        <v>0</v>
      </c>
    </row>
    <row r="33" spans="1:83" ht="14.1" customHeight="1" x14ac:dyDescent="0.25">
      <c r="A33" s="21">
        <f t="shared" si="0"/>
        <v>20</v>
      </c>
      <c r="B33" s="144" t="s">
        <v>105</v>
      </c>
      <c r="C33" s="33">
        <v>4562</v>
      </c>
      <c r="D33" s="143" t="s">
        <v>77</v>
      </c>
      <c r="E33" s="25">
        <f>MAX(O33:AM33)</f>
        <v>556</v>
      </c>
      <c r="F33" s="25" t="str">
        <f>VLOOKUP(E33,Tab!$A$2:$B$255,2,TRUE)</f>
        <v>Não</v>
      </c>
      <c r="G33" s="26">
        <f>LARGE(O33:CE33,1)</f>
        <v>556</v>
      </c>
      <c r="H33" s="26">
        <f>LARGE(O33:CE33,2)</f>
        <v>555</v>
      </c>
      <c r="I33" s="26">
        <f>LARGE(O33:CE33,3)</f>
        <v>554</v>
      </c>
      <c r="J33" s="26">
        <f>LARGE(O33:CE33,4)</f>
        <v>554</v>
      </c>
      <c r="K33" s="26">
        <f>LARGE(O33:CE33,5)</f>
        <v>554</v>
      </c>
      <c r="L33" s="27">
        <f>SUM(G33:K33)</f>
        <v>2773</v>
      </c>
      <c r="M33" s="28">
        <f>L33/5</f>
        <v>554.6</v>
      </c>
      <c r="N33" s="29"/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556</v>
      </c>
      <c r="AA33" s="30">
        <v>555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30">
        <v>0</v>
      </c>
      <c r="AH33" s="30">
        <v>0</v>
      </c>
      <c r="AI33" s="30">
        <v>0</v>
      </c>
      <c r="AJ33" s="30">
        <v>548</v>
      </c>
      <c r="AK33" s="30">
        <v>0</v>
      </c>
      <c r="AL33" s="30">
        <v>0</v>
      </c>
      <c r="AM33" s="167">
        <v>554</v>
      </c>
      <c r="AN33" s="162">
        <v>0</v>
      </c>
      <c r="AO33" s="30">
        <v>0</v>
      </c>
      <c r="AP33" s="30">
        <v>554</v>
      </c>
      <c r="AQ33" s="30">
        <v>0</v>
      </c>
      <c r="AR33" s="30">
        <v>0</v>
      </c>
      <c r="AS33" s="30">
        <v>0</v>
      </c>
      <c r="AT33" s="30">
        <v>0</v>
      </c>
      <c r="AU33" s="30">
        <v>0</v>
      </c>
      <c r="AV33" s="30">
        <v>554</v>
      </c>
      <c r="AW33" s="30">
        <v>0</v>
      </c>
      <c r="AX33" s="30">
        <v>0</v>
      </c>
      <c r="AY33" s="30">
        <v>0</v>
      </c>
      <c r="AZ33" s="30">
        <v>548</v>
      </c>
      <c r="BA33" s="30">
        <v>0</v>
      </c>
      <c r="BB33" s="30">
        <v>0</v>
      </c>
      <c r="BC33" s="30">
        <v>542</v>
      </c>
      <c r="BD33" s="30">
        <v>0</v>
      </c>
      <c r="BE33" s="30">
        <v>0</v>
      </c>
      <c r="BF33" s="30">
        <v>545</v>
      </c>
      <c r="BG33" s="30">
        <v>0</v>
      </c>
      <c r="BH33" s="30">
        <v>0</v>
      </c>
      <c r="BI33" s="30">
        <v>0</v>
      </c>
      <c r="BJ33" s="30">
        <v>0</v>
      </c>
      <c r="BK33" s="30">
        <v>551</v>
      </c>
      <c r="BL33" s="30">
        <v>0</v>
      </c>
      <c r="BM33" s="30">
        <v>0</v>
      </c>
      <c r="BN33" s="30">
        <v>0</v>
      </c>
      <c r="BO33" s="30">
        <v>0</v>
      </c>
      <c r="BP33" s="30">
        <v>0</v>
      </c>
      <c r="BQ33" s="30">
        <v>0</v>
      </c>
      <c r="BR33" s="30">
        <v>0</v>
      </c>
      <c r="BS33" s="30">
        <v>0</v>
      </c>
      <c r="BT33" s="30">
        <v>0</v>
      </c>
      <c r="BU33" s="30">
        <v>0</v>
      </c>
      <c r="BV33" s="30">
        <v>0</v>
      </c>
      <c r="BW33" s="30">
        <v>0</v>
      </c>
      <c r="BX33" s="30">
        <v>551</v>
      </c>
      <c r="BY33" s="30">
        <v>0</v>
      </c>
      <c r="BZ33" s="30">
        <v>0</v>
      </c>
      <c r="CA33" s="30">
        <v>0</v>
      </c>
      <c r="CB33" s="30">
        <v>0</v>
      </c>
      <c r="CC33" s="30">
        <v>0</v>
      </c>
      <c r="CD33" s="30">
        <v>0</v>
      </c>
      <c r="CE33" s="31">
        <v>0</v>
      </c>
    </row>
    <row r="34" spans="1:83" ht="14.1" customHeight="1" x14ac:dyDescent="0.25">
      <c r="A34" s="21">
        <f t="shared" si="0"/>
        <v>21</v>
      </c>
      <c r="B34" s="211" t="s">
        <v>51</v>
      </c>
      <c r="C34" s="33">
        <v>10772</v>
      </c>
      <c r="D34" s="212" t="s">
        <v>44</v>
      </c>
      <c r="E34" s="25">
        <f>MAX(O34:AM34)</f>
        <v>548</v>
      </c>
      <c r="F34" s="25" t="str">
        <f>VLOOKUP(E34,Tab!$A$2:$B$255,2,TRUE)</f>
        <v>Não</v>
      </c>
      <c r="G34" s="26">
        <f>LARGE(O34:CE34,1)</f>
        <v>562</v>
      </c>
      <c r="H34" s="26">
        <f>LARGE(O34:CE34,2)</f>
        <v>557</v>
      </c>
      <c r="I34" s="26">
        <f>LARGE(O34:CE34,3)</f>
        <v>554</v>
      </c>
      <c r="J34" s="26">
        <f>LARGE(O34:CE34,4)</f>
        <v>551</v>
      </c>
      <c r="K34" s="26">
        <f>LARGE(O34:CE34,5)</f>
        <v>548</v>
      </c>
      <c r="L34" s="27">
        <f>SUM(G34:K34)</f>
        <v>2772</v>
      </c>
      <c r="M34" s="28">
        <f>L34/5</f>
        <v>554.4</v>
      </c>
      <c r="N34" s="29"/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  <c r="AH34" s="30">
        <v>548</v>
      </c>
      <c r="AI34" s="30">
        <v>0</v>
      </c>
      <c r="AJ34" s="30">
        <v>0</v>
      </c>
      <c r="AK34" s="30">
        <v>546</v>
      </c>
      <c r="AL34" s="30">
        <v>0</v>
      </c>
      <c r="AM34" s="167">
        <v>0</v>
      </c>
      <c r="AN34" s="162">
        <v>0</v>
      </c>
      <c r="AO34" s="30">
        <v>0</v>
      </c>
      <c r="AP34" s="30">
        <v>0</v>
      </c>
      <c r="AQ34" s="30">
        <v>0</v>
      </c>
      <c r="AR34" s="30">
        <v>0</v>
      </c>
      <c r="AS34" s="30">
        <v>0</v>
      </c>
      <c r="AT34" s="30">
        <v>551</v>
      </c>
      <c r="AU34" s="30">
        <v>0</v>
      </c>
      <c r="AV34" s="30">
        <v>0</v>
      </c>
      <c r="AW34" s="30">
        <v>0</v>
      </c>
      <c r="AX34" s="30">
        <v>0</v>
      </c>
      <c r="AY34" s="30">
        <v>0</v>
      </c>
      <c r="AZ34" s="30">
        <v>0</v>
      </c>
      <c r="BA34" s="30">
        <v>0</v>
      </c>
      <c r="BB34" s="30">
        <v>554</v>
      </c>
      <c r="BC34" s="30">
        <v>0</v>
      </c>
      <c r="BD34" s="30">
        <v>0</v>
      </c>
      <c r="BE34" s="30">
        <v>557</v>
      </c>
      <c r="BF34" s="30">
        <v>0</v>
      </c>
      <c r="BG34" s="30">
        <v>0</v>
      </c>
      <c r="BH34" s="30">
        <v>0</v>
      </c>
      <c r="BI34" s="30">
        <v>0</v>
      </c>
      <c r="BJ34" s="30">
        <v>0</v>
      </c>
      <c r="BK34" s="30">
        <v>0</v>
      </c>
      <c r="BL34" s="30">
        <v>0</v>
      </c>
      <c r="BM34" s="30">
        <v>0</v>
      </c>
      <c r="BN34" s="30">
        <v>0</v>
      </c>
      <c r="BO34" s="30">
        <v>0</v>
      </c>
      <c r="BP34" s="30">
        <v>562</v>
      </c>
      <c r="BQ34" s="30">
        <v>0</v>
      </c>
      <c r="BR34" s="30">
        <v>0</v>
      </c>
      <c r="BS34" s="30">
        <v>0</v>
      </c>
      <c r="BT34" s="30">
        <v>0</v>
      </c>
      <c r="BU34" s="30">
        <v>0</v>
      </c>
      <c r="BV34" s="30">
        <v>0</v>
      </c>
      <c r="BW34" s="30">
        <v>0</v>
      </c>
      <c r="BX34" s="30">
        <v>0</v>
      </c>
      <c r="BY34" s="30">
        <v>0</v>
      </c>
      <c r="BZ34" s="30">
        <v>0</v>
      </c>
      <c r="CA34" s="30">
        <v>0</v>
      </c>
      <c r="CB34" s="30">
        <v>0</v>
      </c>
      <c r="CC34" s="30">
        <v>0</v>
      </c>
      <c r="CD34" s="30">
        <v>0</v>
      </c>
      <c r="CE34" s="31">
        <v>0</v>
      </c>
    </row>
    <row r="35" spans="1:83" ht="14.1" customHeight="1" x14ac:dyDescent="0.25">
      <c r="A35" s="21">
        <f t="shared" si="0"/>
        <v>22</v>
      </c>
      <c r="B35" s="209" t="s">
        <v>162</v>
      </c>
      <c r="C35" s="33">
        <v>14343</v>
      </c>
      <c r="D35" s="207" t="s">
        <v>44</v>
      </c>
      <c r="E35" s="25">
        <f>MAX(O35:AM35)</f>
        <v>553</v>
      </c>
      <c r="F35" s="25" t="str">
        <f>VLOOKUP(E35,Tab!$A$2:$B$255,2,TRUE)</f>
        <v>Não</v>
      </c>
      <c r="G35" s="26">
        <f>LARGE(O35:CE35,1)</f>
        <v>556</v>
      </c>
      <c r="H35" s="26">
        <f>LARGE(O35:CE35,2)</f>
        <v>554</v>
      </c>
      <c r="I35" s="26">
        <f>LARGE(O35:CE35,3)</f>
        <v>554</v>
      </c>
      <c r="J35" s="26">
        <f>LARGE(O35:CE35,4)</f>
        <v>553</v>
      </c>
      <c r="K35" s="26">
        <f>LARGE(O35:CE35,5)</f>
        <v>553</v>
      </c>
      <c r="L35" s="27">
        <f>SUM(G35:K35)</f>
        <v>2770</v>
      </c>
      <c r="M35" s="28">
        <f>L35/5</f>
        <v>554</v>
      </c>
      <c r="N35" s="29"/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553</v>
      </c>
      <c r="Z35" s="30">
        <v>0</v>
      </c>
      <c r="AA35" s="30">
        <v>0</v>
      </c>
      <c r="AB35" s="30">
        <v>551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548</v>
      </c>
      <c r="AI35" s="30">
        <v>0</v>
      </c>
      <c r="AJ35" s="30">
        <v>0</v>
      </c>
      <c r="AK35" s="30">
        <v>535</v>
      </c>
      <c r="AL35" s="30">
        <v>0</v>
      </c>
      <c r="AM35" s="167">
        <v>0</v>
      </c>
      <c r="AN35" s="162">
        <v>0</v>
      </c>
      <c r="AO35" s="30">
        <v>556</v>
      </c>
      <c r="AP35" s="30">
        <v>0</v>
      </c>
      <c r="AQ35" s="30">
        <v>0</v>
      </c>
      <c r="AR35" s="30">
        <v>0</v>
      </c>
      <c r="AS35" s="30">
        <v>0</v>
      </c>
      <c r="AT35" s="30">
        <v>554</v>
      </c>
      <c r="AU35" s="30">
        <v>0</v>
      </c>
      <c r="AV35" s="30">
        <v>0</v>
      </c>
      <c r="AW35" s="30">
        <v>553</v>
      </c>
      <c r="AX35" s="30">
        <v>0</v>
      </c>
      <c r="AY35" s="30">
        <v>0</v>
      </c>
      <c r="AZ35" s="30">
        <v>0</v>
      </c>
      <c r="BA35" s="30">
        <v>0</v>
      </c>
      <c r="BB35" s="30">
        <v>546</v>
      </c>
      <c r="BC35" s="30">
        <v>0</v>
      </c>
      <c r="BD35" s="30">
        <v>0</v>
      </c>
      <c r="BE35" s="30">
        <v>552</v>
      </c>
      <c r="BF35" s="30">
        <v>0</v>
      </c>
      <c r="BG35" s="30">
        <v>0</v>
      </c>
      <c r="BH35" s="30">
        <v>554</v>
      </c>
      <c r="BI35" s="30">
        <v>548</v>
      </c>
      <c r="BJ35" s="30">
        <v>0</v>
      </c>
      <c r="BK35" s="30">
        <v>0</v>
      </c>
      <c r="BL35" s="30">
        <v>544</v>
      </c>
      <c r="BM35" s="30">
        <v>0</v>
      </c>
      <c r="BN35" s="30">
        <v>0</v>
      </c>
      <c r="BO35" s="30">
        <v>0</v>
      </c>
      <c r="BP35" s="30">
        <v>0</v>
      </c>
      <c r="BQ35" s="30">
        <v>0</v>
      </c>
      <c r="BR35" s="30">
        <v>543</v>
      </c>
      <c r="BS35" s="30">
        <v>0</v>
      </c>
      <c r="BT35" s="30">
        <v>0</v>
      </c>
      <c r="BU35" s="30">
        <v>0</v>
      </c>
      <c r="BV35" s="30">
        <v>0</v>
      </c>
      <c r="BW35" s="30">
        <v>0</v>
      </c>
      <c r="BX35" s="30">
        <v>0</v>
      </c>
      <c r="BY35" s="30">
        <v>0</v>
      </c>
      <c r="BZ35" s="30">
        <v>0</v>
      </c>
      <c r="CA35" s="30">
        <v>0</v>
      </c>
      <c r="CB35" s="30">
        <v>0</v>
      </c>
      <c r="CC35" s="30">
        <v>0</v>
      </c>
      <c r="CD35" s="30">
        <v>0</v>
      </c>
      <c r="CE35" s="31">
        <v>0</v>
      </c>
    </row>
    <row r="36" spans="1:83" ht="14.1" customHeight="1" x14ac:dyDescent="0.25">
      <c r="A36" s="21">
        <f t="shared" si="0"/>
        <v>23</v>
      </c>
      <c r="B36" s="209" t="s">
        <v>60</v>
      </c>
      <c r="C36" s="33">
        <v>7427</v>
      </c>
      <c r="D36" s="212" t="s">
        <v>61</v>
      </c>
      <c r="E36" s="25">
        <f>MAX(O36:AM36)</f>
        <v>561</v>
      </c>
      <c r="F36" s="25" t="str">
        <f>VLOOKUP(E36,Tab!$A$2:$B$255,2,TRUE)</f>
        <v>Não</v>
      </c>
      <c r="G36" s="26">
        <f>LARGE(O36:CE36,1)</f>
        <v>561</v>
      </c>
      <c r="H36" s="26">
        <f>LARGE(O36:CE36,2)</f>
        <v>555</v>
      </c>
      <c r="I36" s="26">
        <f>LARGE(O36:CE36,3)</f>
        <v>552</v>
      </c>
      <c r="J36" s="26">
        <f>LARGE(O36:CE36,4)</f>
        <v>550</v>
      </c>
      <c r="K36" s="26">
        <f>LARGE(O36:CE36,5)</f>
        <v>549</v>
      </c>
      <c r="L36" s="27">
        <f>SUM(G36:K36)</f>
        <v>2767</v>
      </c>
      <c r="M36" s="28">
        <f>L36/5</f>
        <v>553.4</v>
      </c>
      <c r="N36" s="29"/>
      <c r="O36" s="30">
        <v>0</v>
      </c>
      <c r="P36" s="30">
        <v>518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561</v>
      </c>
      <c r="Z36" s="30">
        <v>0</v>
      </c>
      <c r="AA36" s="30">
        <v>0</v>
      </c>
      <c r="AB36" s="30">
        <v>550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552</v>
      </c>
      <c r="AL36" s="30">
        <v>0</v>
      </c>
      <c r="AM36" s="167">
        <v>0</v>
      </c>
      <c r="AN36" s="162">
        <v>0</v>
      </c>
      <c r="AO36" s="30">
        <v>542</v>
      </c>
      <c r="AP36" s="30">
        <v>0</v>
      </c>
      <c r="AQ36" s="30">
        <v>0</v>
      </c>
      <c r="AR36" s="30">
        <v>0</v>
      </c>
      <c r="AS36" s="30">
        <v>0</v>
      </c>
      <c r="AT36" s="30">
        <v>555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537</v>
      </c>
      <c r="BC36" s="30">
        <v>0</v>
      </c>
      <c r="BD36" s="30">
        <v>0</v>
      </c>
      <c r="BE36" s="30">
        <v>544</v>
      </c>
      <c r="BF36" s="30">
        <v>0</v>
      </c>
      <c r="BG36" s="30">
        <v>0</v>
      </c>
      <c r="BH36" s="30">
        <v>0</v>
      </c>
      <c r="BI36" s="30">
        <v>546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549</v>
      </c>
      <c r="BQ36" s="30">
        <v>0</v>
      </c>
      <c r="BR36" s="30">
        <v>0</v>
      </c>
      <c r="BS36" s="30">
        <v>0</v>
      </c>
      <c r="BT36" s="30">
        <v>0</v>
      </c>
      <c r="BU36" s="30">
        <v>0</v>
      </c>
      <c r="BV36" s="30">
        <v>0</v>
      </c>
      <c r="BW36" s="30">
        <v>0</v>
      </c>
      <c r="BX36" s="30">
        <v>0</v>
      </c>
      <c r="BY36" s="30">
        <v>0</v>
      </c>
      <c r="BZ36" s="30">
        <v>0</v>
      </c>
      <c r="CA36" s="30">
        <v>0</v>
      </c>
      <c r="CB36" s="30">
        <v>0</v>
      </c>
      <c r="CC36" s="30">
        <v>0</v>
      </c>
      <c r="CD36" s="30">
        <v>0</v>
      </c>
      <c r="CE36" s="31">
        <v>0</v>
      </c>
    </row>
    <row r="37" spans="1:83" ht="14.1" customHeight="1" x14ac:dyDescent="0.25">
      <c r="A37" s="21">
        <f t="shared" si="0"/>
        <v>24</v>
      </c>
      <c r="B37" s="43" t="s">
        <v>108</v>
      </c>
      <c r="C37" s="33">
        <v>3617</v>
      </c>
      <c r="D37" s="216" t="s">
        <v>109</v>
      </c>
      <c r="E37" s="25">
        <f>MAX(O37:AM37)</f>
        <v>559</v>
      </c>
      <c r="F37" s="25" t="str">
        <f>VLOOKUP(E37,Tab!$A$2:$B$255,2,TRUE)</f>
        <v>Não</v>
      </c>
      <c r="G37" s="26">
        <f>LARGE(O37:CE37,1)</f>
        <v>559</v>
      </c>
      <c r="H37" s="26">
        <f>LARGE(O37:CE37,2)</f>
        <v>554</v>
      </c>
      <c r="I37" s="26">
        <f>LARGE(O37:CE37,3)</f>
        <v>553</v>
      </c>
      <c r="J37" s="26">
        <f>LARGE(O37:CE37,4)</f>
        <v>551</v>
      </c>
      <c r="K37" s="26">
        <f>LARGE(O37:CE37,5)</f>
        <v>547</v>
      </c>
      <c r="L37" s="27">
        <f>SUM(G37:K37)</f>
        <v>2764</v>
      </c>
      <c r="M37" s="28">
        <f>L37/5</f>
        <v>552.79999999999995</v>
      </c>
      <c r="N37" s="29"/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547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538</v>
      </c>
      <c r="AA37" s="30">
        <v>554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559</v>
      </c>
      <c r="AK37" s="30">
        <v>0</v>
      </c>
      <c r="AL37" s="30">
        <v>0</v>
      </c>
      <c r="AM37" s="167">
        <v>553</v>
      </c>
      <c r="AN37" s="162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542</v>
      </c>
      <c r="AT37" s="30">
        <v>531</v>
      </c>
      <c r="AU37" s="30">
        <v>0</v>
      </c>
      <c r="AV37" s="30">
        <v>543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>
        <v>0</v>
      </c>
      <c r="BU37" s="30">
        <v>0</v>
      </c>
      <c r="BV37" s="30">
        <v>0</v>
      </c>
      <c r="BW37" s="30">
        <v>0</v>
      </c>
      <c r="BX37" s="30">
        <v>0</v>
      </c>
      <c r="BY37" s="30">
        <v>538</v>
      </c>
      <c r="BZ37" s="30">
        <v>0</v>
      </c>
      <c r="CA37" s="30">
        <v>0</v>
      </c>
      <c r="CB37" s="30">
        <v>0</v>
      </c>
      <c r="CC37" s="30">
        <v>551</v>
      </c>
      <c r="CD37" s="30">
        <v>0</v>
      </c>
      <c r="CE37" s="31">
        <v>0</v>
      </c>
    </row>
    <row r="38" spans="1:83" ht="14.1" customHeight="1" x14ac:dyDescent="0.25">
      <c r="A38" s="21">
        <f t="shared" si="0"/>
        <v>25</v>
      </c>
      <c r="B38" s="39" t="s">
        <v>68</v>
      </c>
      <c r="C38" s="33">
        <v>13315</v>
      </c>
      <c r="D38" s="40" t="s">
        <v>77</v>
      </c>
      <c r="E38" s="25">
        <f>MAX(O38:AM38)</f>
        <v>557</v>
      </c>
      <c r="F38" s="25" t="str">
        <f>VLOOKUP(E38,Tab!$A$2:$B$255,2,TRUE)</f>
        <v>Não</v>
      </c>
      <c r="G38" s="26">
        <f>LARGE(O38:CE38,1)</f>
        <v>557</v>
      </c>
      <c r="H38" s="26">
        <f>LARGE(O38:CE38,2)</f>
        <v>554</v>
      </c>
      <c r="I38" s="26">
        <f>LARGE(O38:CE38,3)</f>
        <v>552</v>
      </c>
      <c r="J38" s="26">
        <f>LARGE(O38:CE38,4)</f>
        <v>551</v>
      </c>
      <c r="K38" s="26">
        <f>LARGE(O38:CE38,5)</f>
        <v>550</v>
      </c>
      <c r="L38" s="27">
        <f>SUM(G38:K38)</f>
        <v>2764</v>
      </c>
      <c r="M38" s="28">
        <f>L38/5</f>
        <v>552.79999999999995</v>
      </c>
      <c r="N38" s="29"/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544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549</v>
      </c>
      <c r="AA38" s="30">
        <v>537</v>
      </c>
      <c r="AB38" s="30">
        <v>0</v>
      </c>
      <c r="AC38" s="30">
        <v>0</v>
      </c>
      <c r="AD38" s="30">
        <v>0</v>
      </c>
      <c r="AE38" s="30">
        <v>0</v>
      </c>
      <c r="AF38" s="30">
        <v>543</v>
      </c>
      <c r="AG38" s="30">
        <v>0</v>
      </c>
      <c r="AH38" s="30">
        <v>0</v>
      </c>
      <c r="AI38" s="30">
        <v>0</v>
      </c>
      <c r="AJ38" s="30">
        <v>543</v>
      </c>
      <c r="AK38" s="30">
        <v>0</v>
      </c>
      <c r="AL38" s="30">
        <v>0</v>
      </c>
      <c r="AM38" s="167">
        <v>557</v>
      </c>
      <c r="AN38" s="162">
        <v>0</v>
      </c>
      <c r="AO38" s="30">
        <v>0</v>
      </c>
      <c r="AP38" s="30">
        <v>546</v>
      </c>
      <c r="AQ38" s="30">
        <v>0</v>
      </c>
      <c r="AR38" s="30">
        <v>0</v>
      </c>
      <c r="AS38" s="30">
        <v>546</v>
      </c>
      <c r="AT38" s="30">
        <v>536</v>
      </c>
      <c r="AU38" s="30">
        <v>0</v>
      </c>
      <c r="AV38" s="30">
        <v>549</v>
      </c>
      <c r="AW38" s="30">
        <v>0</v>
      </c>
      <c r="AX38" s="30">
        <v>0</v>
      </c>
      <c r="AY38" s="30">
        <v>0</v>
      </c>
      <c r="AZ38" s="30">
        <v>552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554</v>
      </c>
      <c r="BG38" s="30">
        <v>0</v>
      </c>
      <c r="BH38" s="30">
        <v>0</v>
      </c>
      <c r="BI38" s="30">
        <v>0</v>
      </c>
      <c r="BJ38" s="30">
        <v>0</v>
      </c>
      <c r="BK38" s="30">
        <v>550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548</v>
      </c>
      <c r="BR38" s="30">
        <v>0</v>
      </c>
      <c r="BS38" s="30">
        <v>0</v>
      </c>
      <c r="BT38" s="30">
        <v>0</v>
      </c>
      <c r="BU38" s="30">
        <v>0</v>
      </c>
      <c r="BV38" s="30">
        <v>551</v>
      </c>
      <c r="BW38" s="30">
        <v>540</v>
      </c>
      <c r="BX38" s="30">
        <v>0</v>
      </c>
      <c r="BY38" s="30">
        <v>546</v>
      </c>
      <c r="BZ38" s="30">
        <v>0</v>
      </c>
      <c r="CA38" s="30">
        <v>0</v>
      </c>
      <c r="CB38" s="30">
        <v>543</v>
      </c>
      <c r="CC38" s="30">
        <v>0</v>
      </c>
      <c r="CD38" s="30">
        <v>0</v>
      </c>
      <c r="CE38" s="31">
        <v>0</v>
      </c>
    </row>
    <row r="39" spans="1:83" ht="14.1" customHeight="1" x14ac:dyDescent="0.25">
      <c r="A39" s="21">
        <f t="shared" si="0"/>
        <v>26</v>
      </c>
      <c r="B39" s="211" t="s">
        <v>280</v>
      </c>
      <c r="C39" s="33">
        <v>14653</v>
      </c>
      <c r="D39" s="212" t="s">
        <v>326</v>
      </c>
      <c r="E39" s="25">
        <f>MAX(O39:AM39)</f>
        <v>552</v>
      </c>
      <c r="F39" s="25" t="str">
        <f>VLOOKUP(E39,Tab!$A$2:$B$255,2,TRUE)</f>
        <v>Não</v>
      </c>
      <c r="G39" s="26">
        <f>LARGE(O39:CE39,1)</f>
        <v>552</v>
      </c>
      <c r="H39" s="26">
        <f>LARGE(O39:CE39,2)</f>
        <v>552</v>
      </c>
      <c r="I39" s="26">
        <f>LARGE(O39:CE39,3)</f>
        <v>545</v>
      </c>
      <c r="J39" s="26">
        <f>LARGE(O39:CE39,4)</f>
        <v>544</v>
      </c>
      <c r="K39" s="26">
        <f>LARGE(O39:CE39,5)</f>
        <v>544</v>
      </c>
      <c r="L39" s="27">
        <f>SUM(G39:K39)</f>
        <v>2737</v>
      </c>
      <c r="M39" s="28">
        <f>L39/5</f>
        <v>547.4</v>
      </c>
      <c r="N39" s="29"/>
      <c r="O39" s="30">
        <v>0</v>
      </c>
      <c r="P39" s="30">
        <v>544</v>
      </c>
      <c r="Q39" s="30">
        <v>0</v>
      </c>
      <c r="R39" s="30">
        <v>544</v>
      </c>
      <c r="S39" s="30">
        <v>0</v>
      </c>
      <c r="T39" s="30">
        <v>541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552</v>
      </c>
      <c r="AA39" s="30">
        <v>542</v>
      </c>
      <c r="AB39" s="30">
        <v>0</v>
      </c>
      <c r="AC39" s="30">
        <v>0</v>
      </c>
      <c r="AD39" s="30">
        <v>0</v>
      </c>
      <c r="AE39" s="30">
        <v>0</v>
      </c>
      <c r="AF39" s="30">
        <v>533</v>
      </c>
      <c r="AG39" s="30">
        <v>0</v>
      </c>
      <c r="AH39" s="30">
        <v>0</v>
      </c>
      <c r="AI39" s="30">
        <v>0</v>
      </c>
      <c r="AJ39" s="30">
        <v>523</v>
      </c>
      <c r="AK39" s="30">
        <v>0</v>
      </c>
      <c r="AL39" s="30">
        <v>0</v>
      </c>
      <c r="AM39" s="167">
        <v>534</v>
      </c>
      <c r="AN39" s="162">
        <v>0</v>
      </c>
      <c r="AO39" s="30">
        <v>0</v>
      </c>
      <c r="AP39" s="30">
        <v>532</v>
      </c>
      <c r="AQ39" s="30">
        <v>0</v>
      </c>
      <c r="AR39" s="30">
        <v>0</v>
      </c>
      <c r="AS39" s="30">
        <v>542</v>
      </c>
      <c r="AT39" s="30">
        <v>527</v>
      </c>
      <c r="AU39" s="30">
        <v>0</v>
      </c>
      <c r="AV39" s="30">
        <v>552</v>
      </c>
      <c r="AW39" s="30">
        <v>0</v>
      </c>
      <c r="AX39" s="30">
        <v>0</v>
      </c>
      <c r="AY39" s="30">
        <v>0</v>
      </c>
      <c r="AZ39" s="30">
        <v>540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542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>
        <v>0</v>
      </c>
      <c r="BU39" s="30">
        <v>0</v>
      </c>
      <c r="BV39" s="30">
        <v>537</v>
      </c>
      <c r="BW39" s="30">
        <v>0</v>
      </c>
      <c r="BX39" s="30">
        <v>0</v>
      </c>
      <c r="BY39" s="30">
        <v>541</v>
      </c>
      <c r="BZ39" s="30">
        <v>0</v>
      </c>
      <c r="CA39" s="30">
        <v>0</v>
      </c>
      <c r="CB39" s="30">
        <v>525</v>
      </c>
      <c r="CC39" s="30">
        <v>545</v>
      </c>
      <c r="CD39" s="30">
        <v>0</v>
      </c>
      <c r="CE39" s="31">
        <v>0</v>
      </c>
    </row>
    <row r="40" spans="1:83" ht="14.1" customHeight="1" x14ac:dyDescent="0.25">
      <c r="A40" s="21">
        <f t="shared" si="0"/>
        <v>27</v>
      </c>
      <c r="B40" s="209" t="s">
        <v>47</v>
      </c>
      <c r="C40" s="33">
        <v>10124</v>
      </c>
      <c r="D40" s="207" t="s">
        <v>24</v>
      </c>
      <c r="E40" s="25">
        <f>MAX(O40:AM40)</f>
        <v>547</v>
      </c>
      <c r="F40" s="25" t="str">
        <f>VLOOKUP(E40,Tab!$A$2:$B$255,2,TRUE)</f>
        <v>Não</v>
      </c>
      <c r="G40" s="26">
        <f>LARGE(O40:CE40,1)</f>
        <v>551</v>
      </c>
      <c r="H40" s="26">
        <f>LARGE(O40:CE40,2)</f>
        <v>548</v>
      </c>
      <c r="I40" s="26">
        <f>LARGE(O40:CE40,3)</f>
        <v>547</v>
      </c>
      <c r="J40" s="26">
        <f>LARGE(O40:CE40,4)</f>
        <v>545</v>
      </c>
      <c r="K40" s="26">
        <f>LARGE(O40:CE40,5)</f>
        <v>545</v>
      </c>
      <c r="L40" s="27">
        <f>SUM(G40:K40)</f>
        <v>2736</v>
      </c>
      <c r="M40" s="28">
        <f>L40/5</f>
        <v>547.20000000000005</v>
      </c>
      <c r="N40" s="29"/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0">
        <v>0</v>
      </c>
      <c r="AH40" s="30">
        <v>0</v>
      </c>
      <c r="AI40" s="30">
        <v>0</v>
      </c>
      <c r="AJ40" s="30">
        <v>0</v>
      </c>
      <c r="AK40" s="30">
        <v>0</v>
      </c>
      <c r="AL40" s="30">
        <v>547</v>
      </c>
      <c r="AM40" s="167">
        <v>0</v>
      </c>
      <c r="AN40" s="162">
        <v>0</v>
      </c>
      <c r="AO40" s="30">
        <v>0</v>
      </c>
      <c r="AP40" s="30">
        <v>0</v>
      </c>
      <c r="AQ40" s="30">
        <v>543</v>
      </c>
      <c r="AR40" s="30">
        <v>0</v>
      </c>
      <c r="AS40" s="30">
        <v>0</v>
      </c>
      <c r="AT40" s="30">
        <v>0</v>
      </c>
      <c r="AU40" s="30">
        <v>0</v>
      </c>
      <c r="AV40" s="30">
        <v>0</v>
      </c>
      <c r="AW40" s="30">
        <v>0</v>
      </c>
      <c r="AX40" s="30">
        <v>537</v>
      </c>
      <c r="AY40" s="30">
        <v>0</v>
      </c>
      <c r="AZ40" s="30">
        <v>0</v>
      </c>
      <c r="BA40" s="30">
        <v>536</v>
      </c>
      <c r="BB40" s="30">
        <v>0</v>
      </c>
      <c r="BC40" s="30">
        <v>0</v>
      </c>
      <c r="BD40" s="30">
        <v>545</v>
      </c>
      <c r="BE40" s="30">
        <v>0</v>
      </c>
      <c r="BF40" s="30">
        <v>0</v>
      </c>
      <c r="BG40" s="30">
        <v>548</v>
      </c>
      <c r="BH40" s="30">
        <v>0</v>
      </c>
      <c r="BI40" s="30">
        <v>0</v>
      </c>
      <c r="BJ40" s="30">
        <v>551</v>
      </c>
      <c r="BK40" s="30">
        <v>0</v>
      </c>
      <c r="BL40" s="30">
        <v>0</v>
      </c>
      <c r="BM40" s="30">
        <v>0</v>
      </c>
      <c r="BN40" s="30">
        <v>0</v>
      </c>
      <c r="BO40" s="30">
        <v>545</v>
      </c>
      <c r="BP40" s="30">
        <v>0</v>
      </c>
      <c r="BQ40" s="30">
        <v>0</v>
      </c>
      <c r="BR40" s="30">
        <v>0</v>
      </c>
      <c r="BS40" s="30">
        <v>0</v>
      </c>
      <c r="BT40" s="30">
        <v>0</v>
      </c>
      <c r="BU40" s="30">
        <v>540</v>
      </c>
      <c r="BV40" s="30">
        <v>0</v>
      </c>
      <c r="BW40" s="30">
        <v>0</v>
      </c>
      <c r="BX40" s="30">
        <v>0</v>
      </c>
      <c r="BY40" s="30">
        <v>0</v>
      </c>
      <c r="BZ40" s="30">
        <v>0</v>
      </c>
      <c r="CA40" s="30">
        <v>0</v>
      </c>
      <c r="CB40" s="30">
        <v>0</v>
      </c>
      <c r="CC40" s="30">
        <v>0</v>
      </c>
      <c r="CD40" s="30">
        <v>0</v>
      </c>
      <c r="CE40" s="31">
        <v>0</v>
      </c>
    </row>
    <row r="41" spans="1:83" ht="14.1" customHeight="1" x14ac:dyDescent="0.25">
      <c r="A41" s="21">
        <f t="shared" si="0"/>
        <v>28</v>
      </c>
      <c r="B41" s="43" t="s">
        <v>66</v>
      </c>
      <c r="C41" s="33">
        <v>614</v>
      </c>
      <c r="D41" s="216" t="s">
        <v>24</v>
      </c>
      <c r="E41" s="25">
        <f>MAX(O41:AM41)</f>
        <v>539</v>
      </c>
      <c r="F41" s="25" t="str">
        <f>VLOOKUP(E41,Tab!$A$2:$B$255,2,TRUE)</f>
        <v>Não</v>
      </c>
      <c r="G41" s="26">
        <f>LARGE(O41:CE41,1)</f>
        <v>550</v>
      </c>
      <c r="H41" s="26">
        <f>LARGE(O41:CE41,2)</f>
        <v>549</v>
      </c>
      <c r="I41" s="26">
        <f>LARGE(O41:CE41,3)</f>
        <v>546</v>
      </c>
      <c r="J41" s="26">
        <f>LARGE(O41:CE41,4)</f>
        <v>546</v>
      </c>
      <c r="K41" s="26">
        <f>LARGE(O41:CE41,5)</f>
        <v>545</v>
      </c>
      <c r="L41" s="27">
        <f>SUM(G41:K41)</f>
        <v>2736</v>
      </c>
      <c r="M41" s="28">
        <f>L41/5</f>
        <v>547.20000000000005</v>
      </c>
      <c r="N41" s="29"/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536</v>
      </c>
      <c r="AJ41" s="30">
        <v>0</v>
      </c>
      <c r="AK41" s="30">
        <v>0</v>
      </c>
      <c r="AL41" s="30">
        <v>539</v>
      </c>
      <c r="AM41" s="167">
        <v>0</v>
      </c>
      <c r="AN41" s="162">
        <v>0</v>
      </c>
      <c r="AO41" s="30">
        <v>0</v>
      </c>
      <c r="AP41" s="30">
        <v>0</v>
      </c>
      <c r="AQ41" s="30">
        <v>549</v>
      </c>
      <c r="AR41" s="30">
        <v>0</v>
      </c>
      <c r="AS41" s="30">
        <v>0</v>
      </c>
      <c r="AT41" s="30">
        <v>0</v>
      </c>
      <c r="AU41" s="30">
        <v>0</v>
      </c>
      <c r="AV41" s="30">
        <v>0</v>
      </c>
      <c r="AW41" s="30">
        <v>0</v>
      </c>
      <c r="AX41" s="30">
        <v>544</v>
      </c>
      <c r="AY41" s="30">
        <v>0</v>
      </c>
      <c r="AZ41" s="30">
        <v>0</v>
      </c>
      <c r="BA41" s="30">
        <v>532</v>
      </c>
      <c r="BB41" s="30">
        <v>0</v>
      </c>
      <c r="BC41" s="30">
        <v>0</v>
      </c>
      <c r="BD41" s="30">
        <v>550</v>
      </c>
      <c r="BE41" s="30">
        <v>0</v>
      </c>
      <c r="BF41" s="30">
        <v>0</v>
      </c>
      <c r="BG41" s="30">
        <v>546</v>
      </c>
      <c r="BH41" s="30">
        <v>0</v>
      </c>
      <c r="BI41" s="30">
        <v>0</v>
      </c>
      <c r="BJ41" s="30">
        <v>546</v>
      </c>
      <c r="BK41" s="30">
        <v>0</v>
      </c>
      <c r="BL41" s="30">
        <v>0</v>
      </c>
      <c r="BM41" s="30">
        <v>0</v>
      </c>
      <c r="BN41" s="30">
        <v>0</v>
      </c>
      <c r="BO41" s="30">
        <v>545</v>
      </c>
      <c r="BP41" s="30">
        <v>0</v>
      </c>
      <c r="BQ41" s="30">
        <v>0</v>
      </c>
      <c r="BR41" s="30">
        <v>0</v>
      </c>
      <c r="BS41" s="30">
        <v>0</v>
      </c>
      <c r="BT41" s="30">
        <v>0</v>
      </c>
      <c r="BU41" s="30">
        <v>533</v>
      </c>
      <c r="BV41" s="30">
        <v>0</v>
      </c>
      <c r="BW41" s="30">
        <v>0</v>
      </c>
      <c r="BX41" s="30">
        <v>0</v>
      </c>
      <c r="BY41" s="30">
        <v>0</v>
      </c>
      <c r="BZ41" s="30">
        <v>0</v>
      </c>
      <c r="CA41" s="30">
        <v>0</v>
      </c>
      <c r="CB41" s="30">
        <v>0</v>
      </c>
      <c r="CC41" s="30">
        <v>0</v>
      </c>
      <c r="CD41" s="30">
        <v>0</v>
      </c>
      <c r="CE41" s="31">
        <v>0</v>
      </c>
    </row>
    <row r="42" spans="1:83" ht="14.1" customHeight="1" x14ac:dyDescent="0.25">
      <c r="A42" s="21">
        <f t="shared" si="0"/>
        <v>29</v>
      </c>
      <c r="B42" s="209" t="s">
        <v>52</v>
      </c>
      <c r="C42" s="221">
        <v>449</v>
      </c>
      <c r="D42" s="207" t="s">
        <v>24</v>
      </c>
      <c r="E42" s="25">
        <f>MAX(O42:AM42)</f>
        <v>546</v>
      </c>
      <c r="F42" s="25" t="str">
        <f>VLOOKUP(E42,Tab!$A$2:$B$255,2,TRUE)</f>
        <v>Não</v>
      </c>
      <c r="G42" s="26">
        <f>LARGE(O42:CE42,1)</f>
        <v>546</v>
      </c>
      <c r="H42" s="26">
        <f>LARGE(O42:CE42,2)</f>
        <v>546</v>
      </c>
      <c r="I42" s="26">
        <f>LARGE(O42:CE42,3)</f>
        <v>545</v>
      </c>
      <c r="J42" s="26">
        <f>LARGE(O42:CE42,4)</f>
        <v>545</v>
      </c>
      <c r="K42" s="26">
        <f>LARGE(O42:CE42,5)</f>
        <v>540</v>
      </c>
      <c r="L42" s="27">
        <f>SUM(G42:K42)</f>
        <v>2722</v>
      </c>
      <c r="M42" s="28">
        <f>L42/5</f>
        <v>544.4</v>
      </c>
      <c r="N42" s="29"/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546</v>
      </c>
      <c r="AJ42" s="30">
        <v>0</v>
      </c>
      <c r="AK42" s="30">
        <v>0</v>
      </c>
      <c r="AL42" s="30">
        <v>524</v>
      </c>
      <c r="AM42" s="167">
        <v>0</v>
      </c>
      <c r="AN42" s="162">
        <v>0</v>
      </c>
      <c r="AO42" s="30">
        <v>0</v>
      </c>
      <c r="AP42" s="30">
        <v>0</v>
      </c>
      <c r="AQ42" s="30">
        <v>545</v>
      </c>
      <c r="AR42" s="30">
        <v>0</v>
      </c>
      <c r="AS42" s="30">
        <v>0</v>
      </c>
      <c r="AT42" s="30">
        <v>0</v>
      </c>
      <c r="AU42" s="30">
        <v>0</v>
      </c>
      <c r="AV42" s="30">
        <v>0</v>
      </c>
      <c r="AW42" s="30">
        <v>0</v>
      </c>
      <c r="AX42" s="30">
        <v>538</v>
      </c>
      <c r="AY42" s="30">
        <v>0</v>
      </c>
      <c r="AZ42" s="30">
        <v>0</v>
      </c>
      <c r="BA42" s="30">
        <v>546</v>
      </c>
      <c r="BB42" s="30">
        <v>0</v>
      </c>
      <c r="BC42" s="30">
        <v>0</v>
      </c>
      <c r="BD42" s="30">
        <v>540</v>
      </c>
      <c r="BE42" s="30">
        <v>0</v>
      </c>
      <c r="BF42" s="30">
        <v>0</v>
      </c>
      <c r="BG42" s="30">
        <v>535</v>
      </c>
      <c r="BH42" s="30">
        <v>0</v>
      </c>
      <c r="BI42" s="30">
        <v>0</v>
      </c>
      <c r="BJ42" s="30">
        <v>545</v>
      </c>
      <c r="BK42" s="30">
        <v>0</v>
      </c>
      <c r="BL42" s="30">
        <v>0</v>
      </c>
      <c r="BM42" s="30">
        <v>0</v>
      </c>
      <c r="BN42" s="30">
        <v>0</v>
      </c>
      <c r="BO42" s="30">
        <v>534</v>
      </c>
      <c r="BP42" s="30">
        <v>0</v>
      </c>
      <c r="BQ42" s="30">
        <v>0</v>
      </c>
      <c r="BR42" s="30">
        <v>0</v>
      </c>
      <c r="BS42" s="30">
        <v>0</v>
      </c>
      <c r="BT42" s="30">
        <v>0</v>
      </c>
      <c r="BU42" s="30">
        <v>530</v>
      </c>
      <c r="BV42" s="30">
        <v>0</v>
      </c>
      <c r="BW42" s="30">
        <v>0</v>
      </c>
      <c r="BX42" s="30">
        <v>0</v>
      </c>
      <c r="BY42" s="30">
        <v>0</v>
      </c>
      <c r="BZ42" s="30">
        <v>0</v>
      </c>
      <c r="CA42" s="30">
        <v>0</v>
      </c>
      <c r="CB42" s="30">
        <v>0</v>
      </c>
      <c r="CC42" s="30">
        <v>0</v>
      </c>
      <c r="CD42" s="30">
        <v>0</v>
      </c>
      <c r="CE42" s="31">
        <v>0</v>
      </c>
    </row>
    <row r="43" spans="1:83" ht="14.1" customHeight="1" x14ac:dyDescent="0.25">
      <c r="A43" s="21">
        <f t="shared" si="0"/>
        <v>30</v>
      </c>
      <c r="B43" s="211" t="s">
        <v>331</v>
      </c>
      <c r="C43" s="221">
        <v>14719</v>
      </c>
      <c r="D43" s="212" t="s">
        <v>326</v>
      </c>
      <c r="E43" s="25">
        <f>MAX(O43:AM43)</f>
        <v>552</v>
      </c>
      <c r="F43" s="25" t="str">
        <f>VLOOKUP(E43,Tab!$A$2:$B$255,2,TRUE)</f>
        <v>Não</v>
      </c>
      <c r="G43" s="26">
        <f>LARGE(O43:CE43,1)</f>
        <v>552</v>
      </c>
      <c r="H43" s="26">
        <f>LARGE(O43:CE43,2)</f>
        <v>545</v>
      </c>
      <c r="I43" s="26">
        <f>LARGE(O43:CE43,3)</f>
        <v>542</v>
      </c>
      <c r="J43" s="26">
        <f>LARGE(O43:CE43,4)</f>
        <v>542</v>
      </c>
      <c r="K43" s="26">
        <f>LARGE(O43:CE43,5)</f>
        <v>540</v>
      </c>
      <c r="L43" s="27">
        <f>SUM(G43:K43)</f>
        <v>2721</v>
      </c>
      <c r="M43" s="28">
        <f>L43/5</f>
        <v>544.20000000000005</v>
      </c>
      <c r="N43" s="29"/>
      <c r="O43" s="30">
        <v>0</v>
      </c>
      <c r="P43" s="30">
        <v>0</v>
      </c>
      <c r="Q43" s="30">
        <v>0</v>
      </c>
      <c r="R43" s="30">
        <v>552</v>
      </c>
      <c r="S43" s="30">
        <v>0</v>
      </c>
      <c r="T43" s="30">
        <v>0</v>
      </c>
      <c r="U43" s="30">
        <v>529</v>
      </c>
      <c r="V43" s="30">
        <v>0</v>
      </c>
      <c r="W43" s="30">
        <v>0</v>
      </c>
      <c r="X43" s="30">
        <v>0</v>
      </c>
      <c r="Y43" s="30">
        <v>0</v>
      </c>
      <c r="Z43" s="30">
        <v>542</v>
      </c>
      <c r="AA43" s="30">
        <v>545</v>
      </c>
      <c r="AB43" s="30">
        <v>0</v>
      </c>
      <c r="AC43" s="30">
        <v>0</v>
      </c>
      <c r="AD43" s="30">
        <v>0</v>
      </c>
      <c r="AE43" s="30">
        <v>0</v>
      </c>
      <c r="AF43" s="30">
        <v>540</v>
      </c>
      <c r="AG43" s="30">
        <v>0</v>
      </c>
      <c r="AH43" s="30">
        <v>0</v>
      </c>
      <c r="AI43" s="30">
        <v>0</v>
      </c>
      <c r="AJ43" s="30">
        <v>529</v>
      </c>
      <c r="AK43" s="30">
        <v>0</v>
      </c>
      <c r="AL43" s="30">
        <v>0</v>
      </c>
      <c r="AM43" s="167">
        <v>0</v>
      </c>
      <c r="AN43" s="162">
        <v>521</v>
      </c>
      <c r="AO43" s="30">
        <v>0</v>
      </c>
      <c r="AP43" s="30">
        <v>532</v>
      </c>
      <c r="AQ43" s="30">
        <v>0</v>
      </c>
      <c r="AR43" s="30">
        <v>0</v>
      </c>
      <c r="AS43" s="30">
        <v>531</v>
      </c>
      <c r="AT43" s="30">
        <v>516</v>
      </c>
      <c r="AU43" s="30">
        <v>0</v>
      </c>
      <c r="AV43" s="30">
        <v>523</v>
      </c>
      <c r="AW43" s="30">
        <v>0</v>
      </c>
      <c r="AX43" s="30">
        <v>0</v>
      </c>
      <c r="AY43" s="30">
        <v>0</v>
      </c>
      <c r="AZ43" s="30">
        <v>534</v>
      </c>
      <c r="BA43" s="30">
        <v>0</v>
      </c>
      <c r="BB43" s="30">
        <v>0</v>
      </c>
      <c r="BC43" s="30">
        <v>542</v>
      </c>
      <c r="BD43" s="30">
        <v>0</v>
      </c>
      <c r="BE43" s="30">
        <v>0</v>
      </c>
      <c r="BF43" s="30">
        <v>537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>
        <v>0</v>
      </c>
      <c r="BU43" s="30">
        <v>0</v>
      </c>
      <c r="BV43" s="30">
        <v>0</v>
      </c>
      <c r="BW43" s="30">
        <v>0</v>
      </c>
      <c r="BX43" s="30">
        <v>0</v>
      </c>
      <c r="BY43" s="30">
        <v>522</v>
      </c>
      <c r="BZ43" s="30">
        <v>0</v>
      </c>
      <c r="CA43" s="30">
        <v>0</v>
      </c>
      <c r="CB43" s="30">
        <v>533</v>
      </c>
      <c r="CC43" s="30">
        <v>524</v>
      </c>
      <c r="CD43" s="30">
        <v>0</v>
      </c>
      <c r="CE43" s="31">
        <v>533</v>
      </c>
    </row>
    <row r="44" spans="1:83" ht="14.1" customHeight="1" x14ac:dyDescent="0.25">
      <c r="A44" s="21">
        <f t="shared" si="0"/>
        <v>31</v>
      </c>
      <c r="B44" s="208" t="s">
        <v>75</v>
      </c>
      <c r="C44" s="220">
        <v>567</v>
      </c>
      <c r="D44" s="206" t="s">
        <v>26</v>
      </c>
      <c r="E44" s="25">
        <f>MAX(O44:AM44)</f>
        <v>546</v>
      </c>
      <c r="F44" s="25" t="str">
        <f>VLOOKUP(E44,Tab!$A$2:$B$255,2,TRUE)</f>
        <v>Não</v>
      </c>
      <c r="G44" s="26">
        <f>LARGE(O44:CE44,1)</f>
        <v>549</v>
      </c>
      <c r="H44" s="26">
        <f>LARGE(O44:CE44,2)</f>
        <v>546</v>
      </c>
      <c r="I44" s="26">
        <f>LARGE(O44:CE44,3)</f>
        <v>543</v>
      </c>
      <c r="J44" s="26">
        <f>LARGE(O44:CE44,4)</f>
        <v>538</v>
      </c>
      <c r="K44" s="26">
        <f>LARGE(O44:CE44,5)</f>
        <v>536</v>
      </c>
      <c r="L44" s="27">
        <f>SUM(G44:K44)</f>
        <v>2712</v>
      </c>
      <c r="M44" s="28">
        <f>L44/5</f>
        <v>542.4</v>
      </c>
      <c r="N44" s="29"/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518</v>
      </c>
      <c r="Z44" s="30">
        <v>0</v>
      </c>
      <c r="AA44" s="30">
        <v>0</v>
      </c>
      <c r="AB44" s="30">
        <v>546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536</v>
      </c>
      <c r="AI44" s="30">
        <v>0</v>
      </c>
      <c r="AJ44" s="30">
        <v>0</v>
      </c>
      <c r="AK44" s="30">
        <v>0</v>
      </c>
      <c r="AL44" s="30">
        <v>0</v>
      </c>
      <c r="AM44" s="167">
        <v>0</v>
      </c>
      <c r="AN44" s="162">
        <v>0</v>
      </c>
      <c r="AO44" s="30">
        <v>549</v>
      </c>
      <c r="AP44" s="30">
        <v>0</v>
      </c>
      <c r="AQ44" s="30">
        <v>0</v>
      </c>
      <c r="AR44" s="30">
        <v>0</v>
      </c>
      <c r="AS44" s="30">
        <v>0</v>
      </c>
      <c r="AT44" s="30">
        <v>535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518</v>
      </c>
      <c r="BC44" s="30">
        <v>0</v>
      </c>
      <c r="BD44" s="30">
        <v>0</v>
      </c>
      <c r="BE44" s="30">
        <v>543</v>
      </c>
      <c r="BF44" s="30">
        <v>0</v>
      </c>
      <c r="BG44" s="30">
        <v>0</v>
      </c>
      <c r="BH44" s="30">
        <v>0</v>
      </c>
      <c r="BI44" s="30">
        <v>538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>
        <v>0</v>
      </c>
      <c r="BU44" s="30">
        <v>0</v>
      </c>
      <c r="BV44" s="30">
        <v>0</v>
      </c>
      <c r="BW44" s="30">
        <v>0</v>
      </c>
      <c r="BX44" s="30">
        <v>0</v>
      </c>
      <c r="BY44" s="30">
        <v>0</v>
      </c>
      <c r="BZ44" s="30">
        <v>0</v>
      </c>
      <c r="CA44" s="30">
        <v>0</v>
      </c>
      <c r="CB44" s="30">
        <v>0</v>
      </c>
      <c r="CC44" s="30">
        <v>0</v>
      </c>
      <c r="CD44" s="30">
        <v>0</v>
      </c>
      <c r="CE44" s="31">
        <v>0</v>
      </c>
    </row>
    <row r="45" spans="1:83" ht="14.1" customHeight="1" x14ac:dyDescent="0.25">
      <c r="A45" s="21">
        <f t="shared" si="0"/>
        <v>32</v>
      </c>
      <c r="B45" s="43" t="s">
        <v>45</v>
      </c>
      <c r="C45" s="33">
        <v>12652</v>
      </c>
      <c r="D45" s="216" t="s">
        <v>46</v>
      </c>
      <c r="E45" s="25">
        <f>MAX(O45:AM45)</f>
        <v>544</v>
      </c>
      <c r="F45" s="25" t="str">
        <f>VLOOKUP(E45,Tab!$A$2:$B$255,2,TRUE)</f>
        <v>Não</v>
      </c>
      <c r="G45" s="26">
        <f>LARGE(O45:CE45,1)</f>
        <v>544</v>
      </c>
      <c r="H45" s="26">
        <f>LARGE(O45:CE45,2)</f>
        <v>542</v>
      </c>
      <c r="I45" s="26">
        <f>LARGE(O45:CE45,3)</f>
        <v>540</v>
      </c>
      <c r="J45" s="26">
        <f>LARGE(O45:CE45,4)</f>
        <v>538</v>
      </c>
      <c r="K45" s="26">
        <f>LARGE(O45:CE45,5)</f>
        <v>532</v>
      </c>
      <c r="L45" s="27">
        <f>SUM(G45:K45)</f>
        <v>2696</v>
      </c>
      <c r="M45" s="28">
        <f>L45/5</f>
        <v>539.20000000000005</v>
      </c>
      <c r="N45" s="29"/>
      <c r="O45" s="30">
        <v>538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544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167">
        <v>0</v>
      </c>
      <c r="AN45" s="162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532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542</v>
      </c>
      <c r="BG45" s="30">
        <v>0</v>
      </c>
      <c r="BH45" s="30">
        <v>0</v>
      </c>
      <c r="BI45" s="30">
        <v>0</v>
      </c>
      <c r="BJ45" s="30">
        <v>0</v>
      </c>
      <c r="BK45" s="30">
        <v>0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>
        <v>0</v>
      </c>
      <c r="BU45" s="30">
        <v>0</v>
      </c>
      <c r="BV45" s="30">
        <v>0</v>
      </c>
      <c r="BW45" s="30">
        <v>0</v>
      </c>
      <c r="BX45" s="30">
        <v>0</v>
      </c>
      <c r="BY45" s="30">
        <v>0</v>
      </c>
      <c r="BZ45" s="30">
        <v>0</v>
      </c>
      <c r="CA45" s="30">
        <v>0</v>
      </c>
      <c r="CB45" s="30">
        <v>0</v>
      </c>
      <c r="CC45" s="30">
        <v>521</v>
      </c>
      <c r="CD45" s="30">
        <v>0</v>
      </c>
      <c r="CE45" s="31">
        <v>540</v>
      </c>
    </row>
    <row r="46" spans="1:83" ht="14.1" customHeight="1" x14ac:dyDescent="0.25">
      <c r="A46" s="21">
        <f t="shared" si="0"/>
        <v>33</v>
      </c>
      <c r="B46" s="209" t="s">
        <v>73</v>
      </c>
      <c r="C46" s="33">
        <v>738</v>
      </c>
      <c r="D46" s="207" t="s">
        <v>326</v>
      </c>
      <c r="E46" s="25">
        <f>MAX(O46:AM46)</f>
        <v>545</v>
      </c>
      <c r="F46" s="25" t="str">
        <f>VLOOKUP(E46,Tab!$A$2:$B$255,2,TRUE)</f>
        <v>Não</v>
      </c>
      <c r="G46" s="26">
        <f>LARGE(O46:CE46,1)</f>
        <v>545</v>
      </c>
      <c r="H46" s="26">
        <f>LARGE(O46:CE46,2)</f>
        <v>539</v>
      </c>
      <c r="I46" s="26">
        <f>LARGE(O46:CE46,3)</f>
        <v>538</v>
      </c>
      <c r="J46" s="26">
        <f>LARGE(O46:CE46,4)</f>
        <v>537</v>
      </c>
      <c r="K46" s="26">
        <f>LARGE(O46:CE46,5)</f>
        <v>536</v>
      </c>
      <c r="L46" s="27">
        <f>SUM(G46:K46)</f>
        <v>2695</v>
      </c>
      <c r="M46" s="28">
        <f>L46/5</f>
        <v>539</v>
      </c>
      <c r="N46" s="29"/>
      <c r="O46" s="30">
        <v>0</v>
      </c>
      <c r="P46" s="30">
        <v>0</v>
      </c>
      <c r="Q46" s="30">
        <v>0</v>
      </c>
      <c r="R46" s="30">
        <v>526</v>
      </c>
      <c r="S46" s="30">
        <v>0</v>
      </c>
      <c r="T46" s="30">
        <v>533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524</v>
      </c>
      <c r="AA46" s="30">
        <v>527</v>
      </c>
      <c r="AB46" s="30">
        <v>0</v>
      </c>
      <c r="AC46" s="30">
        <v>0</v>
      </c>
      <c r="AD46" s="30">
        <v>0</v>
      </c>
      <c r="AE46" s="30">
        <v>0</v>
      </c>
      <c r="AF46" s="30">
        <v>522</v>
      </c>
      <c r="AG46" s="30">
        <v>0</v>
      </c>
      <c r="AH46" s="30">
        <v>0</v>
      </c>
      <c r="AI46" s="30">
        <v>0</v>
      </c>
      <c r="AJ46" s="30">
        <v>539</v>
      </c>
      <c r="AK46" s="30">
        <v>0</v>
      </c>
      <c r="AL46" s="30">
        <v>0</v>
      </c>
      <c r="AM46" s="167">
        <v>545</v>
      </c>
      <c r="AN46" s="162">
        <v>0</v>
      </c>
      <c r="AO46" s="30">
        <v>0</v>
      </c>
      <c r="AP46" s="30">
        <v>519</v>
      </c>
      <c r="AQ46" s="30">
        <v>0</v>
      </c>
      <c r="AR46" s="30">
        <v>0</v>
      </c>
      <c r="AS46" s="30">
        <v>537</v>
      </c>
      <c r="AT46" s="30">
        <v>0</v>
      </c>
      <c r="AU46" s="30">
        <v>0</v>
      </c>
      <c r="AV46" s="30">
        <v>531</v>
      </c>
      <c r="AW46" s="30">
        <v>0</v>
      </c>
      <c r="AX46" s="30">
        <v>0</v>
      </c>
      <c r="AY46" s="30">
        <v>0</v>
      </c>
      <c r="AZ46" s="30">
        <v>536</v>
      </c>
      <c r="BA46" s="30">
        <v>0</v>
      </c>
      <c r="BB46" s="30">
        <v>0</v>
      </c>
      <c r="BC46" s="30">
        <v>538</v>
      </c>
      <c r="BD46" s="30">
        <v>0</v>
      </c>
      <c r="BE46" s="30">
        <v>0</v>
      </c>
      <c r="BF46" s="30">
        <v>536</v>
      </c>
      <c r="BG46" s="30">
        <v>0</v>
      </c>
      <c r="BH46" s="30">
        <v>0</v>
      </c>
      <c r="BI46" s="30">
        <v>0</v>
      </c>
      <c r="BJ46" s="30">
        <v>0</v>
      </c>
      <c r="BK46" s="30">
        <v>517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>
        <v>0</v>
      </c>
      <c r="BU46" s="30">
        <v>0</v>
      </c>
      <c r="BV46" s="30">
        <v>0</v>
      </c>
      <c r="BW46" s="30">
        <v>0</v>
      </c>
      <c r="BX46" s="30">
        <v>0</v>
      </c>
      <c r="BY46" s="30">
        <v>530</v>
      </c>
      <c r="BZ46" s="30">
        <v>0</v>
      </c>
      <c r="CA46" s="30">
        <v>0</v>
      </c>
      <c r="CB46" s="30">
        <v>0</v>
      </c>
      <c r="CC46" s="30">
        <v>0</v>
      </c>
      <c r="CD46" s="30">
        <v>0</v>
      </c>
      <c r="CE46" s="31">
        <v>0</v>
      </c>
    </row>
    <row r="47" spans="1:83" ht="14.1" customHeight="1" x14ac:dyDescent="0.25">
      <c r="A47" s="21">
        <f t="shared" si="0"/>
        <v>34</v>
      </c>
      <c r="B47" s="39" t="s">
        <v>360</v>
      </c>
      <c r="C47" s="33">
        <v>7079</v>
      </c>
      <c r="D47" s="40" t="s">
        <v>41</v>
      </c>
      <c r="E47" s="25">
        <f>MAX(O47:AM47)</f>
        <v>0</v>
      </c>
      <c r="F47" s="25" t="e">
        <f>VLOOKUP(E47,Tab!$A$2:$B$255,2,TRUE)</f>
        <v>#N/A</v>
      </c>
      <c r="G47" s="26">
        <f>LARGE(O47:CE47,1)</f>
        <v>541</v>
      </c>
      <c r="H47" s="26">
        <f>LARGE(O47:CE47,2)</f>
        <v>541</v>
      </c>
      <c r="I47" s="26">
        <f>LARGE(O47:CE47,3)</f>
        <v>540</v>
      </c>
      <c r="J47" s="26">
        <f>LARGE(O47:CE47,4)</f>
        <v>540</v>
      </c>
      <c r="K47" s="26">
        <f>LARGE(O47:CE47,5)</f>
        <v>531</v>
      </c>
      <c r="L47" s="27">
        <f>SUM(G47:K47)</f>
        <v>2693</v>
      </c>
      <c r="M47" s="28">
        <f>L47/5</f>
        <v>538.6</v>
      </c>
      <c r="N47" s="29"/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  <c r="AG47" s="30">
        <v>0</v>
      </c>
      <c r="AH47" s="30">
        <v>0</v>
      </c>
      <c r="AI47" s="30">
        <v>0</v>
      </c>
      <c r="AJ47" s="30">
        <v>0</v>
      </c>
      <c r="AK47" s="30">
        <v>0</v>
      </c>
      <c r="AL47" s="30">
        <v>0</v>
      </c>
      <c r="AM47" s="167">
        <v>0</v>
      </c>
      <c r="AN47" s="162">
        <v>531</v>
      </c>
      <c r="AO47" s="30">
        <v>0</v>
      </c>
      <c r="AP47" s="30">
        <v>0</v>
      </c>
      <c r="AQ47" s="30">
        <v>0</v>
      </c>
      <c r="AR47" s="30">
        <v>0</v>
      </c>
      <c r="AS47" s="30">
        <v>0</v>
      </c>
      <c r="AT47" s="30">
        <v>0</v>
      </c>
      <c r="AU47" s="30">
        <v>0</v>
      </c>
      <c r="AV47" s="30">
        <v>0</v>
      </c>
      <c r="AW47" s="30">
        <v>0</v>
      </c>
      <c r="AX47" s="30">
        <v>0</v>
      </c>
      <c r="AY47" s="30">
        <v>0</v>
      </c>
      <c r="AZ47" s="30">
        <v>541</v>
      </c>
      <c r="BA47" s="30">
        <v>0</v>
      </c>
      <c r="BB47" s="30">
        <v>0</v>
      </c>
      <c r="BC47" s="30">
        <v>540</v>
      </c>
      <c r="BD47" s="30">
        <v>0</v>
      </c>
      <c r="BE47" s="30">
        <v>541</v>
      </c>
      <c r="BF47" s="30">
        <v>0</v>
      </c>
      <c r="BG47" s="30">
        <v>0</v>
      </c>
      <c r="BH47" s="30">
        <v>0</v>
      </c>
      <c r="BI47" s="30">
        <v>0</v>
      </c>
      <c r="BJ47" s="30">
        <v>0</v>
      </c>
      <c r="BK47" s="30">
        <v>0</v>
      </c>
      <c r="BL47" s="30">
        <v>0</v>
      </c>
      <c r="BM47" s="30">
        <v>0</v>
      </c>
      <c r="BN47" s="30">
        <v>0</v>
      </c>
      <c r="BO47" s="30">
        <v>0</v>
      </c>
      <c r="BP47" s="30">
        <v>0</v>
      </c>
      <c r="BQ47" s="30">
        <v>540</v>
      </c>
      <c r="BR47" s="30">
        <v>0</v>
      </c>
      <c r="BS47" s="30">
        <v>0</v>
      </c>
      <c r="BT47" s="30">
        <v>0</v>
      </c>
      <c r="BU47" s="30">
        <v>0</v>
      </c>
      <c r="BV47" s="30">
        <v>0</v>
      </c>
      <c r="BW47" s="30">
        <v>0</v>
      </c>
      <c r="BX47" s="30">
        <v>0</v>
      </c>
      <c r="BY47" s="30">
        <v>0</v>
      </c>
      <c r="BZ47" s="30">
        <v>0</v>
      </c>
      <c r="CA47" s="30">
        <v>0</v>
      </c>
      <c r="CB47" s="30">
        <v>0</v>
      </c>
      <c r="CC47" s="30">
        <v>0</v>
      </c>
      <c r="CD47" s="30">
        <v>0</v>
      </c>
      <c r="CE47" s="31">
        <v>0</v>
      </c>
    </row>
    <row r="48" spans="1:83" ht="14.1" customHeight="1" x14ac:dyDescent="0.25">
      <c r="A48" s="21">
        <f t="shared" si="0"/>
        <v>35</v>
      </c>
      <c r="B48" s="209" t="s">
        <v>300</v>
      </c>
      <c r="C48" s="33">
        <v>758</v>
      </c>
      <c r="D48" s="207" t="s">
        <v>24</v>
      </c>
      <c r="E48" s="25">
        <f>MAX(O48:AM48)</f>
        <v>535</v>
      </c>
      <c r="F48" s="25" t="str">
        <f>VLOOKUP(E48,Tab!$A$2:$B$255,2,TRUE)</f>
        <v>Não</v>
      </c>
      <c r="G48" s="26">
        <f>LARGE(O48:CE48,1)</f>
        <v>547</v>
      </c>
      <c r="H48" s="26">
        <f>LARGE(O48:CE48,2)</f>
        <v>540</v>
      </c>
      <c r="I48" s="26">
        <f>LARGE(O48:CE48,3)</f>
        <v>535</v>
      </c>
      <c r="J48" s="26">
        <f>LARGE(O48:CE48,4)</f>
        <v>535</v>
      </c>
      <c r="K48" s="26">
        <f>LARGE(O48:CE48,5)</f>
        <v>535</v>
      </c>
      <c r="L48" s="27">
        <f>SUM(G48:K48)</f>
        <v>2692</v>
      </c>
      <c r="M48" s="28">
        <f>L48/5</f>
        <v>538.4</v>
      </c>
      <c r="N48" s="29"/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  <c r="AG48" s="30">
        <v>0</v>
      </c>
      <c r="AH48" s="30">
        <v>0</v>
      </c>
      <c r="AI48" s="30">
        <v>534</v>
      </c>
      <c r="AJ48" s="30">
        <v>0</v>
      </c>
      <c r="AK48" s="30">
        <v>0</v>
      </c>
      <c r="AL48" s="30">
        <v>535</v>
      </c>
      <c r="AM48" s="167">
        <v>0</v>
      </c>
      <c r="AN48" s="162">
        <v>0</v>
      </c>
      <c r="AO48" s="30">
        <v>0</v>
      </c>
      <c r="AP48" s="30">
        <v>0</v>
      </c>
      <c r="AQ48" s="30">
        <v>547</v>
      </c>
      <c r="AR48" s="30">
        <v>0</v>
      </c>
      <c r="AS48" s="30">
        <v>0</v>
      </c>
      <c r="AT48" s="30">
        <v>0</v>
      </c>
      <c r="AU48" s="30">
        <v>0</v>
      </c>
      <c r="AV48" s="30">
        <v>0</v>
      </c>
      <c r="AW48" s="30">
        <v>0</v>
      </c>
      <c r="AX48" s="30">
        <v>535</v>
      </c>
      <c r="AY48" s="30">
        <v>0</v>
      </c>
      <c r="AZ48" s="30">
        <v>0</v>
      </c>
      <c r="BA48" s="30">
        <v>540</v>
      </c>
      <c r="BB48" s="30">
        <v>0</v>
      </c>
      <c r="BC48" s="30">
        <v>0</v>
      </c>
      <c r="BD48" s="30">
        <v>521</v>
      </c>
      <c r="BE48" s="30">
        <v>0</v>
      </c>
      <c r="BF48" s="30">
        <v>0</v>
      </c>
      <c r="BG48" s="30">
        <v>529</v>
      </c>
      <c r="BH48" s="30">
        <v>0</v>
      </c>
      <c r="BI48" s="30">
        <v>0</v>
      </c>
      <c r="BJ48" s="30">
        <v>535</v>
      </c>
      <c r="BK48" s="30">
        <v>0</v>
      </c>
      <c r="BL48" s="30">
        <v>0</v>
      </c>
      <c r="BM48" s="30">
        <v>0</v>
      </c>
      <c r="BN48" s="30">
        <v>0</v>
      </c>
      <c r="BO48" s="30">
        <v>523</v>
      </c>
      <c r="BP48" s="30">
        <v>0</v>
      </c>
      <c r="BQ48" s="30">
        <v>0</v>
      </c>
      <c r="BR48" s="30">
        <v>0</v>
      </c>
      <c r="BS48" s="30">
        <v>0</v>
      </c>
      <c r="BT48" s="30">
        <v>0</v>
      </c>
      <c r="BU48" s="30">
        <v>530</v>
      </c>
      <c r="BV48" s="30">
        <v>0</v>
      </c>
      <c r="BW48" s="30">
        <v>0</v>
      </c>
      <c r="BX48" s="30">
        <v>0</v>
      </c>
      <c r="BY48" s="30">
        <v>0</v>
      </c>
      <c r="BZ48" s="30">
        <v>0</v>
      </c>
      <c r="CA48" s="30">
        <v>0</v>
      </c>
      <c r="CB48" s="30">
        <v>0</v>
      </c>
      <c r="CC48" s="30">
        <v>0</v>
      </c>
      <c r="CD48" s="30">
        <v>0</v>
      </c>
      <c r="CE48" s="31">
        <v>0</v>
      </c>
    </row>
    <row r="49" spans="1:83" ht="14.1" customHeight="1" x14ac:dyDescent="0.25">
      <c r="A49" s="21">
        <f t="shared" si="0"/>
        <v>36</v>
      </c>
      <c r="B49" s="209" t="s">
        <v>401</v>
      </c>
      <c r="C49" s="33">
        <v>15157</v>
      </c>
      <c r="D49" s="207" t="s">
        <v>77</v>
      </c>
      <c r="E49" s="25">
        <f>MAX(O49:AM49)</f>
        <v>542</v>
      </c>
      <c r="F49" s="25" t="str">
        <f>VLOOKUP(E49,Tab!$A$2:$B$255,2,TRUE)</f>
        <v>Não</v>
      </c>
      <c r="G49" s="26">
        <f>LARGE(O49:CE49,1)</f>
        <v>545</v>
      </c>
      <c r="H49" s="26">
        <f>LARGE(O49:CE49,2)</f>
        <v>542</v>
      </c>
      <c r="I49" s="26">
        <f>LARGE(O49:CE49,3)</f>
        <v>542</v>
      </c>
      <c r="J49" s="26">
        <f>LARGE(O49:CE49,4)</f>
        <v>531</v>
      </c>
      <c r="K49" s="26">
        <f>LARGE(O49:CE49,5)</f>
        <v>529</v>
      </c>
      <c r="L49" s="27">
        <f>SUM(G49:K49)</f>
        <v>2689</v>
      </c>
      <c r="M49" s="28">
        <f>L49/5</f>
        <v>537.79999999999995</v>
      </c>
      <c r="N49" s="29"/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542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531</v>
      </c>
      <c r="AA49" s="30">
        <v>542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  <c r="AG49" s="30">
        <v>0</v>
      </c>
      <c r="AH49" s="30">
        <v>0</v>
      </c>
      <c r="AI49" s="30">
        <v>0</v>
      </c>
      <c r="AJ49" s="30">
        <v>529</v>
      </c>
      <c r="AK49" s="30">
        <v>0</v>
      </c>
      <c r="AL49" s="30">
        <v>0</v>
      </c>
      <c r="AM49" s="167">
        <v>521</v>
      </c>
      <c r="AN49" s="162">
        <v>0</v>
      </c>
      <c r="AO49" s="30">
        <v>0</v>
      </c>
      <c r="AP49" s="30">
        <v>0</v>
      </c>
      <c r="AQ49" s="30">
        <v>0</v>
      </c>
      <c r="AR49" s="30">
        <v>0</v>
      </c>
      <c r="AS49" s="30">
        <v>545</v>
      </c>
      <c r="AT49" s="30">
        <v>0</v>
      </c>
      <c r="AU49" s="30">
        <v>0</v>
      </c>
      <c r="AV49" s="30">
        <v>0</v>
      </c>
      <c r="AW49" s="30">
        <v>0</v>
      </c>
      <c r="AX49" s="30">
        <v>0</v>
      </c>
      <c r="AY49" s="30">
        <v>0</v>
      </c>
      <c r="AZ49" s="30">
        <v>0</v>
      </c>
      <c r="BA49" s="30">
        <v>0</v>
      </c>
      <c r="BB49" s="30">
        <v>0</v>
      </c>
      <c r="BC49" s="30">
        <v>0</v>
      </c>
      <c r="BD49" s="30">
        <v>0</v>
      </c>
      <c r="BE49" s="30">
        <v>0</v>
      </c>
      <c r="BF49" s="30">
        <v>507</v>
      </c>
      <c r="BG49" s="30">
        <v>0</v>
      </c>
      <c r="BH49" s="30">
        <v>0</v>
      </c>
      <c r="BI49" s="30">
        <v>0</v>
      </c>
      <c r="BJ49" s="30">
        <v>0</v>
      </c>
      <c r="BK49" s="30">
        <v>512</v>
      </c>
      <c r="BL49" s="30">
        <v>0</v>
      </c>
      <c r="BM49" s="30">
        <v>0</v>
      </c>
      <c r="BN49" s="30">
        <v>0</v>
      </c>
      <c r="BO49" s="30">
        <v>0</v>
      </c>
      <c r="BP49" s="30">
        <v>0</v>
      </c>
      <c r="BQ49" s="30">
        <v>0</v>
      </c>
      <c r="BR49" s="30">
        <v>0</v>
      </c>
      <c r="BS49" s="30">
        <v>0</v>
      </c>
      <c r="BT49" s="30">
        <v>0</v>
      </c>
      <c r="BU49" s="30">
        <v>0</v>
      </c>
      <c r="BV49" s="30">
        <v>0</v>
      </c>
      <c r="BW49" s="30">
        <v>0</v>
      </c>
      <c r="BX49" s="30">
        <v>0</v>
      </c>
      <c r="BY49" s="30">
        <v>500</v>
      </c>
      <c r="BZ49" s="30">
        <v>0</v>
      </c>
      <c r="CA49" s="30">
        <v>0</v>
      </c>
      <c r="CB49" s="30">
        <v>0</v>
      </c>
      <c r="CC49" s="30">
        <v>524</v>
      </c>
      <c r="CD49" s="30">
        <v>0</v>
      </c>
      <c r="CE49" s="31">
        <v>0</v>
      </c>
    </row>
    <row r="50" spans="1:83" ht="14.1" customHeight="1" x14ac:dyDescent="0.25">
      <c r="A50" s="21">
        <f t="shared" si="0"/>
        <v>37</v>
      </c>
      <c r="B50" s="39" t="s">
        <v>248</v>
      </c>
      <c r="C50" s="33">
        <v>13505</v>
      </c>
      <c r="D50" s="40" t="s">
        <v>26</v>
      </c>
      <c r="E50" s="25">
        <f>MAX(O50:AM50)</f>
        <v>0</v>
      </c>
      <c r="F50" s="25" t="e">
        <f>VLOOKUP(E50,Tab!$A$2:$B$255,2,TRUE)</f>
        <v>#N/A</v>
      </c>
      <c r="G50" s="26">
        <f>LARGE(O50:CE50,1)</f>
        <v>539</v>
      </c>
      <c r="H50" s="26">
        <f>LARGE(O50:CE50,2)</f>
        <v>539</v>
      </c>
      <c r="I50" s="26">
        <f>LARGE(O50:CE50,3)</f>
        <v>538</v>
      </c>
      <c r="J50" s="26">
        <f>LARGE(O50:CE50,4)</f>
        <v>537</v>
      </c>
      <c r="K50" s="26">
        <f>LARGE(O50:CE50,5)</f>
        <v>535</v>
      </c>
      <c r="L50" s="27">
        <f>SUM(G50:K50)</f>
        <v>2688</v>
      </c>
      <c r="M50" s="28">
        <f>L50/5</f>
        <v>537.6</v>
      </c>
      <c r="N50" s="29"/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167">
        <v>0</v>
      </c>
      <c r="AN50" s="162">
        <v>0</v>
      </c>
      <c r="AO50" s="30">
        <v>529</v>
      </c>
      <c r="AP50" s="30">
        <v>0</v>
      </c>
      <c r="AQ50" s="30">
        <v>0</v>
      </c>
      <c r="AR50" s="30">
        <v>0</v>
      </c>
      <c r="AS50" s="30">
        <v>0</v>
      </c>
      <c r="AT50" s="30">
        <v>524</v>
      </c>
      <c r="AU50" s="30">
        <v>0</v>
      </c>
      <c r="AV50" s="30">
        <v>0</v>
      </c>
      <c r="AW50" s="30">
        <v>539</v>
      </c>
      <c r="AX50" s="30">
        <v>0</v>
      </c>
      <c r="AY50" s="30">
        <v>0</v>
      </c>
      <c r="AZ50" s="30">
        <v>0</v>
      </c>
      <c r="BA50" s="30">
        <v>0</v>
      </c>
      <c r="BB50" s="30">
        <v>537</v>
      </c>
      <c r="BC50" s="30">
        <v>0</v>
      </c>
      <c r="BD50" s="30">
        <v>0</v>
      </c>
      <c r="BE50" s="30">
        <v>535</v>
      </c>
      <c r="BF50" s="30">
        <v>0</v>
      </c>
      <c r="BG50" s="30">
        <v>0</v>
      </c>
      <c r="BH50" s="30">
        <v>0</v>
      </c>
      <c r="BI50" s="30">
        <v>538</v>
      </c>
      <c r="BJ50" s="30">
        <v>0</v>
      </c>
      <c r="BK50" s="30">
        <v>0</v>
      </c>
      <c r="BL50" s="30">
        <v>0</v>
      </c>
      <c r="BM50" s="30">
        <v>0</v>
      </c>
      <c r="BN50" s="30">
        <v>0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>
        <v>0</v>
      </c>
      <c r="BU50" s="30">
        <v>0</v>
      </c>
      <c r="BV50" s="30">
        <v>0</v>
      </c>
      <c r="BW50" s="30">
        <v>0</v>
      </c>
      <c r="BX50" s="30">
        <v>0</v>
      </c>
      <c r="BY50" s="30">
        <v>0</v>
      </c>
      <c r="BZ50" s="30">
        <v>0</v>
      </c>
      <c r="CA50" s="30">
        <v>0</v>
      </c>
      <c r="CB50" s="30">
        <v>0</v>
      </c>
      <c r="CC50" s="30">
        <v>0</v>
      </c>
      <c r="CD50" s="30">
        <v>539</v>
      </c>
      <c r="CE50" s="31">
        <v>0</v>
      </c>
    </row>
    <row r="51" spans="1:83" ht="14.1" customHeight="1" x14ac:dyDescent="0.25">
      <c r="A51" s="21">
        <f t="shared" si="0"/>
        <v>38</v>
      </c>
      <c r="B51" s="211" t="s">
        <v>311</v>
      </c>
      <c r="C51" s="33">
        <v>12684</v>
      </c>
      <c r="D51" s="212" t="s">
        <v>44</v>
      </c>
      <c r="E51" s="25">
        <f>MAX(O51:AM51)</f>
        <v>540</v>
      </c>
      <c r="F51" s="25" t="str">
        <f>VLOOKUP(E51,Tab!$A$2:$B$255,2,TRUE)</f>
        <v>Não</v>
      </c>
      <c r="G51" s="26">
        <f>LARGE(O51:CE51,1)</f>
        <v>540</v>
      </c>
      <c r="H51" s="26">
        <f>LARGE(O51:CE51,2)</f>
        <v>537</v>
      </c>
      <c r="I51" s="26">
        <f>LARGE(O51:CE51,3)</f>
        <v>537</v>
      </c>
      <c r="J51" s="26">
        <f>LARGE(O51:CE51,4)</f>
        <v>534</v>
      </c>
      <c r="K51" s="26">
        <f>LARGE(O51:CE51,5)</f>
        <v>534</v>
      </c>
      <c r="L51" s="27">
        <f>SUM(G51:K51)</f>
        <v>2682</v>
      </c>
      <c r="M51" s="28">
        <f>L51/5</f>
        <v>536.4</v>
      </c>
      <c r="N51" s="29"/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534</v>
      </c>
      <c r="Z51" s="30">
        <v>0</v>
      </c>
      <c r="AA51" s="30">
        <v>0</v>
      </c>
      <c r="AB51" s="30">
        <v>540</v>
      </c>
      <c r="AC51" s="30">
        <v>519</v>
      </c>
      <c r="AD51" s="30">
        <v>0</v>
      </c>
      <c r="AE51" s="30">
        <v>0</v>
      </c>
      <c r="AF51" s="30">
        <v>0</v>
      </c>
      <c r="AG51" s="30">
        <v>0</v>
      </c>
      <c r="AH51" s="30">
        <v>537</v>
      </c>
      <c r="AI51" s="30">
        <v>0</v>
      </c>
      <c r="AJ51" s="30">
        <v>0</v>
      </c>
      <c r="AK51" s="30">
        <v>525</v>
      </c>
      <c r="AL51" s="30">
        <v>0</v>
      </c>
      <c r="AM51" s="167">
        <v>0</v>
      </c>
      <c r="AN51" s="162">
        <v>0</v>
      </c>
      <c r="AO51" s="30">
        <v>534</v>
      </c>
      <c r="AP51" s="30">
        <v>0</v>
      </c>
      <c r="AQ51" s="30">
        <v>0</v>
      </c>
      <c r="AR51" s="30">
        <v>0</v>
      </c>
      <c r="AS51" s="30">
        <v>0</v>
      </c>
      <c r="AT51" s="30">
        <v>530</v>
      </c>
      <c r="AU51" s="30">
        <v>0</v>
      </c>
      <c r="AV51" s="30">
        <v>0</v>
      </c>
      <c r="AW51" s="30">
        <v>527</v>
      </c>
      <c r="AX51" s="30">
        <v>0</v>
      </c>
      <c r="AY51" s="30">
        <v>0</v>
      </c>
      <c r="AZ51" s="30">
        <v>0</v>
      </c>
      <c r="BA51" s="30">
        <v>0</v>
      </c>
      <c r="BB51" s="30">
        <v>519</v>
      </c>
      <c r="BC51" s="30">
        <v>0</v>
      </c>
      <c r="BD51" s="30">
        <v>0</v>
      </c>
      <c r="BE51" s="30">
        <v>512</v>
      </c>
      <c r="BF51" s="30">
        <v>0</v>
      </c>
      <c r="BG51" s="30">
        <v>0</v>
      </c>
      <c r="BH51" s="30">
        <v>0</v>
      </c>
      <c r="BI51" s="30">
        <v>537</v>
      </c>
      <c r="BJ51" s="30">
        <v>0</v>
      </c>
      <c r="BK51" s="30">
        <v>0</v>
      </c>
      <c r="BL51" s="30">
        <v>0</v>
      </c>
      <c r="BM51" s="30">
        <v>0</v>
      </c>
      <c r="BN51" s="30">
        <v>0</v>
      </c>
      <c r="BO51" s="30">
        <v>0</v>
      </c>
      <c r="BP51" s="30">
        <v>523</v>
      </c>
      <c r="BQ51" s="30">
        <v>0</v>
      </c>
      <c r="BR51" s="30">
        <v>522</v>
      </c>
      <c r="BS51" s="30">
        <v>0</v>
      </c>
      <c r="BT51" s="30">
        <v>0</v>
      </c>
      <c r="BU51" s="30">
        <v>0</v>
      </c>
      <c r="BV51" s="30">
        <v>0</v>
      </c>
      <c r="BW51" s="30">
        <v>0</v>
      </c>
      <c r="BX51" s="30">
        <v>0</v>
      </c>
      <c r="BY51" s="30">
        <v>0</v>
      </c>
      <c r="BZ51" s="30">
        <v>0</v>
      </c>
      <c r="CA51" s="30">
        <v>0</v>
      </c>
      <c r="CB51" s="30">
        <v>0</v>
      </c>
      <c r="CC51" s="30">
        <v>0</v>
      </c>
      <c r="CD51" s="30">
        <v>0</v>
      </c>
      <c r="CE51" s="31">
        <v>0</v>
      </c>
    </row>
    <row r="52" spans="1:83" ht="14.1" customHeight="1" x14ac:dyDescent="0.25">
      <c r="A52" s="21">
        <f t="shared" si="0"/>
        <v>39</v>
      </c>
      <c r="B52" s="209" t="s">
        <v>409</v>
      </c>
      <c r="C52" s="33">
        <v>15304</v>
      </c>
      <c r="D52" s="207" t="s">
        <v>77</v>
      </c>
      <c r="E52" s="25">
        <f>MAX(O52:AM52)</f>
        <v>539</v>
      </c>
      <c r="F52" s="25" t="str">
        <f>VLOOKUP(E52,Tab!$A$2:$B$255,2,TRUE)</f>
        <v>Não</v>
      </c>
      <c r="G52" s="26">
        <f>LARGE(O52:CE52,1)</f>
        <v>540</v>
      </c>
      <c r="H52" s="26">
        <f>LARGE(O52:CE52,2)</f>
        <v>539</v>
      </c>
      <c r="I52" s="26">
        <f>LARGE(O52:CE52,3)</f>
        <v>534</v>
      </c>
      <c r="J52" s="26">
        <f>LARGE(O52:CE52,4)</f>
        <v>533</v>
      </c>
      <c r="K52" s="26">
        <f>LARGE(O52:CE52,5)</f>
        <v>532</v>
      </c>
      <c r="L52" s="27">
        <f>SUM(G52:K52)</f>
        <v>2678</v>
      </c>
      <c r="M52" s="28">
        <f>L52/5</f>
        <v>535.6</v>
      </c>
      <c r="N52" s="29"/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539</v>
      </c>
      <c r="AA52" s="30">
        <v>534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  <c r="AG52" s="30">
        <v>0</v>
      </c>
      <c r="AH52" s="30">
        <v>0</v>
      </c>
      <c r="AI52" s="30">
        <v>0</v>
      </c>
      <c r="AJ52" s="30">
        <v>0</v>
      </c>
      <c r="AK52" s="30">
        <v>0</v>
      </c>
      <c r="AL52" s="30">
        <v>0</v>
      </c>
      <c r="AM52" s="167">
        <v>0</v>
      </c>
      <c r="AN52" s="162">
        <v>0</v>
      </c>
      <c r="AO52" s="30">
        <v>0</v>
      </c>
      <c r="AP52" s="30">
        <v>0</v>
      </c>
      <c r="AQ52" s="30">
        <v>0</v>
      </c>
      <c r="AR52" s="30">
        <v>0</v>
      </c>
      <c r="AS52" s="30">
        <v>540</v>
      </c>
      <c r="AT52" s="30">
        <v>0</v>
      </c>
      <c r="AU52" s="30">
        <v>0</v>
      </c>
      <c r="AV52" s="30">
        <v>0</v>
      </c>
      <c r="AW52" s="30">
        <v>0</v>
      </c>
      <c r="AX52" s="30">
        <v>0</v>
      </c>
      <c r="AY52" s="30">
        <v>0</v>
      </c>
      <c r="AZ52" s="30">
        <v>0</v>
      </c>
      <c r="BA52" s="30">
        <v>0</v>
      </c>
      <c r="BB52" s="30">
        <v>0</v>
      </c>
      <c r="BC52" s="30">
        <v>532</v>
      </c>
      <c r="BD52" s="30">
        <v>0</v>
      </c>
      <c r="BE52" s="30">
        <v>0</v>
      </c>
      <c r="BF52" s="30">
        <v>527</v>
      </c>
      <c r="BG52" s="30">
        <v>0</v>
      </c>
      <c r="BH52" s="30">
        <v>0</v>
      </c>
      <c r="BI52" s="30">
        <v>0</v>
      </c>
      <c r="BJ52" s="30">
        <v>0</v>
      </c>
      <c r="BK52" s="30">
        <v>529</v>
      </c>
      <c r="BL52" s="30">
        <v>0</v>
      </c>
      <c r="BM52" s="30">
        <v>0</v>
      </c>
      <c r="BN52" s="30">
        <v>0</v>
      </c>
      <c r="BO52" s="30">
        <v>0</v>
      </c>
      <c r="BP52" s="30">
        <v>0</v>
      </c>
      <c r="BQ52" s="30">
        <v>533</v>
      </c>
      <c r="BR52" s="30">
        <v>0</v>
      </c>
      <c r="BS52" s="30">
        <v>0</v>
      </c>
      <c r="BT52" s="30">
        <v>0</v>
      </c>
      <c r="BU52" s="30">
        <v>0</v>
      </c>
      <c r="BV52" s="30">
        <v>0</v>
      </c>
      <c r="BW52" s="30">
        <v>0</v>
      </c>
      <c r="BX52" s="30">
        <v>0</v>
      </c>
      <c r="BY52" s="30">
        <v>0</v>
      </c>
      <c r="BZ52" s="30">
        <v>0</v>
      </c>
      <c r="CA52" s="30">
        <v>0</v>
      </c>
      <c r="CB52" s="30">
        <v>0</v>
      </c>
      <c r="CC52" s="30">
        <v>0</v>
      </c>
      <c r="CD52" s="30">
        <v>0</v>
      </c>
      <c r="CE52" s="31">
        <v>0</v>
      </c>
    </row>
    <row r="53" spans="1:83" ht="14.1" customHeight="1" x14ac:dyDescent="0.25">
      <c r="A53" s="21">
        <f t="shared" si="0"/>
        <v>40</v>
      </c>
      <c r="B53" s="209" t="s">
        <v>456</v>
      </c>
      <c r="C53" s="33">
        <v>14437</v>
      </c>
      <c r="D53" s="207" t="s">
        <v>153</v>
      </c>
      <c r="E53" s="25">
        <f>MAX(O53:AM53)</f>
        <v>545</v>
      </c>
      <c r="F53" s="25" t="str">
        <f>VLOOKUP(E53,Tab!$A$2:$B$255,2,TRUE)</f>
        <v>Não</v>
      </c>
      <c r="G53" s="26">
        <f>LARGE(O53:CE53,1)</f>
        <v>545</v>
      </c>
      <c r="H53" s="26">
        <f>LARGE(O53:CE53,2)</f>
        <v>540</v>
      </c>
      <c r="I53" s="26">
        <f>LARGE(O53:CE53,3)</f>
        <v>538</v>
      </c>
      <c r="J53" s="26">
        <f>LARGE(O53:CE53,4)</f>
        <v>537</v>
      </c>
      <c r="K53" s="26">
        <f>LARGE(O53:CE53,5)</f>
        <v>513</v>
      </c>
      <c r="L53" s="27">
        <f>SUM(G53:K53)</f>
        <v>2673</v>
      </c>
      <c r="M53" s="28">
        <f>L53/5</f>
        <v>534.6</v>
      </c>
      <c r="N53" s="29"/>
      <c r="O53" s="30">
        <v>0</v>
      </c>
      <c r="P53" s="30">
        <v>0</v>
      </c>
      <c r="Q53" s="30">
        <v>0</v>
      </c>
      <c r="R53" s="30">
        <v>540</v>
      </c>
      <c r="S53" s="30">
        <v>0</v>
      </c>
      <c r="T53" s="30">
        <v>545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513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167">
        <v>538</v>
      </c>
      <c r="AN53" s="162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537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500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1">
        <v>0</v>
      </c>
    </row>
    <row r="54" spans="1:83" ht="14.1" customHeight="1" x14ac:dyDescent="0.25">
      <c r="A54" s="21">
        <f t="shared" si="0"/>
        <v>41</v>
      </c>
      <c r="B54" s="39" t="s">
        <v>84</v>
      </c>
      <c r="C54" s="33">
        <v>12376</v>
      </c>
      <c r="D54" s="40" t="s">
        <v>85</v>
      </c>
      <c r="E54" s="25">
        <f>MAX(O54:AM54)</f>
        <v>479</v>
      </c>
      <c r="F54" s="25" t="e">
        <f>VLOOKUP(E54,Tab!$A$2:$B$255,2,TRUE)</f>
        <v>#N/A</v>
      </c>
      <c r="G54" s="26">
        <f>LARGE(O54:CE54,1)</f>
        <v>544</v>
      </c>
      <c r="H54" s="26">
        <f>LARGE(O54:CE54,2)</f>
        <v>544</v>
      </c>
      <c r="I54" s="26">
        <f>LARGE(O54:CE54,3)</f>
        <v>531</v>
      </c>
      <c r="J54" s="26">
        <f>LARGE(O54:CE54,4)</f>
        <v>530</v>
      </c>
      <c r="K54" s="26">
        <f>LARGE(O54:CE54,5)</f>
        <v>524</v>
      </c>
      <c r="L54" s="27">
        <f>SUM(G54:K54)</f>
        <v>2673</v>
      </c>
      <c r="M54" s="28">
        <f>L54/5</f>
        <v>534.6</v>
      </c>
      <c r="N54" s="29"/>
      <c r="O54" s="30">
        <v>0</v>
      </c>
      <c r="P54" s="30">
        <v>479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167">
        <v>0</v>
      </c>
      <c r="AN54" s="162">
        <v>0</v>
      </c>
      <c r="AO54" s="30">
        <v>544</v>
      </c>
      <c r="AP54" s="30">
        <v>0</v>
      </c>
      <c r="AQ54" s="30">
        <v>0</v>
      </c>
      <c r="AR54" s="30">
        <v>0</v>
      </c>
      <c r="AS54" s="30">
        <v>0</v>
      </c>
      <c r="AT54" s="30">
        <v>544</v>
      </c>
      <c r="AU54" s="30">
        <v>0</v>
      </c>
      <c r="AV54" s="30">
        <v>0</v>
      </c>
      <c r="AW54" s="30">
        <v>531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530</v>
      </c>
      <c r="BF54" s="30">
        <v>0</v>
      </c>
      <c r="BG54" s="30">
        <v>0</v>
      </c>
      <c r="BH54" s="30">
        <v>524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511</v>
      </c>
      <c r="CA54" s="30">
        <v>0</v>
      </c>
      <c r="CB54" s="30">
        <v>0</v>
      </c>
      <c r="CC54" s="30">
        <v>0</v>
      </c>
      <c r="CD54" s="30">
        <v>0</v>
      </c>
      <c r="CE54" s="31">
        <v>0</v>
      </c>
    </row>
    <row r="55" spans="1:83" ht="14.1" customHeight="1" x14ac:dyDescent="0.25">
      <c r="A55" s="21">
        <f t="shared" si="0"/>
        <v>42</v>
      </c>
      <c r="B55" s="39" t="s">
        <v>354</v>
      </c>
      <c r="C55" s="33">
        <v>11657</v>
      </c>
      <c r="D55" s="40" t="s">
        <v>61</v>
      </c>
      <c r="E55" s="25">
        <f>MAX(O55:AM55)</f>
        <v>0</v>
      </c>
      <c r="F55" s="25" t="e">
        <f>VLOOKUP(E55,Tab!$A$2:$B$255,2,TRUE)</f>
        <v>#N/A</v>
      </c>
      <c r="G55" s="26">
        <f>LARGE(O55:CE55,1)</f>
        <v>545</v>
      </c>
      <c r="H55" s="26">
        <f>LARGE(O55:CE55,2)</f>
        <v>541</v>
      </c>
      <c r="I55" s="26">
        <f>LARGE(O55:CE55,3)</f>
        <v>538</v>
      </c>
      <c r="J55" s="26">
        <f>LARGE(O55:CE55,4)</f>
        <v>525</v>
      </c>
      <c r="K55" s="26">
        <f>LARGE(O55:CE55,5)</f>
        <v>524</v>
      </c>
      <c r="L55" s="27">
        <f>SUM(G55:K55)</f>
        <v>2673</v>
      </c>
      <c r="M55" s="28">
        <f>L55/5</f>
        <v>534.6</v>
      </c>
      <c r="N55" s="29"/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167">
        <v>0</v>
      </c>
      <c r="AN55" s="162">
        <v>0</v>
      </c>
      <c r="AO55" s="30">
        <v>519</v>
      </c>
      <c r="AP55" s="30">
        <v>0</v>
      </c>
      <c r="AQ55" s="30">
        <v>0</v>
      </c>
      <c r="AR55" s="30">
        <v>0</v>
      </c>
      <c r="AS55" s="30">
        <v>0</v>
      </c>
      <c r="AT55" s="30">
        <v>545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524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541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538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525</v>
      </c>
      <c r="CA55" s="30">
        <v>0</v>
      </c>
      <c r="CB55" s="30">
        <v>0</v>
      </c>
      <c r="CC55" s="30">
        <v>0</v>
      </c>
      <c r="CD55" s="30">
        <v>0</v>
      </c>
      <c r="CE55" s="31">
        <v>0</v>
      </c>
    </row>
    <row r="56" spans="1:83" ht="14.1" customHeight="1" x14ac:dyDescent="0.25">
      <c r="A56" s="21">
        <f t="shared" si="0"/>
        <v>43</v>
      </c>
      <c r="B56" s="39" t="s">
        <v>62</v>
      </c>
      <c r="C56" s="33">
        <v>10875</v>
      </c>
      <c r="D56" s="40" t="s">
        <v>63</v>
      </c>
      <c r="E56" s="25">
        <f>MAX(O56:AM56)</f>
        <v>0</v>
      </c>
      <c r="F56" s="25" t="e">
        <f>VLOOKUP(E56,Tab!$A$2:$B$255,2,TRUE)</f>
        <v>#N/A</v>
      </c>
      <c r="G56" s="26">
        <f>LARGE(O56:CE56,1)</f>
        <v>540</v>
      </c>
      <c r="H56" s="26">
        <f>LARGE(O56:CE56,2)</f>
        <v>532</v>
      </c>
      <c r="I56" s="26">
        <f>LARGE(O56:CE56,3)</f>
        <v>531</v>
      </c>
      <c r="J56" s="26">
        <f>LARGE(O56:CE56,4)</f>
        <v>529</v>
      </c>
      <c r="K56" s="26">
        <f>LARGE(O56:CE56,5)</f>
        <v>523</v>
      </c>
      <c r="L56" s="27">
        <f>SUM(G56:K56)</f>
        <v>2655</v>
      </c>
      <c r="M56" s="28">
        <f>L56/5</f>
        <v>531</v>
      </c>
      <c r="N56" s="29"/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167">
        <v>0</v>
      </c>
      <c r="AN56" s="162">
        <v>0</v>
      </c>
      <c r="AO56" s="30">
        <v>523</v>
      </c>
      <c r="AP56" s="30">
        <v>0</v>
      </c>
      <c r="AQ56" s="30">
        <v>0</v>
      </c>
      <c r="AR56" s="30">
        <v>0</v>
      </c>
      <c r="AS56" s="30">
        <v>0</v>
      </c>
      <c r="AT56" s="30">
        <v>540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531</v>
      </c>
      <c r="BC56" s="30">
        <v>0</v>
      </c>
      <c r="BD56" s="30">
        <v>0</v>
      </c>
      <c r="BE56" s="30">
        <v>529</v>
      </c>
      <c r="BF56" s="30">
        <v>0</v>
      </c>
      <c r="BG56" s="30">
        <v>0</v>
      </c>
      <c r="BH56" s="30">
        <v>0</v>
      </c>
      <c r="BI56" s="30">
        <v>532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1">
        <v>0</v>
      </c>
    </row>
    <row r="57" spans="1:83" ht="14.1" customHeight="1" x14ac:dyDescent="0.25">
      <c r="A57" s="21">
        <f t="shared" si="0"/>
        <v>44</v>
      </c>
      <c r="B57" s="209" t="s">
        <v>83</v>
      </c>
      <c r="C57" s="33">
        <v>314</v>
      </c>
      <c r="D57" s="207" t="s">
        <v>24</v>
      </c>
      <c r="E57" s="25">
        <f>MAX(O57:AM57)</f>
        <v>536</v>
      </c>
      <c r="F57" s="25" t="str">
        <f>VLOOKUP(E57,Tab!$A$2:$B$255,2,TRUE)</f>
        <v>Não</v>
      </c>
      <c r="G57" s="26">
        <f>LARGE(O57:CE57,1)</f>
        <v>537</v>
      </c>
      <c r="H57" s="26">
        <f>LARGE(O57:CE57,2)</f>
        <v>536</v>
      </c>
      <c r="I57" s="26">
        <f>LARGE(O57:CE57,3)</f>
        <v>535</v>
      </c>
      <c r="J57" s="26">
        <f>LARGE(O57:CE57,4)</f>
        <v>529</v>
      </c>
      <c r="K57" s="26">
        <f>LARGE(O57:CE57,5)</f>
        <v>513</v>
      </c>
      <c r="L57" s="27">
        <f>SUM(G57:K57)</f>
        <v>2650</v>
      </c>
      <c r="M57" s="28">
        <f>L57/5</f>
        <v>530</v>
      </c>
      <c r="N57" s="29"/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497</v>
      </c>
      <c r="AJ57" s="30">
        <v>0</v>
      </c>
      <c r="AK57" s="30">
        <v>0</v>
      </c>
      <c r="AL57" s="30">
        <v>536</v>
      </c>
      <c r="AM57" s="167">
        <v>0</v>
      </c>
      <c r="AN57" s="162">
        <v>0</v>
      </c>
      <c r="AO57" s="30">
        <v>0</v>
      </c>
      <c r="AP57" s="30">
        <v>0</v>
      </c>
      <c r="AQ57" s="30">
        <v>537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509</v>
      </c>
      <c r="AY57" s="30">
        <v>0</v>
      </c>
      <c r="AZ57" s="30">
        <v>0</v>
      </c>
      <c r="BA57" s="30">
        <v>513</v>
      </c>
      <c r="BB57" s="30">
        <v>0</v>
      </c>
      <c r="BC57" s="30">
        <v>0</v>
      </c>
      <c r="BD57" s="30">
        <v>535</v>
      </c>
      <c r="BE57" s="30">
        <v>0</v>
      </c>
      <c r="BF57" s="30">
        <v>0</v>
      </c>
      <c r="BG57" s="30">
        <v>512</v>
      </c>
      <c r="BH57" s="30">
        <v>0</v>
      </c>
      <c r="BI57" s="30">
        <v>0</v>
      </c>
      <c r="BJ57" s="30">
        <v>513</v>
      </c>
      <c r="BK57" s="30">
        <v>0</v>
      </c>
      <c r="BL57" s="30">
        <v>0</v>
      </c>
      <c r="BM57" s="30">
        <v>0</v>
      </c>
      <c r="BN57" s="30">
        <v>0</v>
      </c>
      <c r="BO57" s="30">
        <v>529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1">
        <v>0</v>
      </c>
    </row>
    <row r="58" spans="1:83" ht="14.1" customHeight="1" x14ac:dyDescent="0.25">
      <c r="A58" s="21">
        <f t="shared" si="0"/>
        <v>45</v>
      </c>
      <c r="B58" s="209" t="s">
        <v>410</v>
      </c>
      <c r="C58" s="33">
        <v>3918</v>
      </c>
      <c r="D58" s="207" t="s">
        <v>77</v>
      </c>
      <c r="E58" s="25">
        <f>MAX(O58:AM58)</f>
        <v>529</v>
      </c>
      <c r="F58" s="25" t="str">
        <f>VLOOKUP(E58,Tab!$A$2:$B$255,2,TRUE)</f>
        <v>Não</v>
      </c>
      <c r="G58" s="26">
        <f>LARGE(O58:CE58,1)</f>
        <v>536</v>
      </c>
      <c r="H58" s="26">
        <f>LARGE(O58:CE58,2)</f>
        <v>536</v>
      </c>
      <c r="I58" s="26">
        <f>LARGE(O58:CE58,3)</f>
        <v>529</v>
      </c>
      <c r="J58" s="26">
        <f>LARGE(O58:CE58,4)</f>
        <v>526</v>
      </c>
      <c r="K58" s="26">
        <f>LARGE(O58:CE58,5)</f>
        <v>521</v>
      </c>
      <c r="L58" s="27">
        <f>SUM(G58:K58)</f>
        <v>2648</v>
      </c>
      <c r="M58" s="28">
        <f>L58/5</f>
        <v>529.6</v>
      </c>
      <c r="N58" s="29"/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529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167">
        <v>0</v>
      </c>
      <c r="AN58" s="162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526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536</v>
      </c>
      <c r="BG58" s="30">
        <v>0</v>
      </c>
      <c r="BH58" s="30">
        <v>0</v>
      </c>
      <c r="BI58" s="30">
        <v>0</v>
      </c>
      <c r="BJ58" s="30">
        <v>0</v>
      </c>
      <c r="BK58" s="30">
        <v>536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521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1">
        <v>0</v>
      </c>
    </row>
    <row r="59" spans="1:83" ht="14.1" customHeight="1" x14ac:dyDescent="0.25">
      <c r="A59" s="21">
        <f t="shared" si="0"/>
        <v>46</v>
      </c>
      <c r="B59" s="43" t="s">
        <v>329</v>
      </c>
      <c r="C59" s="33">
        <v>15010</v>
      </c>
      <c r="D59" s="216" t="s">
        <v>26</v>
      </c>
      <c r="E59" s="25">
        <f>MAX(O59:AM59)</f>
        <v>535</v>
      </c>
      <c r="F59" s="25" t="str">
        <f>VLOOKUP(E59,Tab!$A$2:$B$255,2,TRUE)</f>
        <v>Não</v>
      </c>
      <c r="G59" s="26">
        <f>LARGE(O59:CE59,1)</f>
        <v>535</v>
      </c>
      <c r="H59" s="26">
        <f>LARGE(O59:CE59,2)</f>
        <v>532</v>
      </c>
      <c r="I59" s="26">
        <f>LARGE(O59:CE59,3)</f>
        <v>529</v>
      </c>
      <c r="J59" s="26">
        <f>LARGE(O59:CE59,4)</f>
        <v>528</v>
      </c>
      <c r="K59" s="26">
        <f>LARGE(O59:CE59,5)</f>
        <v>522</v>
      </c>
      <c r="L59" s="27">
        <f>SUM(G59:K59)</f>
        <v>2646</v>
      </c>
      <c r="M59" s="28">
        <f>L59/5</f>
        <v>529.20000000000005</v>
      </c>
      <c r="N59" s="29"/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535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522</v>
      </c>
      <c r="AI59" s="30">
        <v>0</v>
      </c>
      <c r="AJ59" s="30">
        <v>0</v>
      </c>
      <c r="AK59" s="30">
        <v>518</v>
      </c>
      <c r="AL59" s="30">
        <v>0</v>
      </c>
      <c r="AM59" s="167">
        <v>0</v>
      </c>
      <c r="AN59" s="162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532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529</v>
      </c>
      <c r="BC59" s="30">
        <v>0</v>
      </c>
      <c r="BD59" s="30">
        <v>0</v>
      </c>
      <c r="BE59" s="30">
        <v>528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1">
        <v>0</v>
      </c>
    </row>
    <row r="60" spans="1:83" ht="14.1" customHeight="1" x14ac:dyDescent="0.25">
      <c r="A60" s="21">
        <f t="shared" si="0"/>
        <v>47</v>
      </c>
      <c r="B60" s="211" t="s">
        <v>224</v>
      </c>
      <c r="C60" s="33">
        <v>14172</v>
      </c>
      <c r="D60" s="212" t="s">
        <v>250</v>
      </c>
      <c r="E60" s="25">
        <f>MAX(O60:AM60)</f>
        <v>531</v>
      </c>
      <c r="F60" s="25" t="str">
        <f>VLOOKUP(E60,Tab!$A$2:$B$255,2,TRUE)</f>
        <v>Não</v>
      </c>
      <c r="G60" s="26">
        <f>LARGE(O60:CE60,1)</f>
        <v>532</v>
      </c>
      <c r="H60" s="26">
        <f>LARGE(O60:CE60,2)</f>
        <v>531</v>
      </c>
      <c r="I60" s="26">
        <f>LARGE(O60:CE60,3)</f>
        <v>530</v>
      </c>
      <c r="J60" s="26">
        <f>LARGE(O60:CE60,4)</f>
        <v>528</v>
      </c>
      <c r="K60" s="26">
        <f>LARGE(O60:CE60,5)</f>
        <v>525</v>
      </c>
      <c r="L60" s="27">
        <f>SUM(G60:K60)</f>
        <v>2646</v>
      </c>
      <c r="M60" s="28">
        <f>L60/5</f>
        <v>529.20000000000005</v>
      </c>
      <c r="N60" s="29"/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528</v>
      </c>
      <c r="Z60" s="30">
        <v>0</v>
      </c>
      <c r="AA60" s="30">
        <v>0</v>
      </c>
      <c r="AB60" s="30">
        <v>22</v>
      </c>
      <c r="AC60" s="30">
        <v>531</v>
      </c>
      <c r="AD60" s="30">
        <v>0</v>
      </c>
      <c r="AE60" s="30">
        <v>0</v>
      </c>
      <c r="AF60" s="30">
        <v>0</v>
      </c>
      <c r="AG60" s="30">
        <v>0</v>
      </c>
      <c r="AH60" s="30">
        <v>504</v>
      </c>
      <c r="AI60" s="30">
        <v>0</v>
      </c>
      <c r="AJ60" s="30">
        <v>0</v>
      </c>
      <c r="AK60" s="30">
        <v>525</v>
      </c>
      <c r="AL60" s="30">
        <v>0</v>
      </c>
      <c r="AM60" s="167">
        <v>0</v>
      </c>
      <c r="AN60" s="162">
        <v>0</v>
      </c>
      <c r="AO60" s="30">
        <v>525</v>
      </c>
      <c r="AP60" s="30">
        <v>0</v>
      </c>
      <c r="AQ60" s="30">
        <v>0</v>
      </c>
      <c r="AR60" s="30">
        <v>0</v>
      </c>
      <c r="AS60" s="30">
        <v>0</v>
      </c>
      <c r="AT60" s="30">
        <v>517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525</v>
      </c>
      <c r="BC60" s="30">
        <v>0</v>
      </c>
      <c r="BD60" s="30">
        <v>0</v>
      </c>
      <c r="BE60" s="30">
        <v>517</v>
      </c>
      <c r="BF60" s="30">
        <v>0</v>
      </c>
      <c r="BG60" s="30">
        <v>0</v>
      </c>
      <c r="BH60" s="30">
        <v>0</v>
      </c>
      <c r="BI60" s="30">
        <v>530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532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498</v>
      </c>
      <c r="CA60" s="30">
        <v>0</v>
      </c>
      <c r="CB60" s="30">
        <v>0</v>
      </c>
      <c r="CC60" s="30">
        <v>0</v>
      </c>
      <c r="CD60" s="30">
        <v>0</v>
      </c>
      <c r="CE60" s="31">
        <v>0</v>
      </c>
    </row>
    <row r="61" spans="1:83" ht="14.1" customHeight="1" x14ac:dyDescent="0.25">
      <c r="A61" s="21">
        <f t="shared" si="0"/>
        <v>48</v>
      </c>
      <c r="B61" s="39" t="s">
        <v>99</v>
      </c>
      <c r="C61" s="33">
        <v>9289</v>
      </c>
      <c r="D61" s="40" t="s">
        <v>22</v>
      </c>
      <c r="E61" s="25">
        <f>MAX(O61:AM61)</f>
        <v>530</v>
      </c>
      <c r="F61" s="25" t="str">
        <f>VLOOKUP(E61,Tab!$A$2:$B$255,2,TRUE)</f>
        <v>Não</v>
      </c>
      <c r="G61" s="26">
        <f>LARGE(O61:CE61,1)</f>
        <v>535</v>
      </c>
      <c r="H61" s="26">
        <f>LARGE(O61:CE61,2)</f>
        <v>530</v>
      </c>
      <c r="I61" s="26">
        <f>LARGE(O61:CE61,3)</f>
        <v>528</v>
      </c>
      <c r="J61" s="26">
        <f>LARGE(O61:CE61,4)</f>
        <v>525</v>
      </c>
      <c r="K61" s="26">
        <f>LARGE(O61:CE61,5)</f>
        <v>523</v>
      </c>
      <c r="L61" s="27">
        <f>SUM(G61:K61)</f>
        <v>2641</v>
      </c>
      <c r="M61" s="28">
        <f>L61/5</f>
        <v>528.20000000000005</v>
      </c>
      <c r="N61" s="29"/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530</v>
      </c>
      <c r="AF61" s="30">
        <v>0</v>
      </c>
      <c r="AG61" s="30">
        <v>513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167">
        <v>0</v>
      </c>
      <c r="AN61" s="162">
        <v>0</v>
      </c>
      <c r="AO61" s="30">
        <v>0</v>
      </c>
      <c r="AP61" s="30">
        <v>0</v>
      </c>
      <c r="AQ61" s="30">
        <v>0</v>
      </c>
      <c r="AR61" s="30">
        <v>535</v>
      </c>
      <c r="AS61" s="30">
        <v>0</v>
      </c>
      <c r="AT61" s="30">
        <v>0</v>
      </c>
      <c r="AU61" s="30">
        <v>525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523</v>
      </c>
      <c r="BO61" s="30">
        <v>0</v>
      </c>
      <c r="BP61" s="30">
        <v>0</v>
      </c>
      <c r="BQ61" s="30">
        <v>0</v>
      </c>
      <c r="BR61" s="30">
        <v>0</v>
      </c>
      <c r="BS61" s="30">
        <v>528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488</v>
      </c>
      <c r="CB61" s="30">
        <v>0</v>
      </c>
      <c r="CC61" s="30">
        <v>0</v>
      </c>
      <c r="CD61" s="30">
        <v>0</v>
      </c>
      <c r="CE61" s="31">
        <v>0</v>
      </c>
    </row>
    <row r="62" spans="1:83" ht="14.1" customHeight="1" x14ac:dyDescent="0.25">
      <c r="A62" s="21">
        <f t="shared" si="0"/>
        <v>49</v>
      </c>
      <c r="B62" s="39" t="s">
        <v>95</v>
      </c>
      <c r="C62" s="33">
        <v>7899</v>
      </c>
      <c r="D62" s="40" t="s">
        <v>153</v>
      </c>
      <c r="E62" s="25">
        <f>MAX(O62:AM62)</f>
        <v>518</v>
      </c>
      <c r="F62" s="25" t="str">
        <f>VLOOKUP(E62,Tab!$A$2:$B$255,2,TRUE)</f>
        <v>Não</v>
      </c>
      <c r="G62" s="26">
        <f>LARGE(O62:CE62,1)</f>
        <v>533</v>
      </c>
      <c r="H62" s="26">
        <f>LARGE(O62:CE62,2)</f>
        <v>527</v>
      </c>
      <c r="I62" s="26">
        <f>LARGE(O62:CE62,3)</f>
        <v>524</v>
      </c>
      <c r="J62" s="26">
        <f>LARGE(O62:CE62,4)</f>
        <v>524</v>
      </c>
      <c r="K62" s="26">
        <f>LARGE(O62:CE62,5)</f>
        <v>518</v>
      </c>
      <c r="L62" s="27">
        <f>SUM(G62:K62)</f>
        <v>2626</v>
      </c>
      <c r="M62" s="28">
        <f>L62/5</f>
        <v>525.20000000000005</v>
      </c>
      <c r="N62" s="29"/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514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518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167">
        <v>498</v>
      </c>
      <c r="AN62" s="162">
        <v>0</v>
      </c>
      <c r="AO62" s="30">
        <v>0</v>
      </c>
      <c r="AP62" s="30">
        <v>496</v>
      </c>
      <c r="AQ62" s="30">
        <v>0</v>
      </c>
      <c r="AR62" s="30">
        <v>0</v>
      </c>
      <c r="AS62" s="30">
        <v>504</v>
      </c>
      <c r="AT62" s="30">
        <v>0</v>
      </c>
      <c r="AU62" s="30">
        <v>0</v>
      </c>
      <c r="AV62" s="30">
        <v>524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524</v>
      </c>
      <c r="BG62" s="30">
        <v>0</v>
      </c>
      <c r="BH62" s="30">
        <v>0</v>
      </c>
      <c r="BI62" s="30">
        <v>0</v>
      </c>
      <c r="BJ62" s="30">
        <v>0</v>
      </c>
      <c r="BK62" s="30">
        <v>533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497</v>
      </c>
      <c r="BY62" s="30">
        <v>469</v>
      </c>
      <c r="BZ62" s="30">
        <v>0</v>
      </c>
      <c r="CA62" s="30">
        <v>0</v>
      </c>
      <c r="CB62" s="30">
        <v>527</v>
      </c>
      <c r="CC62" s="30">
        <v>0</v>
      </c>
      <c r="CD62" s="30">
        <v>0</v>
      </c>
      <c r="CE62" s="31">
        <v>0</v>
      </c>
    </row>
    <row r="63" spans="1:83" ht="14.1" customHeight="1" x14ac:dyDescent="0.25">
      <c r="A63" s="21">
        <f t="shared" si="0"/>
        <v>50</v>
      </c>
      <c r="B63" s="39" t="s">
        <v>149</v>
      </c>
      <c r="C63" s="221">
        <v>12200</v>
      </c>
      <c r="D63" s="40" t="s">
        <v>85</v>
      </c>
      <c r="E63" s="25">
        <f>MAX(O63:AM63)</f>
        <v>0</v>
      </c>
      <c r="F63" s="25" t="e">
        <f>VLOOKUP(E63,Tab!$A$2:$B$255,2,TRUE)</f>
        <v>#N/A</v>
      </c>
      <c r="G63" s="26">
        <f>LARGE(O63:CE63,1)</f>
        <v>536</v>
      </c>
      <c r="H63" s="26">
        <f>LARGE(O63:CE63,2)</f>
        <v>527</v>
      </c>
      <c r="I63" s="26">
        <f>LARGE(O63:CE63,3)</f>
        <v>526</v>
      </c>
      <c r="J63" s="26">
        <f>LARGE(O63:CE63,4)</f>
        <v>524</v>
      </c>
      <c r="K63" s="26">
        <f>LARGE(O63:CE63,5)</f>
        <v>508</v>
      </c>
      <c r="L63" s="27">
        <f>SUM(G63:K63)</f>
        <v>2621</v>
      </c>
      <c r="M63" s="28">
        <f>L63/5</f>
        <v>524.20000000000005</v>
      </c>
      <c r="N63" s="29"/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167">
        <v>0</v>
      </c>
      <c r="AN63" s="162">
        <v>0</v>
      </c>
      <c r="AO63" s="30">
        <v>524</v>
      </c>
      <c r="AP63" s="30">
        <v>0</v>
      </c>
      <c r="AQ63" s="30">
        <v>0</v>
      </c>
      <c r="AR63" s="30">
        <v>0</v>
      </c>
      <c r="AS63" s="30">
        <v>0</v>
      </c>
      <c r="AT63" s="30">
        <v>536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526</v>
      </c>
      <c r="BF63" s="30">
        <v>0</v>
      </c>
      <c r="BG63" s="30">
        <v>0</v>
      </c>
      <c r="BH63" s="30">
        <v>527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508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291</v>
      </c>
      <c r="CA63" s="30">
        <v>0</v>
      </c>
      <c r="CB63" s="30">
        <v>0</v>
      </c>
      <c r="CC63" s="30">
        <v>0</v>
      </c>
      <c r="CD63" s="30">
        <v>0</v>
      </c>
      <c r="CE63" s="31">
        <v>0</v>
      </c>
    </row>
    <row r="64" spans="1:83" ht="14.1" customHeight="1" x14ac:dyDescent="0.25">
      <c r="A64" s="21">
        <f t="shared" si="0"/>
        <v>51</v>
      </c>
      <c r="B64" s="43" t="s">
        <v>156</v>
      </c>
      <c r="C64" s="33">
        <v>5090</v>
      </c>
      <c r="D64" s="216" t="s">
        <v>138</v>
      </c>
      <c r="E64" s="25">
        <f>MAX(O64:AM64)</f>
        <v>526</v>
      </c>
      <c r="F64" s="25" t="str">
        <f>VLOOKUP(E64,Tab!$A$2:$B$255,2,TRUE)</f>
        <v>Não</v>
      </c>
      <c r="G64" s="26">
        <f>LARGE(O64:CE64,1)</f>
        <v>526</v>
      </c>
      <c r="H64" s="26">
        <f>LARGE(O64:CE64,2)</f>
        <v>520</v>
      </c>
      <c r="I64" s="26">
        <f>LARGE(O64:CE64,3)</f>
        <v>518</v>
      </c>
      <c r="J64" s="26">
        <f>LARGE(O64:CE64,4)</f>
        <v>517</v>
      </c>
      <c r="K64" s="26">
        <f>LARGE(O64:CE64,5)</f>
        <v>510</v>
      </c>
      <c r="L64" s="27">
        <f>SUM(G64:K64)</f>
        <v>2591</v>
      </c>
      <c r="M64" s="28">
        <f>L64/5</f>
        <v>518.20000000000005</v>
      </c>
      <c r="N64" s="29"/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526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167">
        <v>0</v>
      </c>
      <c r="AN64" s="162">
        <v>0</v>
      </c>
      <c r="AO64" s="30">
        <v>509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517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520</v>
      </c>
      <c r="BI64" s="30">
        <v>0</v>
      </c>
      <c r="BJ64" s="30">
        <v>0</v>
      </c>
      <c r="BK64" s="30">
        <v>0</v>
      </c>
      <c r="BL64" s="30">
        <v>518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510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486</v>
      </c>
      <c r="CE64" s="31">
        <v>0</v>
      </c>
    </row>
    <row r="65" spans="1:83" ht="14.1" customHeight="1" x14ac:dyDescent="0.25">
      <c r="A65" s="21">
        <f t="shared" si="0"/>
        <v>52</v>
      </c>
      <c r="B65" s="209" t="s">
        <v>402</v>
      </c>
      <c r="C65" s="221">
        <v>15347</v>
      </c>
      <c r="D65" s="207" t="s">
        <v>82</v>
      </c>
      <c r="E65" s="25">
        <f>MAX(O65:AM65)</f>
        <v>523</v>
      </c>
      <c r="F65" s="25" t="str">
        <f>VLOOKUP(E65,Tab!$A$2:$B$255,2,TRUE)</f>
        <v>Não</v>
      </c>
      <c r="G65" s="26">
        <f>LARGE(O65:CE65,1)</f>
        <v>523</v>
      </c>
      <c r="H65" s="26">
        <f>LARGE(O65:CE65,2)</f>
        <v>521</v>
      </c>
      <c r="I65" s="26">
        <f>LARGE(O65:CE65,3)</f>
        <v>518</v>
      </c>
      <c r="J65" s="26">
        <f>LARGE(O65:CE65,4)</f>
        <v>512</v>
      </c>
      <c r="K65" s="26">
        <f>LARGE(O65:CE65,5)</f>
        <v>509</v>
      </c>
      <c r="L65" s="27">
        <f>SUM(G65:K65)</f>
        <v>2583</v>
      </c>
      <c r="M65" s="28">
        <f>L65/5</f>
        <v>516.6</v>
      </c>
      <c r="N65" s="29"/>
      <c r="O65" s="30">
        <v>0</v>
      </c>
      <c r="P65" s="30">
        <v>501</v>
      </c>
      <c r="Q65" s="30">
        <v>0</v>
      </c>
      <c r="R65" s="30">
        <v>0</v>
      </c>
      <c r="S65" s="30">
        <v>523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167">
        <v>518</v>
      </c>
      <c r="AN65" s="162">
        <v>0</v>
      </c>
      <c r="AO65" s="30">
        <v>0</v>
      </c>
      <c r="AP65" s="30">
        <v>500</v>
      </c>
      <c r="AQ65" s="30">
        <v>0</v>
      </c>
      <c r="AR65" s="30">
        <v>0</v>
      </c>
      <c r="AS65" s="30">
        <v>0</v>
      </c>
      <c r="AT65" s="30">
        <v>506</v>
      </c>
      <c r="AU65" s="30">
        <v>0</v>
      </c>
      <c r="AV65" s="30">
        <v>483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509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512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521</v>
      </c>
      <c r="BX65" s="30">
        <v>0</v>
      </c>
      <c r="BY65" s="30">
        <v>493</v>
      </c>
      <c r="BZ65" s="30">
        <v>493</v>
      </c>
      <c r="CA65" s="30">
        <v>0</v>
      </c>
      <c r="CB65" s="30">
        <v>505</v>
      </c>
      <c r="CC65" s="30">
        <v>509</v>
      </c>
      <c r="CD65" s="30">
        <v>0</v>
      </c>
      <c r="CE65" s="31">
        <v>0</v>
      </c>
    </row>
    <row r="66" spans="1:83" ht="14.1" customHeight="1" x14ac:dyDescent="0.25">
      <c r="A66" s="21">
        <f t="shared" si="0"/>
        <v>53</v>
      </c>
      <c r="B66" s="39" t="s">
        <v>375</v>
      </c>
      <c r="C66" s="221">
        <v>9550</v>
      </c>
      <c r="D66" s="40" t="s">
        <v>24</v>
      </c>
      <c r="E66" s="25">
        <f>MAX(O66:AM66)</f>
        <v>522</v>
      </c>
      <c r="F66" s="25" t="str">
        <f>VLOOKUP(E66,Tab!$A$2:$B$255,2,TRUE)</f>
        <v>Não</v>
      </c>
      <c r="G66" s="26">
        <f>LARGE(O66:CE66,1)</f>
        <v>522</v>
      </c>
      <c r="H66" s="26">
        <f>LARGE(O66:CE66,2)</f>
        <v>522</v>
      </c>
      <c r="I66" s="26">
        <f>LARGE(O66:CE66,3)</f>
        <v>521</v>
      </c>
      <c r="J66" s="26">
        <f>LARGE(O66:CE66,4)</f>
        <v>509</v>
      </c>
      <c r="K66" s="26">
        <f>LARGE(O66:CE66,5)</f>
        <v>506</v>
      </c>
      <c r="L66" s="27">
        <f>SUM(G66:K66)</f>
        <v>2580</v>
      </c>
      <c r="M66" s="28">
        <f>L66/5</f>
        <v>516</v>
      </c>
      <c r="N66" s="29"/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522</v>
      </c>
      <c r="AM66" s="167">
        <v>0</v>
      </c>
      <c r="AN66" s="162">
        <v>0</v>
      </c>
      <c r="AO66" s="30">
        <v>0</v>
      </c>
      <c r="AP66" s="30">
        <v>0</v>
      </c>
      <c r="AQ66" s="30">
        <v>521</v>
      </c>
      <c r="AR66" s="30">
        <v>0</v>
      </c>
      <c r="AS66" s="30">
        <v>0</v>
      </c>
      <c r="AT66" s="30">
        <v>506</v>
      </c>
      <c r="AU66" s="30">
        <v>0</v>
      </c>
      <c r="AV66" s="30">
        <v>0</v>
      </c>
      <c r="AW66" s="30">
        <v>0</v>
      </c>
      <c r="AX66" s="30">
        <v>509</v>
      </c>
      <c r="AY66" s="30">
        <v>0</v>
      </c>
      <c r="AZ66" s="30">
        <v>0</v>
      </c>
      <c r="BA66" s="30">
        <v>522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1">
        <v>0</v>
      </c>
    </row>
    <row r="67" spans="1:83" ht="14.1" customHeight="1" x14ac:dyDescent="0.25">
      <c r="A67" s="21">
        <f t="shared" si="0"/>
        <v>54</v>
      </c>
      <c r="B67" s="227" t="s">
        <v>407</v>
      </c>
      <c r="C67" s="55">
        <v>13338</v>
      </c>
      <c r="D67" s="216" t="s">
        <v>85</v>
      </c>
      <c r="E67" s="25">
        <f>MAX(O67:AM67)</f>
        <v>514</v>
      </c>
      <c r="F67" s="25" t="str">
        <f>VLOOKUP(E67,Tab!$A$2:$B$255,2,TRUE)</f>
        <v>Não</v>
      </c>
      <c r="G67" s="26">
        <f>LARGE(O67:CE67,1)</f>
        <v>523</v>
      </c>
      <c r="H67" s="26">
        <f>LARGE(O67:CE67,2)</f>
        <v>515</v>
      </c>
      <c r="I67" s="26">
        <f>LARGE(O67:CE67,3)</f>
        <v>514</v>
      </c>
      <c r="J67" s="26">
        <f>LARGE(O67:CE67,4)</f>
        <v>507</v>
      </c>
      <c r="K67" s="26">
        <f>LARGE(O67:CE67,5)</f>
        <v>506</v>
      </c>
      <c r="L67" s="27">
        <f>SUM(G67:K67)</f>
        <v>2565</v>
      </c>
      <c r="M67" s="28">
        <f>L67/5</f>
        <v>513</v>
      </c>
      <c r="N67" s="29"/>
      <c r="O67" s="30">
        <v>0</v>
      </c>
      <c r="P67" s="30">
        <v>505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514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167">
        <v>0</v>
      </c>
      <c r="AN67" s="162">
        <v>0</v>
      </c>
      <c r="AO67" s="30">
        <v>515</v>
      </c>
      <c r="AP67" s="30">
        <v>0</v>
      </c>
      <c r="AQ67" s="30">
        <v>0</v>
      </c>
      <c r="AR67" s="30">
        <v>0</v>
      </c>
      <c r="AS67" s="30">
        <v>0</v>
      </c>
      <c r="AT67" s="30">
        <v>492</v>
      </c>
      <c r="AU67" s="30">
        <v>0</v>
      </c>
      <c r="AV67" s="30">
        <v>0</v>
      </c>
      <c r="AW67" s="30">
        <v>523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507</v>
      </c>
      <c r="BF67" s="30">
        <v>0</v>
      </c>
      <c r="BG67" s="30">
        <v>0</v>
      </c>
      <c r="BH67" s="30">
        <v>506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1">
        <v>0</v>
      </c>
    </row>
    <row r="68" spans="1:83" ht="14.1" customHeight="1" x14ac:dyDescent="0.25">
      <c r="A68" s="21">
        <f t="shared" si="0"/>
        <v>55</v>
      </c>
      <c r="B68" s="39" t="s">
        <v>152</v>
      </c>
      <c r="C68" s="33">
        <v>14194</v>
      </c>
      <c r="D68" s="40" t="s">
        <v>153</v>
      </c>
      <c r="E68" s="25">
        <f>MAX(O68:AM68)</f>
        <v>505</v>
      </c>
      <c r="F68" s="25" t="str">
        <f>VLOOKUP(E68,Tab!$A$2:$B$255,2,TRUE)</f>
        <v>Não</v>
      </c>
      <c r="G68" s="26">
        <f>LARGE(O68:CE68,1)</f>
        <v>528</v>
      </c>
      <c r="H68" s="26">
        <f>LARGE(O68:CE68,2)</f>
        <v>517</v>
      </c>
      <c r="I68" s="26">
        <f>LARGE(O68:CE68,3)</f>
        <v>508</v>
      </c>
      <c r="J68" s="26">
        <f>LARGE(O68:CE68,4)</f>
        <v>505</v>
      </c>
      <c r="K68" s="26">
        <f>LARGE(O68:CE68,5)</f>
        <v>504</v>
      </c>
      <c r="L68" s="27">
        <f>SUM(G68:K68)</f>
        <v>2562</v>
      </c>
      <c r="M68" s="28">
        <f>L68/5</f>
        <v>512.4</v>
      </c>
      <c r="N68" s="29"/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505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495</v>
      </c>
      <c r="AA68" s="30">
        <v>502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504</v>
      </c>
      <c r="AK68" s="30">
        <v>0</v>
      </c>
      <c r="AL68" s="30">
        <v>0</v>
      </c>
      <c r="AM68" s="167">
        <v>489</v>
      </c>
      <c r="AN68" s="162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508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496</v>
      </c>
      <c r="BZ68" s="30">
        <v>0</v>
      </c>
      <c r="CA68" s="30">
        <v>0</v>
      </c>
      <c r="CB68" s="30">
        <v>517</v>
      </c>
      <c r="CC68" s="30">
        <v>528</v>
      </c>
      <c r="CD68" s="30">
        <v>0</v>
      </c>
      <c r="CE68" s="31">
        <v>0</v>
      </c>
    </row>
    <row r="69" spans="1:83" ht="14.1" customHeight="1" x14ac:dyDescent="0.25">
      <c r="A69" s="21">
        <f t="shared" si="0"/>
        <v>56</v>
      </c>
      <c r="B69" s="211" t="s">
        <v>273</v>
      </c>
      <c r="C69" s="33">
        <v>14490</v>
      </c>
      <c r="D69" s="212" t="s">
        <v>153</v>
      </c>
      <c r="E69" s="25">
        <f>MAX(O69:AM69)</f>
        <v>517</v>
      </c>
      <c r="F69" s="25" t="str">
        <f>VLOOKUP(E69,Tab!$A$2:$B$255,2,TRUE)</f>
        <v>Não</v>
      </c>
      <c r="G69" s="26">
        <f>LARGE(O69:CE69,1)</f>
        <v>517</v>
      </c>
      <c r="H69" s="26">
        <f>LARGE(O69:CE69,2)</f>
        <v>512</v>
      </c>
      <c r="I69" s="26">
        <f>LARGE(O69:CE69,3)</f>
        <v>510</v>
      </c>
      <c r="J69" s="26">
        <f>LARGE(O69:CE69,4)</f>
        <v>508</v>
      </c>
      <c r="K69" s="26">
        <f>LARGE(O69:CE69,5)</f>
        <v>499</v>
      </c>
      <c r="L69" s="27">
        <f>SUM(G69:K69)</f>
        <v>2546</v>
      </c>
      <c r="M69" s="28">
        <f>L69/5</f>
        <v>509.2</v>
      </c>
      <c r="N69" s="29"/>
      <c r="O69" s="30">
        <v>0</v>
      </c>
      <c r="P69" s="30">
        <v>0</v>
      </c>
      <c r="Q69" s="30">
        <v>0</v>
      </c>
      <c r="R69" s="30">
        <v>517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167">
        <v>0</v>
      </c>
      <c r="AN69" s="162">
        <v>510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499</v>
      </c>
      <c r="BW69" s="30">
        <v>0</v>
      </c>
      <c r="BX69" s="30">
        <v>0</v>
      </c>
      <c r="BY69" s="30">
        <v>508</v>
      </c>
      <c r="BZ69" s="30">
        <v>0</v>
      </c>
      <c r="CA69" s="30">
        <v>0</v>
      </c>
      <c r="CB69" s="30">
        <v>512</v>
      </c>
      <c r="CC69" s="30">
        <v>0</v>
      </c>
      <c r="CD69" s="30">
        <v>0</v>
      </c>
      <c r="CE69" s="31">
        <v>0</v>
      </c>
    </row>
    <row r="70" spans="1:83" ht="14.1" customHeight="1" x14ac:dyDescent="0.25">
      <c r="A70" s="21">
        <f t="shared" si="0"/>
        <v>57</v>
      </c>
      <c r="B70" s="209" t="s">
        <v>200</v>
      </c>
      <c r="C70" s="33">
        <v>14775</v>
      </c>
      <c r="D70" s="207" t="s">
        <v>44</v>
      </c>
      <c r="E70" s="25">
        <f>MAX(O70:AM70)</f>
        <v>503</v>
      </c>
      <c r="F70" s="25" t="str">
        <f>VLOOKUP(E70,Tab!$A$2:$B$255,2,TRUE)</f>
        <v>Não</v>
      </c>
      <c r="G70" s="26">
        <f>LARGE(O70:CE70,1)</f>
        <v>521</v>
      </c>
      <c r="H70" s="26">
        <f>LARGE(O70:CE70,2)</f>
        <v>506</v>
      </c>
      <c r="I70" s="26">
        <f>LARGE(O70:CE70,3)</f>
        <v>505</v>
      </c>
      <c r="J70" s="26">
        <f>LARGE(O70:CE70,4)</f>
        <v>503</v>
      </c>
      <c r="K70" s="26">
        <f>LARGE(O70:CE70,5)</f>
        <v>487</v>
      </c>
      <c r="L70" s="27">
        <f>SUM(G70:K70)</f>
        <v>2522</v>
      </c>
      <c r="M70" s="28">
        <f>L70/5</f>
        <v>504.4</v>
      </c>
      <c r="N70" s="29"/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503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167">
        <v>0</v>
      </c>
      <c r="AN70" s="162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505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506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521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487</v>
      </c>
      <c r="CA70" s="30">
        <v>0</v>
      </c>
      <c r="CB70" s="30">
        <v>0</v>
      </c>
      <c r="CC70" s="30">
        <v>0</v>
      </c>
      <c r="CD70" s="30">
        <v>0</v>
      </c>
      <c r="CE70" s="31">
        <v>0</v>
      </c>
    </row>
    <row r="71" spans="1:83" ht="14.1" customHeight="1" x14ac:dyDescent="0.25">
      <c r="A71" s="21">
        <f t="shared" si="0"/>
        <v>58</v>
      </c>
      <c r="B71" s="209" t="s">
        <v>96</v>
      </c>
      <c r="C71" s="33">
        <v>1012</v>
      </c>
      <c r="D71" s="207" t="s">
        <v>46</v>
      </c>
      <c r="E71" s="25">
        <f>MAX(O71:AM71)</f>
        <v>513</v>
      </c>
      <c r="F71" s="25" t="str">
        <f>VLOOKUP(E71,Tab!$A$2:$B$255,2,TRUE)</f>
        <v>Não</v>
      </c>
      <c r="G71" s="26">
        <f>LARGE(O71:CE71,1)</f>
        <v>521</v>
      </c>
      <c r="H71" s="26">
        <f>LARGE(O71:CE71,2)</f>
        <v>513</v>
      </c>
      <c r="I71" s="26">
        <f>LARGE(O71:CE71,3)</f>
        <v>506</v>
      </c>
      <c r="J71" s="26">
        <f>LARGE(O71:CE71,4)</f>
        <v>493</v>
      </c>
      <c r="K71" s="26">
        <f>LARGE(O71:CE71,5)</f>
        <v>484</v>
      </c>
      <c r="L71" s="27">
        <f>SUM(G71:K71)</f>
        <v>2517</v>
      </c>
      <c r="M71" s="28">
        <f>L71/5</f>
        <v>503.4</v>
      </c>
      <c r="N71" s="29"/>
      <c r="O71" s="30">
        <v>493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513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167">
        <v>0</v>
      </c>
      <c r="AN71" s="162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506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484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521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1">
        <v>0</v>
      </c>
    </row>
    <row r="72" spans="1:83" ht="14.1" customHeight="1" x14ac:dyDescent="0.25">
      <c r="A72" s="21">
        <f t="shared" si="0"/>
        <v>59</v>
      </c>
      <c r="B72" s="209" t="s">
        <v>403</v>
      </c>
      <c r="C72" s="33">
        <v>14195</v>
      </c>
      <c r="D72" s="207" t="s">
        <v>153</v>
      </c>
      <c r="E72" s="25">
        <f>MAX(O72:AM72)</f>
        <v>504</v>
      </c>
      <c r="F72" s="25" t="str">
        <f>VLOOKUP(E72,Tab!$A$2:$B$255,2,TRUE)</f>
        <v>Não</v>
      </c>
      <c r="G72" s="26">
        <f>LARGE(O72:CE72,1)</f>
        <v>530</v>
      </c>
      <c r="H72" s="26">
        <f>LARGE(O72:CE72,2)</f>
        <v>507</v>
      </c>
      <c r="I72" s="26">
        <f>LARGE(O72:CE72,3)</f>
        <v>504</v>
      </c>
      <c r="J72" s="26">
        <f>LARGE(O72:CE72,4)</f>
        <v>483</v>
      </c>
      <c r="K72" s="26">
        <f>LARGE(O72:CE72,5)</f>
        <v>478</v>
      </c>
      <c r="L72" s="27">
        <f>SUM(G72:K72)</f>
        <v>2502</v>
      </c>
      <c r="M72" s="28">
        <f>L72/5</f>
        <v>500.4</v>
      </c>
      <c r="N72" s="29"/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468</v>
      </c>
      <c r="AA72" s="30">
        <v>483</v>
      </c>
      <c r="AB72" s="30">
        <v>0</v>
      </c>
      <c r="AC72" s="30">
        <v>0</v>
      </c>
      <c r="AD72" s="30">
        <v>0</v>
      </c>
      <c r="AE72" s="30">
        <v>0</v>
      </c>
      <c r="AF72" s="30">
        <v>0</v>
      </c>
      <c r="AG72" s="30">
        <v>0</v>
      </c>
      <c r="AH72" s="30">
        <v>0</v>
      </c>
      <c r="AI72" s="30">
        <v>0</v>
      </c>
      <c r="AJ72" s="30">
        <v>504</v>
      </c>
      <c r="AK72" s="30">
        <v>0</v>
      </c>
      <c r="AL72" s="30">
        <v>0</v>
      </c>
      <c r="AM72" s="167">
        <v>463</v>
      </c>
      <c r="AN72" s="162">
        <v>0</v>
      </c>
      <c r="AO72" s="30">
        <v>0</v>
      </c>
      <c r="AP72" s="30">
        <v>0</v>
      </c>
      <c r="AQ72" s="30">
        <v>0</v>
      </c>
      <c r="AR72" s="30">
        <v>0</v>
      </c>
      <c r="AS72" s="30">
        <v>0</v>
      </c>
      <c r="AT72" s="30">
        <v>0</v>
      </c>
      <c r="AU72" s="30">
        <v>0</v>
      </c>
      <c r="AV72" s="30">
        <v>530</v>
      </c>
      <c r="AW72" s="30">
        <v>0</v>
      </c>
      <c r="AX72" s="30">
        <v>0</v>
      </c>
      <c r="AY72" s="30">
        <v>0</v>
      </c>
      <c r="AZ72" s="30">
        <v>0</v>
      </c>
      <c r="BA72" s="30">
        <v>0</v>
      </c>
      <c r="BB72" s="30">
        <v>0</v>
      </c>
      <c r="BC72" s="30">
        <v>0</v>
      </c>
      <c r="BD72" s="30">
        <v>0</v>
      </c>
      <c r="BE72" s="30">
        <v>0</v>
      </c>
      <c r="BF72" s="30">
        <v>0</v>
      </c>
      <c r="BG72" s="30">
        <v>0</v>
      </c>
      <c r="BH72" s="30">
        <v>0</v>
      </c>
      <c r="BI72" s="30">
        <v>0</v>
      </c>
      <c r="BJ72" s="30">
        <v>0</v>
      </c>
      <c r="BK72" s="30">
        <v>0</v>
      </c>
      <c r="BL72" s="30">
        <v>0</v>
      </c>
      <c r="BM72" s="30">
        <v>0</v>
      </c>
      <c r="BN72" s="30">
        <v>0</v>
      </c>
      <c r="BO72" s="30">
        <v>0</v>
      </c>
      <c r="BP72" s="30">
        <v>0</v>
      </c>
      <c r="BQ72" s="30">
        <v>0</v>
      </c>
      <c r="BR72" s="30">
        <v>0</v>
      </c>
      <c r="BS72" s="30">
        <v>0</v>
      </c>
      <c r="BT72" s="30">
        <v>0</v>
      </c>
      <c r="BU72" s="30">
        <v>0</v>
      </c>
      <c r="BV72" s="30">
        <v>0</v>
      </c>
      <c r="BW72" s="30">
        <v>0</v>
      </c>
      <c r="BX72" s="30">
        <v>0</v>
      </c>
      <c r="BY72" s="30">
        <v>478</v>
      </c>
      <c r="BZ72" s="30">
        <v>0</v>
      </c>
      <c r="CA72" s="30">
        <v>0</v>
      </c>
      <c r="CB72" s="30">
        <v>507</v>
      </c>
      <c r="CC72" s="30">
        <v>478</v>
      </c>
      <c r="CD72" s="30">
        <v>0</v>
      </c>
      <c r="CE72" s="31">
        <v>0</v>
      </c>
    </row>
    <row r="73" spans="1:83" ht="14.1" customHeight="1" x14ac:dyDescent="0.25">
      <c r="A73" s="21">
        <f t="shared" si="0"/>
        <v>60</v>
      </c>
      <c r="B73" s="209" t="s">
        <v>394</v>
      </c>
      <c r="C73" s="33">
        <v>15273</v>
      </c>
      <c r="D73" s="207" t="s">
        <v>138</v>
      </c>
      <c r="E73" s="25">
        <f>MAX(O73:AM73)</f>
        <v>502</v>
      </c>
      <c r="F73" s="25" t="str">
        <f>VLOOKUP(E73,Tab!$A$2:$B$255,2,TRUE)</f>
        <v>Não</v>
      </c>
      <c r="G73" s="26">
        <f>LARGE(O73:CE73,1)</f>
        <v>510</v>
      </c>
      <c r="H73" s="26">
        <f>LARGE(O73:CE73,2)</f>
        <v>502</v>
      </c>
      <c r="I73" s="26">
        <f>LARGE(O73:CE73,3)</f>
        <v>498</v>
      </c>
      <c r="J73" s="26">
        <f>LARGE(O73:CE73,4)</f>
        <v>490</v>
      </c>
      <c r="K73" s="26">
        <f>LARGE(O73:CE73,5)</f>
        <v>485</v>
      </c>
      <c r="L73" s="27">
        <f>SUM(G73:K73)</f>
        <v>2485</v>
      </c>
      <c r="M73" s="28">
        <f>L73/5</f>
        <v>497</v>
      </c>
      <c r="N73" s="29"/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  <c r="AB73" s="30">
        <v>0</v>
      </c>
      <c r="AC73" s="30">
        <v>502</v>
      </c>
      <c r="AD73" s="30">
        <v>0</v>
      </c>
      <c r="AE73" s="30">
        <v>0</v>
      </c>
      <c r="AF73" s="30">
        <v>0</v>
      </c>
      <c r="AG73" s="30">
        <v>0</v>
      </c>
      <c r="AH73" s="30">
        <v>0</v>
      </c>
      <c r="AI73" s="30">
        <v>0</v>
      </c>
      <c r="AJ73" s="30">
        <v>0</v>
      </c>
      <c r="AK73" s="30">
        <v>0</v>
      </c>
      <c r="AL73" s="30">
        <v>0</v>
      </c>
      <c r="AM73" s="167">
        <v>0</v>
      </c>
      <c r="AN73" s="162">
        <v>0</v>
      </c>
      <c r="AO73" s="30">
        <v>0</v>
      </c>
      <c r="AP73" s="30">
        <v>0</v>
      </c>
      <c r="AQ73" s="30">
        <v>0</v>
      </c>
      <c r="AR73" s="30">
        <v>0</v>
      </c>
      <c r="AS73" s="30">
        <v>0</v>
      </c>
      <c r="AT73" s="30">
        <v>0</v>
      </c>
      <c r="AU73" s="30">
        <v>0</v>
      </c>
      <c r="AV73" s="30">
        <v>0</v>
      </c>
      <c r="AW73" s="30">
        <v>510</v>
      </c>
      <c r="AX73" s="30">
        <v>0</v>
      </c>
      <c r="AY73" s="30">
        <v>0</v>
      </c>
      <c r="AZ73" s="30">
        <v>0</v>
      </c>
      <c r="BA73" s="30">
        <v>0</v>
      </c>
      <c r="BB73" s="30">
        <v>0</v>
      </c>
      <c r="BC73" s="30">
        <v>0</v>
      </c>
      <c r="BD73" s="30">
        <v>0</v>
      </c>
      <c r="BE73" s="30">
        <v>0</v>
      </c>
      <c r="BF73" s="30">
        <v>0</v>
      </c>
      <c r="BG73" s="30">
        <v>0</v>
      </c>
      <c r="BH73" s="30">
        <v>485</v>
      </c>
      <c r="BI73" s="30">
        <v>0</v>
      </c>
      <c r="BJ73" s="30">
        <v>0</v>
      </c>
      <c r="BK73" s="30">
        <v>0</v>
      </c>
      <c r="BL73" s="30">
        <v>485</v>
      </c>
      <c r="BM73" s="30">
        <v>0</v>
      </c>
      <c r="BN73" s="30">
        <v>0</v>
      </c>
      <c r="BO73" s="30">
        <v>0</v>
      </c>
      <c r="BP73" s="30">
        <v>498</v>
      </c>
      <c r="BQ73" s="30">
        <v>0</v>
      </c>
      <c r="BR73" s="30">
        <v>481</v>
      </c>
      <c r="BS73" s="30">
        <v>0</v>
      </c>
      <c r="BT73" s="30">
        <v>0</v>
      </c>
      <c r="BU73" s="30">
        <v>0</v>
      </c>
      <c r="BV73" s="30">
        <v>0</v>
      </c>
      <c r="BW73" s="30">
        <v>0</v>
      </c>
      <c r="BX73" s="30">
        <v>0</v>
      </c>
      <c r="BY73" s="30">
        <v>0</v>
      </c>
      <c r="BZ73" s="30">
        <v>0</v>
      </c>
      <c r="CA73" s="30">
        <v>0</v>
      </c>
      <c r="CB73" s="30">
        <v>0</v>
      </c>
      <c r="CC73" s="30">
        <v>0</v>
      </c>
      <c r="CD73" s="30">
        <v>490</v>
      </c>
      <c r="CE73" s="31">
        <v>0</v>
      </c>
    </row>
    <row r="74" spans="1:83" ht="14.1" customHeight="1" x14ac:dyDescent="0.25">
      <c r="A74" s="21">
        <f t="shared" si="0"/>
        <v>61</v>
      </c>
      <c r="B74" s="211" t="s">
        <v>33</v>
      </c>
      <c r="C74" s="33">
        <v>14875</v>
      </c>
      <c r="D74" s="212" t="s">
        <v>326</v>
      </c>
      <c r="E74" s="25">
        <f>MAX(O74:AM74)</f>
        <v>506</v>
      </c>
      <c r="F74" s="25" t="str">
        <f>VLOOKUP(E74,Tab!$A$2:$B$255,2,TRUE)</f>
        <v>Não</v>
      </c>
      <c r="G74" s="26">
        <f>LARGE(O74:CE74,1)</f>
        <v>506</v>
      </c>
      <c r="H74" s="26">
        <f>LARGE(O74:CE74,2)</f>
        <v>490</v>
      </c>
      <c r="I74" s="26">
        <f>LARGE(O74:CE74,3)</f>
        <v>490</v>
      </c>
      <c r="J74" s="26">
        <f>LARGE(O74:CE74,4)</f>
        <v>490</v>
      </c>
      <c r="K74" s="26">
        <f>LARGE(O74:CE74,5)</f>
        <v>489</v>
      </c>
      <c r="L74" s="27">
        <f>SUM(G74:K74)</f>
        <v>2465</v>
      </c>
      <c r="M74" s="28">
        <f>L74/5</f>
        <v>493</v>
      </c>
      <c r="N74" s="29"/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490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490</v>
      </c>
      <c r="AB74" s="30">
        <v>0</v>
      </c>
      <c r="AC74" s="30">
        <v>0</v>
      </c>
      <c r="AD74" s="30">
        <v>0</v>
      </c>
      <c r="AE74" s="30">
        <v>0</v>
      </c>
      <c r="AF74" s="30">
        <v>490</v>
      </c>
      <c r="AG74" s="30">
        <v>0</v>
      </c>
      <c r="AH74" s="30">
        <v>0</v>
      </c>
      <c r="AI74" s="30">
        <v>0</v>
      </c>
      <c r="AJ74" s="30">
        <v>489</v>
      </c>
      <c r="AK74" s="30">
        <v>0</v>
      </c>
      <c r="AL74" s="30">
        <v>0</v>
      </c>
      <c r="AM74" s="167">
        <v>506</v>
      </c>
      <c r="AN74" s="162">
        <v>481</v>
      </c>
      <c r="AO74" s="30">
        <v>0</v>
      </c>
      <c r="AP74" s="30">
        <v>484</v>
      </c>
      <c r="AQ74" s="30">
        <v>0</v>
      </c>
      <c r="AR74" s="30">
        <v>0</v>
      </c>
      <c r="AS74" s="30">
        <v>0</v>
      </c>
      <c r="AT74" s="30">
        <v>0</v>
      </c>
      <c r="AU74" s="30">
        <v>0</v>
      </c>
      <c r="AV74" s="30">
        <v>0</v>
      </c>
      <c r="AW74" s="30">
        <v>0</v>
      </c>
      <c r="AX74" s="30">
        <v>0</v>
      </c>
      <c r="AY74" s="30">
        <v>0</v>
      </c>
      <c r="AZ74" s="30">
        <v>451</v>
      </c>
      <c r="BA74" s="30">
        <v>0</v>
      </c>
      <c r="BB74" s="30">
        <v>0</v>
      </c>
      <c r="BC74" s="30">
        <v>0</v>
      </c>
      <c r="BD74" s="30">
        <v>0</v>
      </c>
      <c r="BE74" s="30">
        <v>0</v>
      </c>
      <c r="BF74" s="30">
        <v>0</v>
      </c>
      <c r="BG74" s="30">
        <v>0</v>
      </c>
      <c r="BH74" s="30">
        <v>0</v>
      </c>
      <c r="BI74" s="30">
        <v>0</v>
      </c>
      <c r="BJ74" s="30">
        <v>0</v>
      </c>
      <c r="BK74" s="30">
        <v>0</v>
      </c>
      <c r="BL74" s="30">
        <v>0</v>
      </c>
      <c r="BM74" s="30">
        <v>0</v>
      </c>
      <c r="BN74" s="30">
        <v>0</v>
      </c>
      <c r="BO74" s="30">
        <v>0</v>
      </c>
      <c r="BP74" s="30">
        <v>0</v>
      </c>
      <c r="BQ74" s="30">
        <v>0</v>
      </c>
      <c r="BR74" s="30">
        <v>0</v>
      </c>
      <c r="BS74" s="30">
        <v>0</v>
      </c>
      <c r="BT74" s="30">
        <v>0</v>
      </c>
      <c r="BU74" s="30">
        <v>0</v>
      </c>
      <c r="BV74" s="30">
        <v>467</v>
      </c>
      <c r="BW74" s="30">
        <v>0</v>
      </c>
      <c r="BX74" s="30">
        <v>0</v>
      </c>
      <c r="BY74" s="30">
        <v>0</v>
      </c>
      <c r="BZ74" s="30">
        <v>0</v>
      </c>
      <c r="CA74" s="30">
        <v>0</v>
      </c>
      <c r="CB74" s="30">
        <v>0</v>
      </c>
      <c r="CC74" s="30">
        <v>0</v>
      </c>
      <c r="CD74" s="30">
        <v>0</v>
      </c>
      <c r="CE74" s="31">
        <v>0</v>
      </c>
    </row>
    <row r="75" spans="1:83" ht="14.1" customHeight="1" x14ac:dyDescent="0.25">
      <c r="A75" s="21">
        <f t="shared" si="0"/>
        <v>62</v>
      </c>
      <c r="B75" s="209" t="s">
        <v>457</v>
      </c>
      <c r="C75" s="221">
        <v>14974</v>
      </c>
      <c r="D75" s="207" t="s">
        <v>41</v>
      </c>
      <c r="E75" s="25">
        <f>MAX(O75:AM75)</f>
        <v>503</v>
      </c>
      <c r="F75" s="25" t="str">
        <f>VLOOKUP(E75,Tab!$A$2:$B$255,2,TRUE)</f>
        <v>Não</v>
      </c>
      <c r="G75" s="26">
        <f>LARGE(O75:CE75,1)</f>
        <v>503</v>
      </c>
      <c r="H75" s="26">
        <f>LARGE(O75:CE75,2)</f>
        <v>481</v>
      </c>
      <c r="I75" s="26">
        <f>LARGE(O75:CE75,3)</f>
        <v>466</v>
      </c>
      <c r="J75" s="26">
        <f>LARGE(O75:CE75,4)</f>
        <v>459</v>
      </c>
      <c r="K75" s="26">
        <f>LARGE(O75:CE75,5)</f>
        <v>458</v>
      </c>
      <c r="L75" s="27">
        <f>SUM(G75:K75)</f>
        <v>2367</v>
      </c>
      <c r="M75" s="28">
        <f>L75/5</f>
        <v>473.4</v>
      </c>
      <c r="N75" s="29"/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503</v>
      </c>
      <c r="AB75" s="30">
        <v>0</v>
      </c>
      <c r="AC75" s="30">
        <v>0</v>
      </c>
      <c r="AD75" s="30">
        <v>0</v>
      </c>
      <c r="AE75" s="30">
        <v>0</v>
      </c>
      <c r="AF75" s="30">
        <v>0</v>
      </c>
      <c r="AG75" s="30">
        <v>0</v>
      </c>
      <c r="AH75" s="30">
        <v>0</v>
      </c>
      <c r="AI75" s="30">
        <v>0</v>
      </c>
      <c r="AJ75" s="30">
        <v>481</v>
      </c>
      <c r="AK75" s="30">
        <v>0</v>
      </c>
      <c r="AL75" s="30">
        <v>0</v>
      </c>
      <c r="AM75" s="167">
        <v>459</v>
      </c>
      <c r="AN75" s="162">
        <v>0</v>
      </c>
      <c r="AO75" s="30">
        <v>0</v>
      </c>
      <c r="AP75" s="30">
        <v>466</v>
      </c>
      <c r="AQ75" s="30">
        <v>0</v>
      </c>
      <c r="AR75" s="30">
        <v>0</v>
      </c>
      <c r="AS75" s="30">
        <v>0</v>
      </c>
      <c r="AT75" s="30">
        <v>0</v>
      </c>
      <c r="AU75" s="30">
        <v>0</v>
      </c>
      <c r="AV75" s="30">
        <v>0</v>
      </c>
      <c r="AW75" s="30">
        <v>0</v>
      </c>
      <c r="AX75" s="30">
        <v>0</v>
      </c>
      <c r="AY75" s="30">
        <v>0</v>
      </c>
      <c r="AZ75" s="30">
        <v>0</v>
      </c>
      <c r="BA75" s="30">
        <v>0</v>
      </c>
      <c r="BB75" s="30">
        <v>0</v>
      </c>
      <c r="BC75" s="30">
        <v>0</v>
      </c>
      <c r="BD75" s="30">
        <v>0</v>
      </c>
      <c r="BE75" s="30">
        <v>0</v>
      </c>
      <c r="BF75" s="30">
        <v>0</v>
      </c>
      <c r="BG75" s="30">
        <v>0</v>
      </c>
      <c r="BH75" s="30">
        <v>0</v>
      </c>
      <c r="BI75" s="30">
        <v>0</v>
      </c>
      <c r="BJ75" s="30">
        <v>0</v>
      </c>
      <c r="BK75" s="30">
        <v>0</v>
      </c>
      <c r="BL75" s="30">
        <v>0</v>
      </c>
      <c r="BM75" s="30">
        <v>0</v>
      </c>
      <c r="BN75" s="30">
        <v>0</v>
      </c>
      <c r="BO75" s="30">
        <v>0</v>
      </c>
      <c r="BP75" s="30">
        <v>0</v>
      </c>
      <c r="BQ75" s="30">
        <v>0</v>
      </c>
      <c r="BR75" s="30">
        <v>0</v>
      </c>
      <c r="BS75" s="30">
        <v>0</v>
      </c>
      <c r="BT75" s="30">
        <v>0</v>
      </c>
      <c r="BU75" s="30">
        <v>0</v>
      </c>
      <c r="BV75" s="30">
        <v>0</v>
      </c>
      <c r="BW75" s="30">
        <v>0</v>
      </c>
      <c r="BX75" s="30">
        <v>0</v>
      </c>
      <c r="BY75" s="30">
        <v>458</v>
      </c>
      <c r="BZ75" s="30">
        <v>0</v>
      </c>
      <c r="CA75" s="30">
        <v>0</v>
      </c>
      <c r="CB75" s="30">
        <v>0</v>
      </c>
      <c r="CC75" s="30">
        <v>0</v>
      </c>
      <c r="CD75" s="30">
        <v>0</v>
      </c>
      <c r="CE75" s="31">
        <v>0</v>
      </c>
    </row>
    <row r="76" spans="1:83" s="5" customFormat="1" ht="14.1" customHeight="1" x14ac:dyDescent="0.25">
      <c r="A76" s="21">
        <f t="shared" si="0"/>
        <v>63</v>
      </c>
      <c r="B76" s="39" t="s">
        <v>157</v>
      </c>
      <c r="C76" s="33">
        <v>14196</v>
      </c>
      <c r="D76" s="40" t="s">
        <v>153</v>
      </c>
      <c r="E76" s="25">
        <f>MAX(O76:AM76)</f>
        <v>493</v>
      </c>
      <c r="F76" s="25" t="e">
        <f>VLOOKUP(E76,Tab!$A$2:$B$255,2,TRUE)</f>
        <v>#N/A</v>
      </c>
      <c r="G76" s="26">
        <f>LARGE(O76:CE76,1)</f>
        <v>493</v>
      </c>
      <c r="H76" s="26">
        <f>LARGE(O76:CE76,2)</f>
        <v>486</v>
      </c>
      <c r="I76" s="26">
        <f>LARGE(O76:CE76,3)</f>
        <v>468</v>
      </c>
      <c r="J76" s="26">
        <f>LARGE(O76:CE76,4)</f>
        <v>464</v>
      </c>
      <c r="K76" s="26">
        <f>LARGE(O76:CE76,5)</f>
        <v>456</v>
      </c>
      <c r="L76" s="27">
        <f>SUM(G76:K76)</f>
        <v>2367</v>
      </c>
      <c r="M76" s="28">
        <f>L76/5</f>
        <v>473.4</v>
      </c>
      <c r="N76" s="29"/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445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  <c r="AG76" s="30">
        <v>0</v>
      </c>
      <c r="AH76" s="30">
        <v>0</v>
      </c>
      <c r="AI76" s="30">
        <v>0</v>
      </c>
      <c r="AJ76" s="30">
        <v>493</v>
      </c>
      <c r="AK76" s="30">
        <v>0</v>
      </c>
      <c r="AL76" s="30">
        <v>0</v>
      </c>
      <c r="AM76" s="167">
        <v>464</v>
      </c>
      <c r="AN76" s="162">
        <v>0</v>
      </c>
      <c r="AO76" s="30">
        <v>0</v>
      </c>
      <c r="AP76" s="30">
        <v>0</v>
      </c>
      <c r="AQ76" s="30">
        <v>0</v>
      </c>
      <c r="AR76" s="30">
        <v>0</v>
      </c>
      <c r="AS76" s="30">
        <v>0</v>
      </c>
      <c r="AT76" s="30">
        <v>0</v>
      </c>
      <c r="AU76" s="30">
        <v>0</v>
      </c>
      <c r="AV76" s="30">
        <v>456</v>
      </c>
      <c r="AW76" s="30">
        <v>0</v>
      </c>
      <c r="AX76" s="30">
        <v>0</v>
      </c>
      <c r="AY76" s="30">
        <v>0</v>
      </c>
      <c r="AZ76" s="30">
        <v>0</v>
      </c>
      <c r="BA76" s="30">
        <v>0</v>
      </c>
      <c r="BB76" s="30">
        <v>0</v>
      </c>
      <c r="BC76" s="30">
        <v>0</v>
      </c>
      <c r="BD76" s="30">
        <v>0</v>
      </c>
      <c r="BE76" s="30">
        <v>0</v>
      </c>
      <c r="BF76" s="30">
        <v>0</v>
      </c>
      <c r="BG76" s="30">
        <v>0</v>
      </c>
      <c r="BH76" s="30">
        <v>0</v>
      </c>
      <c r="BI76" s="30">
        <v>0</v>
      </c>
      <c r="BJ76" s="30">
        <v>0</v>
      </c>
      <c r="BK76" s="30">
        <v>0</v>
      </c>
      <c r="BL76" s="30">
        <v>0</v>
      </c>
      <c r="BM76" s="30">
        <v>0</v>
      </c>
      <c r="BN76" s="30">
        <v>0</v>
      </c>
      <c r="BO76" s="30">
        <v>0</v>
      </c>
      <c r="BP76" s="30">
        <v>0</v>
      </c>
      <c r="BQ76" s="30">
        <v>0</v>
      </c>
      <c r="BR76" s="30">
        <v>0</v>
      </c>
      <c r="BS76" s="30">
        <v>0</v>
      </c>
      <c r="BT76" s="30">
        <v>0</v>
      </c>
      <c r="BU76" s="30">
        <v>0</v>
      </c>
      <c r="BV76" s="30">
        <v>0</v>
      </c>
      <c r="BW76" s="30">
        <v>0</v>
      </c>
      <c r="BX76" s="30">
        <v>0</v>
      </c>
      <c r="BY76" s="30">
        <v>0</v>
      </c>
      <c r="BZ76" s="30">
        <v>0</v>
      </c>
      <c r="CA76" s="30">
        <v>0</v>
      </c>
      <c r="CB76" s="30">
        <v>486</v>
      </c>
      <c r="CC76" s="30">
        <v>468</v>
      </c>
      <c r="CD76" s="30">
        <v>0</v>
      </c>
      <c r="CE76" s="31">
        <v>0</v>
      </c>
    </row>
    <row r="77" spans="1:83" ht="14.1" customHeight="1" x14ac:dyDescent="0.25">
      <c r="A77" s="21">
        <f t="shared" si="0"/>
        <v>64</v>
      </c>
      <c r="B77" s="211" t="s">
        <v>279</v>
      </c>
      <c r="C77" s="33">
        <v>10179</v>
      </c>
      <c r="D77" s="212" t="s">
        <v>24</v>
      </c>
      <c r="E77" s="25">
        <f>MAX(O77:AM77)</f>
        <v>461</v>
      </c>
      <c r="F77" s="25" t="e">
        <f>VLOOKUP(E77,Tab!$A$2:$B$255,2,TRUE)</f>
        <v>#N/A</v>
      </c>
      <c r="G77" s="26">
        <f>LARGE(O77:CE77,1)</f>
        <v>479</v>
      </c>
      <c r="H77" s="26">
        <f>LARGE(O77:CE77,2)</f>
        <v>475</v>
      </c>
      <c r="I77" s="26">
        <f>LARGE(O77:CE77,3)</f>
        <v>461</v>
      </c>
      <c r="J77" s="26">
        <f>LARGE(O77:CE77,4)</f>
        <v>458</v>
      </c>
      <c r="K77" s="26">
        <f>LARGE(O77:CE77,5)</f>
        <v>452</v>
      </c>
      <c r="L77" s="27">
        <f>SUM(G77:K77)</f>
        <v>2325</v>
      </c>
      <c r="M77" s="28">
        <f>L77/5</f>
        <v>465</v>
      </c>
      <c r="N77" s="29"/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v>461</v>
      </c>
      <c r="AF77" s="30">
        <v>0</v>
      </c>
      <c r="AG77" s="30">
        <v>458</v>
      </c>
      <c r="AH77" s="30">
        <v>0</v>
      </c>
      <c r="AI77" s="30">
        <v>0</v>
      </c>
      <c r="AJ77" s="30">
        <v>0</v>
      </c>
      <c r="AK77" s="30">
        <v>0</v>
      </c>
      <c r="AL77" s="30">
        <v>0</v>
      </c>
      <c r="AM77" s="167">
        <v>0</v>
      </c>
      <c r="AN77" s="162">
        <v>0</v>
      </c>
      <c r="AO77" s="30">
        <v>0</v>
      </c>
      <c r="AP77" s="30">
        <v>0</v>
      </c>
      <c r="AQ77" s="30">
        <v>0</v>
      </c>
      <c r="AR77" s="30">
        <v>0</v>
      </c>
      <c r="AS77" s="30">
        <v>0</v>
      </c>
      <c r="AT77" s="30">
        <v>0</v>
      </c>
      <c r="AU77" s="30">
        <v>436</v>
      </c>
      <c r="AV77" s="30">
        <v>0</v>
      </c>
      <c r="AW77" s="30">
        <v>0</v>
      </c>
      <c r="AX77" s="30">
        <v>0</v>
      </c>
      <c r="AY77" s="30">
        <v>0</v>
      </c>
      <c r="AZ77" s="30">
        <v>0</v>
      </c>
      <c r="BA77" s="30">
        <v>0</v>
      </c>
      <c r="BB77" s="30">
        <v>0</v>
      </c>
      <c r="BC77" s="30">
        <v>0</v>
      </c>
      <c r="BD77" s="30">
        <v>0</v>
      </c>
      <c r="BE77" s="30">
        <v>0</v>
      </c>
      <c r="BF77" s="30">
        <v>0</v>
      </c>
      <c r="BG77" s="30">
        <v>0</v>
      </c>
      <c r="BH77" s="30">
        <v>0</v>
      </c>
      <c r="BI77" s="30">
        <v>0</v>
      </c>
      <c r="BJ77" s="30">
        <v>0</v>
      </c>
      <c r="BK77" s="30">
        <v>0</v>
      </c>
      <c r="BL77" s="30">
        <v>0</v>
      </c>
      <c r="BM77" s="30">
        <v>0</v>
      </c>
      <c r="BN77" s="30">
        <v>475</v>
      </c>
      <c r="BO77" s="30">
        <v>0</v>
      </c>
      <c r="BP77" s="30">
        <v>0</v>
      </c>
      <c r="BQ77" s="30">
        <v>0</v>
      </c>
      <c r="BR77" s="30">
        <v>0</v>
      </c>
      <c r="BS77" s="30">
        <v>452</v>
      </c>
      <c r="BT77" s="30">
        <v>0</v>
      </c>
      <c r="BU77" s="30">
        <v>0</v>
      </c>
      <c r="BV77" s="30">
        <v>0</v>
      </c>
      <c r="BW77" s="30">
        <v>0</v>
      </c>
      <c r="BX77" s="30">
        <v>0</v>
      </c>
      <c r="BY77" s="30">
        <v>0</v>
      </c>
      <c r="BZ77" s="30">
        <v>0</v>
      </c>
      <c r="CA77" s="30">
        <v>479</v>
      </c>
      <c r="CB77" s="30">
        <v>0</v>
      </c>
      <c r="CC77" s="30">
        <v>0</v>
      </c>
      <c r="CD77" s="30">
        <v>0</v>
      </c>
      <c r="CE77" s="31">
        <v>0</v>
      </c>
    </row>
    <row r="78" spans="1:83" ht="14.1" customHeight="1" x14ac:dyDescent="0.25">
      <c r="A78" s="21">
        <f t="shared" ref="A78:A141" si="1">A77+1</f>
        <v>65</v>
      </c>
      <c r="B78" s="213" t="s">
        <v>32</v>
      </c>
      <c r="C78" s="220">
        <v>498</v>
      </c>
      <c r="D78" s="206" t="s">
        <v>26</v>
      </c>
      <c r="E78" s="25">
        <f>MAX(O78:AM78)</f>
        <v>579</v>
      </c>
      <c r="F78" s="25" t="str">
        <f>VLOOKUP(E78,Tab!$A$2:$B$255,2,TRUE)</f>
        <v>A</v>
      </c>
      <c r="G78" s="26">
        <f>LARGE(O78:CE78,1)</f>
        <v>579</v>
      </c>
      <c r="H78" s="26">
        <f>LARGE(O78:CE78,2)</f>
        <v>575</v>
      </c>
      <c r="I78" s="26">
        <f>LARGE(O78:CE78,3)</f>
        <v>570</v>
      </c>
      <c r="J78" s="26">
        <f>LARGE(O78:CE78,4)</f>
        <v>570</v>
      </c>
      <c r="K78" s="26">
        <f>LARGE(O78:CE78,5)</f>
        <v>0</v>
      </c>
      <c r="L78" s="27">
        <f>SUM(G78:K78)</f>
        <v>2294</v>
      </c>
      <c r="M78" s="28">
        <f>L78/5</f>
        <v>458.8</v>
      </c>
      <c r="N78" s="29"/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570</v>
      </c>
      <c r="W78" s="30">
        <v>0</v>
      </c>
      <c r="X78" s="30">
        <v>0</v>
      </c>
      <c r="Y78" s="30">
        <v>579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  <c r="AG78" s="30">
        <v>0</v>
      </c>
      <c r="AH78" s="30">
        <v>0</v>
      </c>
      <c r="AI78" s="30">
        <v>0</v>
      </c>
      <c r="AJ78" s="30">
        <v>0</v>
      </c>
      <c r="AK78" s="30">
        <v>570</v>
      </c>
      <c r="AL78" s="30">
        <v>0</v>
      </c>
      <c r="AM78" s="167">
        <v>0</v>
      </c>
      <c r="AN78" s="162">
        <v>0</v>
      </c>
      <c r="AO78" s="30">
        <v>0</v>
      </c>
      <c r="AP78" s="30">
        <v>0</v>
      </c>
      <c r="AQ78" s="30">
        <v>0</v>
      </c>
      <c r="AR78" s="30">
        <v>0</v>
      </c>
      <c r="AS78" s="30">
        <v>0</v>
      </c>
      <c r="AT78" s="30">
        <v>575</v>
      </c>
      <c r="AU78" s="30">
        <v>0</v>
      </c>
      <c r="AV78" s="30">
        <v>0</v>
      </c>
      <c r="AW78" s="30">
        <v>0</v>
      </c>
      <c r="AX78" s="30">
        <v>0</v>
      </c>
      <c r="AY78" s="30">
        <v>0</v>
      </c>
      <c r="AZ78" s="30">
        <v>0</v>
      </c>
      <c r="BA78" s="30">
        <v>0</v>
      </c>
      <c r="BB78" s="30">
        <v>0</v>
      </c>
      <c r="BC78" s="30">
        <v>0</v>
      </c>
      <c r="BD78" s="30">
        <v>0</v>
      </c>
      <c r="BE78" s="30">
        <v>0</v>
      </c>
      <c r="BF78" s="30">
        <v>0</v>
      </c>
      <c r="BG78" s="30">
        <v>0</v>
      </c>
      <c r="BH78" s="30">
        <v>0</v>
      </c>
      <c r="BI78" s="30">
        <v>0</v>
      </c>
      <c r="BJ78" s="30">
        <v>0</v>
      </c>
      <c r="BK78" s="30">
        <v>0</v>
      </c>
      <c r="BL78" s="30">
        <v>0</v>
      </c>
      <c r="BM78" s="30">
        <v>0</v>
      </c>
      <c r="BN78" s="30">
        <v>0</v>
      </c>
      <c r="BO78" s="30">
        <v>0</v>
      </c>
      <c r="BP78" s="30">
        <v>0</v>
      </c>
      <c r="BQ78" s="30">
        <v>0</v>
      </c>
      <c r="BR78" s="30">
        <v>0</v>
      </c>
      <c r="BS78" s="30">
        <v>0</v>
      </c>
      <c r="BT78" s="30">
        <v>0</v>
      </c>
      <c r="BU78" s="30">
        <v>0</v>
      </c>
      <c r="BV78" s="30">
        <v>0</v>
      </c>
      <c r="BW78" s="30">
        <v>0</v>
      </c>
      <c r="BX78" s="30">
        <v>0</v>
      </c>
      <c r="BY78" s="30">
        <v>0</v>
      </c>
      <c r="BZ78" s="30">
        <v>0</v>
      </c>
      <c r="CA78" s="30">
        <v>0</v>
      </c>
      <c r="CB78" s="30">
        <v>0</v>
      </c>
      <c r="CC78" s="30">
        <v>0</v>
      </c>
      <c r="CD78" s="30">
        <v>0</v>
      </c>
      <c r="CE78" s="31">
        <v>0</v>
      </c>
    </row>
    <row r="79" spans="1:83" ht="14.1" customHeight="1" x14ac:dyDescent="0.25">
      <c r="A79" s="21">
        <f t="shared" si="1"/>
        <v>66</v>
      </c>
      <c r="B79" s="209" t="s">
        <v>400</v>
      </c>
      <c r="C79" s="33">
        <v>5370</v>
      </c>
      <c r="D79" s="207" t="s">
        <v>153</v>
      </c>
      <c r="E79" s="25">
        <f>MAX(O79:AM79)</f>
        <v>476</v>
      </c>
      <c r="F79" s="25" t="e">
        <f>VLOOKUP(E79,Tab!$A$2:$B$255,2,TRUE)</f>
        <v>#N/A</v>
      </c>
      <c r="G79" s="26">
        <f>LARGE(O79:CE79,1)</f>
        <v>484</v>
      </c>
      <c r="H79" s="26">
        <f>LARGE(O79:CE79,2)</f>
        <v>476</v>
      </c>
      <c r="I79" s="26">
        <f>LARGE(O79:CE79,3)</f>
        <v>453</v>
      </c>
      <c r="J79" s="26">
        <f>LARGE(O79:CE79,4)</f>
        <v>444</v>
      </c>
      <c r="K79" s="26">
        <f>LARGE(O79:CE79,5)</f>
        <v>434</v>
      </c>
      <c r="L79" s="27">
        <f>SUM(G79:K79)</f>
        <v>2291</v>
      </c>
      <c r="M79" s="28">
        <f>L79/5</f>
        <v>458.2</v>
      </c>
      <c r="N79" s="29"/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  <c r="AG79" s="30">
        <v>0</v>
      </c>
      <c r="AH79" s="30">
        <v>0</v>
      </c>
      <c r="AI79" s="30">
        <v>0</v>
      </c>
      <c r="AJ79" s="30">
        <v>444</v>
      </c>
      <c r="AK79" s="30">
        <v>0</v>
      </c>
      <c r="AL79" s="30">
        <v>0</v>
      </c>
      <c r="AM79" s="167">
        <v>476</v>
      </c>
      <c r="AN79" s="162">
        <v>0</v>
      </c>
      <c r="AO79" s="30">
        <v>0</v>
      </c>
      <c r="AP79" s="30">
        <v>0</v>
      </c>
      <c r="AQ79" s="30">
        <v>0</v>
      </c>
      <c r="AR79" s="30">
        <v>0</v>
      </c>
      <c r="AS79" s="30">
        <v>0</v>
      </c>
      <c r="AT79" s="30">
        <v>0</v>
      </c>
      <c r="AU79" s="30">
        <v>0</v>
      </c>
      <c r="AV79" s="30">
        <v>0</v>
      </c>
      <c r="AW79" s="30">
        <v>0</v>
      </c>
      <c r="AX79" s="30">
        <v>0</v>
      </c>
      <c r="AY79" s="30">
        <v>0</v>
      </c>
      <c r="AZ79" s="30">
        <v>0</v>
      </c>
      <c r="BA79" s="30">
        <v>0</v>
      </c>
      <c r="BB79" s="30">
        <v>0</v>
      </c>
      <c r="BC79" s="30">
        <v>0</v>
      </c>
      <c r="BD79" s="30">
        <v>0</v>
      </c>
      <c r="BE79" s="30">
        <v>0</v>
      </c>
      <c r="BF79" s="30">
        <v>0</v>
      </c>
      <c r="BG79" s="30">
        <v>0</v>
      </c>
      <c r="BH79" s="30">
        <v>0</v>
      </c>
      <c r="BI79" s="30">
        <v>0</v>
      </c>
      <c r="BJ79" s="30">
        <v>0</v>
      </c>
      <c r="BK79" s="30">
        <v>0</v>
      </c>
      <c r="BL79" s="30">
        <v>0</v>
      </c>
      <c r="BM79" s="30">
        <v>0</v>
      </c>
      <c r="BN79" s="30">
        <v>0</v>
      </c>
      <c r="BO79" s="30">
        <v>0</v>
      </c>
      <c r="BP79" s="30">
        <v>0</v>
      </c>
      <c r="BQ79" s="30">
        <v>0</v>
      </c>
      <c r="BR79" s="30">
        <v>0</v>
      </c>
      <c r="BS79" s="30">
        <v>0</v>
      </c>
      <c r="BT79" s="30">
        <v>0</v>
      </c>
      <c r="BU79" s="30">
        <v>0</v>
      </c>
      <c r="BV79" s="30">
        <v>0</v>
      </c>
      <c r="BW79" s="30">
        <v>0</v>
      </c>
      <c r="BX79" s="30">
        <v>0</v>
      </c>
      <c r="BY79" s="30">
        <v>453</v>
      </c>
      <c r="BZ79" s="30">
        <v>0</v>
      </c>
      <c r="CA79" s="30">
        <v>0</v>
      </c>
      <c r="CB79" s="30">
        <v>484</v>
      </c>
      <c r="CC79" s="30">
        <v>434</v>
      </c>
      <c r="CD79" s="30">
        <v>0</v>
      </c>
      <c r="CE79" s="31">
        <v>0</v>
      </c>
    </row>
    <row r="80" spans="1:83" ht="14.1" customHeight="1" x14ac:dyDescent="0.25">
      <c r="A80" s="21">
        <f t="shared" si="1"/>
        <v>67</v>
      </c>
      <c r="B80" s="209" t="s">
        <v>206</v>
      </c>
      <c r="C80" s="33">
        <v>13965</v>
      </c>
      <c r="D80" s="207" t="s">
        <v>65</v>
      </c>
      <c r="E80" s="25">
        <f>MAX(O80:AM80)</f>
        <v>0</v>
      </c>
      <c r="F80" s="25" t="e">
        <f>VLOOKUP(E80,Tab!$A$2:$B$255,2,TRUE)</f>
        <v>#N/A</v>
      </c>
      <c r="G80" s="26">
        <f>LARGE(O80:CE80,1)</f>
        <v>553</v>
      </c>
      <c r="H80" s="26">
        <f>LARGE(O80:CE80,2)</f>
        <v>550</v>
      </c>
      <c r="I80" s="26">
        <f>LARGE(O80:CE80,3)</f>
        <v>547</v>
      </c>
      <c r="J80" s="26">
        <f>LARGE(O80:CE80,4)</f>
        <v>543</v>
      </c>
      <c r="K80" s="26">
        <f>LARGE(O80:CE80,5)</f>
        <v>0</v>
      </c>
      <c r="L80" s="27">
        <f>SUM(G80:K80)</f>
        <v>2193</v>
      </c>
      <c r="M80" s="28">
        <f>L80/5</f>
        <v>438.6</v>
      </c>
      <c r="N80" s="29"/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  <c r="AG80" s="30">
        <v>0</v>
      </c>
      <c r="AH80" s="30">
        <v>0</v>
      </c>
      <c r="AI80" s="30">
        <v>0</v>
      </c>
      <c r="AJ80" s="30">
        <v>0</v>
      </c>
      <c r="AK80" s="30">
        <v>0</v>
      </c>
      <c r="AL80" s="30">
        <v>0</v>
      </c>
      <c r="AM80" s="167">
        <v>0</v>
      </c>
      <c r="AN80" s="162">
        <v>0</v>
      </c>
      <c r="AO80" s="30">
        <v>0</v>
      </c>
      <c r="AP80" s="30">
        <v>0</v>
      </c>
      <c r="AQ80" s="30">
        <v>0</v>
      </c>
      <c r="AR80" s="30">
        <v>0</v>
      </c>
      <c r="AS80" s="30">
        <v>0</v>
      </c>
      <c r="AT80" s="30">
        <v>543</v>
      </c>
      <c r="AU80" s="30">
        <v>0</v>
      </c>
      <c r="AV80" s="30">
        <v>553</v>
      </c>
      <c r="AW80" s="30">
        <v>0</v>
      </c>
      <c r="AX80" s="30">
        <v>0</v>
      </c>
      <c r="AY80" s="30">
        <v>0</v>
      </c>
      <c r="AZ80" s="30">
        <v>0</v>
      </c>
      <c r="BA80" s="30">
        <v>0</v>
      </c>
      <c r="BB80" s="30">
        <v>0</v>
      </c>
      <c r="BC80" s="30">
        <v>0</v>
      </c>
      <c r="BD80" s="30">
        <v>0</v>
      </c>
      <c r="BE80" s="30">
        <v>0</v>
      </c>
      <c r="BF80" s="30">
        <v>550</v>
      </c>
      <c r="BG80" s="30">
        <v>0</v>
      </c>
      <c r="BH80" s="30">
        <v>0</v>
      </c>
      <c r="BI80" s="30">
        <v>0</v>
      </c>
      <c r="BJ80" s="30">
        <v>0</v>
      </c>
      <c r="BK80" s="30">
        <v>0</v>
      </c>
      <c r="BL80" s="30">
        <v>0</v>
      </c>
      <c r="BM80" s="30">
        <v>0</v>
      </c>
      <c r="BN80" s="30">
        <v>0</v>
      </c>
      <c r="BO80" s="30">
        <v>0</v>
      </c>
      <c r="BP80" s="30">
        <v>0</v>
      </c>
      <c r="BQ80" s="30">
        <v>0</v>
      </c>
      <c r="BR80" s="30">
        <v>0</v>
      </c>
      <c r="BS80" s="30">
        <v>0</v>
      </c>
      <c r="BT80" s="30">
        <v>0</v>
      </c>
      <c r="BU80" s="30">
        <v>0</v>
      </c>
      <c r="BV80" s="30">
        <v>0</v>
      </c>
      <c r="BW80" s="30">
        <v>0</v>
      </c>
      <c r="BX80" s="30">
        <v>547</v>
      </c>
      <c r="BY80" s="30">
        <v>0</v>
      </c>
      <c r="BZ80" s="30">
        <v>0</v>
      </c>
      <c r="CA80" s="30">
        <v>0</v>
      </c>
      <c r="CB80" s="30">
        <v>0</v>
      </c>
      <c r="CC80" s="30">
        <v>0</v>
      </c>
      <c r="CD80" s="30">
        <v>0</v>
      </c>
      <c r="CE80" s="31">
        <v>0</v>
      </c>
    </row>
    <row r="81" spans="1:83" ht="14.1" customHeight="1" x14ac:dyDescent="0.25">
      <c r="A81" s="21">
        <f t="shared" si="1"/>
        <v>68</v>
      </c>
      <c r="B81" s="43" t="s">
        <v>320</v>
      </c>
      <c r="C81" s="33">
        <v>14500</v>
      </c>
      <c r="D81" s="216" t="s">
        <v>326</v>
      </c>
      <c r="E81" s="25">
        <f>MAX(O81:AM81)</f>
        <v>544</v>
      </c>
      <c r="F81" s="25" t="str">
        <f>VLOOKUP(E81,Tab!$A$2:$B$255,2,TRUE)</f>
        <v>Não</v>
      </c>
      <c r="G81" s="26">
        <f>LARGE(O81:CE81,1)</f>
        <v>545</v>
      </c>
      <c r="H81" s="26">
        <f>LARGE(O81:CE81,2)</f>
        <v>544</v>
      </c>
      <c r="I81" s="26">
        <f>LARGE(O81:CE81,3)</f>
        <v>539</v>
      </c>
      <c r="J81" s="26">
        <f>LARGE(O81:CE81,4)</f>
        <v>530</v>
      </c>
      <c r="K81" s="26">
        <f>LARGE(O81:CE81,5)</f>
        <v>0</v>
      </c>
      <c r="L81" s="27">
        <f>SUM(G81:K81)</f>
        <v>2158</v>
      </c>
      <c r="M81" s="28">
        <f>L81/5</f>
        <v>431.6</v>
      </c>
      <c r="N81" s="29"/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544</v>
      </c>
      <c r="AG81" s="30">
        <v>0</v>
      </c>
      <c r="AH81" s="30">
        <v>0</v>
      </c>
      <c r="AI81" s="30">
        <v>0</v>
      </c>
      <c r="AJ81" s="30">
        <v>0</v>
      </c>
      <c r="AK81" s="30">
        <v>0</v>
      </c>
      <c r="AL81" s="30">
        <v>0</v>
      </c>
      <c r="AM81" s="167">
        <v>539</v>
      </c>
      <c r="AN81" s="162">
        <v>0</v>
      </c>
      <c r="AO81" s="30">
        <v>0</v>
      </c>
      <c r="AP81" s="30">
        <v>0</v>
      </c>
      <c r="AQ81" s="30">
        <v>0</v>
      </c>
      <c r="AR81" s="30">
        <v>0</v>
      </c>
      <c r="AS81" s="30">
        <v>0</v>
      </c>
      <c r="AT81" s="30">
        <v>0</v>
      </c>
      <c r="AU81" s="30">
        <v>0</v>
      </c>
      <c r="AV81" s="30">
        <v>0</v>
      </c>
      <c r="AW81" s="30">
        <v>0</v>
      </c>
      <c r="AX81" s="30">
        <v>0</v>
      </c>
      <c r="AY81" s="30">
        <v>0</v>
      </c>
      <c r="AZ81" s="30">
        <v>0</v>
      </c>
      <c r="BA81" s="30">
        <v>0</v>
      </c>
      <c r="BB81" s="30">
        <v>0</v>
      </c>
      <c r="BC81" s="30">
        <v>0</v>
      </c>
      <c r="BD81" s="30">
        <v>0</v>
      </c>
      <c r="BE81" s="30">
        <v>0</v>
      </c>
      <c r="BF81" s="30">
        <v>0</v>
      </c>
      <c r="BG81" s="30">
        <v>0</v>
      </c>
      <c r="BH81" s="30">
        <v>0</v>
      </c>
      <c r="BI81" s="30">
        <v>0</v>
      </c>
      <c r="BJ81" s="30">
        <v>0</v>
      </c>
      <c r="BK81" s="30">
        <v>0</v>
      </c>
      <c r="BL81" s="30">
        <v>0</v>
      </c>
      <c r="BM81" s="30">
        <v>0</v>
      </c>
      <c r="BN81" s="30">
        <v>0</v>
      </c>
      <c r="BO81" s="30">
        <v>0</v>
      </c>
      <c r="BP81" s="30">
        <v>0</v>
      </c>
      <c r="BQ81" s="30">
        <v>0</v>
      </c>
      <c r="BR81" s="30">
        <v>0</v>
      </c>
      <c r="BS81" s="30">
        <v>0</v>
      </c>
      <c r="BT81" s="30">
        <v>0</v>
      </c>
      <c r="BU81" s="30">
        <v>0</v>
      </c>
      <c r="BV81" s="30">
        <v>0</v>
      </c>
      <c r="BW81" s="30">
        <v>0</v>
      </c>
      <c r="BX81" s="30">
        <v>0</v>
      </c>
      <c r="BY81" s="30">
        <v>0</v>
      </c>
      <c r="BZ81" s="30">
        <v>0</v>
      </c>
      <c r="CA81" s="30">
        <v>0</v>
      </c>
      <c r="CB81" s="30">
        <v>545</v>
      </c>
      <c r="CC81" s="30">
        <v>530</v>
      </c>
      <c r="CD81" s="30">
        <v>0</v>
      </c>
      <c r="CE81" s="31">
        <v>0</v>
      </c>
    </row>
    <row r="82" spans="1:83" ht="14.1" customHeight="1" x14ac:dyDescent="0.25">
      <c r="A82" s="21">
        <f t="shared" si="1"/>
        <v>69</v>
      </c>
      <c r="B82" s="211" t="s">
        <v>335</v>
      </c>
      <c r="C82" s="33">
        <v>13238</v>
      </c>
      <c r="D82" s="212" t="s">
        <v>153</v>
      </c>
      <c r="E82" s="25">
        <f>MAX(O82:AM82)</f>
        <v>439</v>
      </c>
      <c r="F82" s="25" t="e">
        <f>VLOOKUP(E82,Tab!$A$2:$B$255,2,TRUE)</f>
        <v>#N/A</v>
      </c>
      <c r="G82" s="26">
        <f>LARGE(O82:CE82,1)</f>
        <v>450</v>
      </c>
      <c r="H82" s="26">
        <f>LARGE(O82:CE82,2)</f>
        <v>439</v>
      </c>
      <c r="I82" s="26">
        <f>LARGE(O82:CE82,3)</f>
        <v>437</v>
      </c>
      <c r="J82" s="26">
        <f>LARGE(O82:CE82,4)</f>
        <v>418</v>
      </c>
      <c r="K82" s="26">
        <f>LARGE(O82:CE82,5)</f>
        <v>412</v>
      </c>
      <c r="L82" s="27">
        <f>SUM(G82:K82)</f>
        <v>2156</v>
      </c>
      <c r="M82" s="28">
        <f>L82/5</f>
        <v>431.2</v>
      </c>
      <c r="N82" s="29"/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439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  <c r="AG82" s="30">
        <v>0</v>
      </c>
      <c r="AH82" s="30">
        <v>0</v>
      </c>
      <c r="AI82" s="30">
        <v>0</v>
      </c>
      <c r="AJ82" s="30">
        <v>418</v>
      </c>
      <c r="AK82" s="30">
        <v>0</v>
      </c>
      <c r="AL82" s="30">
        <v>0</v>
      </c>
      <c r="AM82" s="167">
        <v>412</v>
      </c>
      <c r="AN82" s="162">
        <v>0</v>
      </c>
      <c r="AO82" s="30">
        <v>0</v>
      </c>
      <c r="AP82" s="30">
        <v>437</v>
      </c>
      <c r="AQ82" s="30">
        <v>0</v>
      </c>
      <c r="AR82" s="30">
        <v>0</v>
      </c>
      <c r="AS82" s="30">
        <v>0</v>
      </c>
      <c r="AT82" s="30">
        <v>0</v>
      </c>
      <c r="AU82" s="30">
        <v>0</v>
      </c>
      <c r="AV82" s="30">
        <v>397</v>
      </c>
      <c r="AW82" s="30">
        <v>0</v>
      </c>
      <c r="AX82" s="30">
        <v>0</v>
      </c>
      <c r="AY82" s="30">
        <v>0</v>
      </c>
      <c r="AZ82" s="30">
        <v>0</v>
      </c>
      <c r="BA82" s="30">
        <v>0</v>
      </c>
      <c r="BB82" s="30">
        <v>0</v>
      </c>
      <c r="BC82" s="30">
        <v>0</v>
      </c>
      <c r="BD82" s="30">
        <v>0</v>
      </c>
      <c r="BE82" s="30">
        <v>0</v>
      </c>
      <c r="BF82" s="30">
        <v>0</v>
      </c>
      <c r="BG82" s="30">
        <v>0</v>
      </c>
      <c r="BH82" s="30">
        <v>0</v>
      </c>
      <c r="BI82" s="30">
        <v>0</v>
      </c>
      <c r="BJ82" s="30">
        <v>0</v>
      </c>
      <c r="BK82" s="30">
        <v>0</v>
      </c>
      <c r="BL82" s="30">
        <v>0</v>
      </c>
      <c r="BM82" s="30">
        <v>0</v>
      </c>
      <c r="BN82" s="30">
        <v>0</v>
      </c>
      <c r="BO82" s="30">
        <v>0</v>
      </c>
      <c r="BP82" s="30">
        <v>0</v>
      </c>
      <c r="BQ82" s="30">
        <v>0</v>
      </c>
      <c r="BR82" s="30">
        <v>0</v>
      </c>
      <c r="BS82" s="30">
        <v>0</v>
      </c>
      <c r="BT82" s="30">
        <v>0</v>
      </c>
      <c r="BU82" s="30">
        <v>0</v>
      </c>
      <c r="BV82" s="30">
        <v>0</v>
      </c>
      <c r="BW82" s="30">
        <v>0</v>
      </c>
      <c r="BX82" s="30">
        <v>0</v>
      </c>
      <c r="BY82" s="30">
        <v>450</v>
      </c>
      <c r="BZ82" s="30">
        <v>0</v>
      </c>
      <c r="CA82" s="30">
        <v>0</v>
      </c>
      <c r="CB82" s="30">
        <v>0</v>
      </c>
      <c r="CC82" s="30">
        <v>0</v>
      </c>
      <c r="CD82" s="30">
        <v>0</v>
      </c>
      <c r="CE82" s="31">
        <v>0</v>
      </c>
    </row>
    <row r="83" spans="1:83" ht="14.1" customHeight="1" x14ac:dyDescent="0.25">
      <c r="A83" s="21">
        <f t="shared" si="1"/>
        <v>70</v>
      </c>
      <c r="B83" s="209" t="s">
        <v>79</v>
      </c>
      <c r="C83" s="33">
        <v>10</v>
      </c>
      <c r="D83" s="207" t="s">
        <v>44</v>
      </c>
      <c r="E83" s="25">
        <f>MAX(O83:AM83)</f>
        <v>530</v>
      </c>
      <c r="F83" s="25" t="str">
        <f>VLOOKUP(E83,Tab!$A$2:$B$255,2,TRUE)</f>
        <v>Não</v>
      </c>
      <c r="G83" s="26">
        <f>LARGE(O83:CE83,1)</f>
        <v>539</v>
      </c>
      <c r="H83" s="26">
        <f>LARGE(O83:CE83,2)</f>
        <v>533</v>
      </c>
      <c r="I83" s="26">
        <f>LARGE(O83:CE83,3)</f>
        <v>530</v>
      </c>
      <c r="J83" s="26">
        <f>LARGE(O83:CE83,4)</f>
        <v>529</v>
      </c>
      <c r="K83" s="26">
        <f>LARGE(O83:CE83,5)</f>
        <v>0</v>
      </c>
      <c r="L83" s="27">
        <f>SUM(G83:K83)</f>
        <v>2131</v>
      </c>
      <c r="M83" s="28">
        <f>L83/5</f>
        <v>426.2</v>
      </c>
      <c r="N83" s="29"/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0">
        <v>0</v>
      </c>
      <c r="AC83" s="30">
        <v>0</v>
      </c>
      <c r="AD83" s="30">
        <v>0</v>
      </c>
      <c r="AE83" s="30">
        <v>0</v>
      </c>
      <c r="AF83" s="30">
        <v>0</v>
      </c>
      <c r="AG83" s="30">
        <v>0</v>
      </c>
      <c r="AH83" s="30">
        <v>530</v>
      </c>
      <c r="AI83" s="30">
        <v>0</v>
      </c>
      <c r="AJ83" s="30">
        <v>0</v>
      </c>
      <c r="AK83" s="30">
        <v>0</v>
      </c>
      <c r="AL83" s="30">
        <v>0</v>
      </c>
      <c r="AM83" s="167">
        <v>0</v>
      </c>
      <c r="AN83" s="162">
        <v>0</v>
      </c>
      <c r="AO83" s="30">
        <v>0</v>
      </c>
      <c r="AP83" s="30">
        <v>0</v>
      </c>
      <c r="AQ83" s="30">
        <v>0</v>
      </c>
      <c r="AR83" s="30">
        <v>0</v>
      </c>
      <c r="AS83" s="30">
        <v>0</v>
      </c>
      <c r="AT83" s="30">
        <v>529</v>
      </c>
      <c r="AU83" s="30">
        <v>0</v>
      </c>
      <c r="AV83" s="30">
        <v>0</v>
      </c>
      <c r="AW83" s="30">
        <v>0</v>
      </c>
      <c r="AX83" s="30">
        <v>0</v>
      </c>
      <c r="AY83" s="30">
        <v>0</v>
      </c>
      <c r="AZ83" s="30">
        <v>0</v>
      </c>
      <c r="BA83" s="30">
        <v>0</v>
      </c>
      <c r="BB83" s="30">
        <v>539</v>
      </c>
      <c r="BC83" s="30">
        <v>0</v>
      </c>
      <c r="BD83" s="30">
        <v>0</v>
      </c>
      <c r="BE83" s="30">
        <v>0</v>
      </c>
      <c r="BF83" s="30">
        <v>0</v>
      </c>
      <c r="BG83" s="30">
        <v>0</v>
      </c>
      <c r="BH83" s="30">
        <v>0</v>
      </c>
      <c r="BI83" s="30">
        <v>533</v>
      </c>
      <c r="BJ83" s="30">
        <v>0</v>
      </c>
      <c r="BK83" s="30">
        <v>0</v>
      </c>
      <c r="BL83" s="30">
        <v>0</v>
      </c>
      <c r="BM83" s="30">
        <v>0</v>
      </c>
      <c r="BN83" s="30">
        <v>0</v>
      </c>
      <c r="BO83" s="30">
        <v>0</v>
      </c>
      <c r="BP83" s="30">
        <v>0</v>
      </c>
      <c r="BQ83" s="30">
        <v>0</v>
      </c>
      <c r="BR83" s="30">
        <v>0</v>
      </c>
      <c r="BS83" s="30">
        <v>0</v>
      </c>
      <c r="BT83" s="30">
        <v>0</v>
      </c>
      <c r="BU83" s="30">
        <v>0</v>
      </c>
      <c r="BV83" s="30">
        <v>0</v>
      </c>
      <c r="BW83" s="30">
        <v>0</v>
      </c>
      <c r="BX83" s="30">
        <v>0</v>
      </c>
      <c r="BY83" s="30">
        <v>0</v>
      </c>
      <c r="BZ83" s="30">
        <v>0</v>
      </c>
      <c r="CA83" s="30">
        <v>0</v>
      </c>
      <c r="CB83" s="30">
        <v>0</v>
      </c>
      <c r="CC83" s="30">
        <v>0</v>
      </c>
      <c r="CD83" s="30">
        <v>0</v>
      </c>
      <c r="CE83" s="31">
        <v>0</v>
      </c>
    </row>
    <row r="84" spans="1:83" ht="14.1" customHeight="1" x14ac:dyDescent="0.25">
      <c r="A84" s="21">
        <f t="shared" si="1"/>
        <v>71</v>
      </c>
      <c r="B84" s="39" t="s">
        <v>154</v>
      </c>
      <c r="C84" s="33">
        <v>14175</v>
      </c>
      <c r="D84" s="40" t="s">
        <v>26</v>
      </c>
      <c r="E84" s="25">
        <f>MAX(O84:AM84)</f>
        <v>536</v>
      </c>
      <c r="F84" s="25" t="str">
        <f>VLOOKUP(E84,Tab!$A$2:$B$255,2,TRUE)</f>
        <v>Não</v>
      </c>
      <c r="G84" s="26">
        <f>LARGE(O84:CE84,1)</f>
        <v>536</v>
      </c>
      <c r="H84" s="26">
        <f>LARGE(O84:CE84,2)</f>
        <v>535</v>
      </c>
      <c r="I84" s="26">
        <f>LARGE(O84:CE84,3)</f>
        <v>533</v>
      </c>
      <c r="J84" s="26">
        <f>LARGE(O84:CE84,4)</f>
        <v>522</v>
      </c>
      <c r="K84" s="26">
        <f>LARGE(O84:CE84,5)</f>
        <v>0</v>
      </c>
      <c r="L84" s="27">
        <f>SUM(G84:K84)</f>
        <v>2126</v>
      </c>
      <c r="M84" s="28">
        <f>L84/5</f>
        <v>425.2</v>
      </c>
      <c r="N84" s="29"/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30">
        <v>0</v>
      </c>
      <c r="AC84" s="30">
        <v>0</v>
      </c>
      <c r="AD84" s="30">
        <v>0</v>
      </c>
      <c r="AE84" s="30">
        <v>0</v>
      </c>
      <c r="AF84" s="30">
        <v>0</v>
      </c>
      <c r="AG84" s="30">
        <v>0</v>
      </c>
      <c r="AH84" s="30">
        <v>536</v>
      </c>
      <c r="AI84" s="30">
        <v>0</v>
      </c>
      <c r="AJ84" s="30">
        <v>0</v>
      </c>
      <c r="AK84" s="30">
        <v>522</v>
      </c>
      <c r="AL84" s="30">
        <v>0</v>
      </c>
      <c r="AM84" s="167">
        <v>0</v>
      </c>
      <c r="AN84" s="162">
        <v>0</v>
      </c>
      <c r="AO84" s="30">
        <v>533</v>
      </c>
      <c r="AP84" s="30">
        <v>0</v>
      </c>
      <c r="AQ84" s="30">
        <v>0</v>
      </c>
      <c r="AR84" s="30">
        <v>0</v>
      </c>
      <c r="AS84" s="30">
        <v>0</v>
      </c>
      <c r="AT84" s="30">
        <v>535</v>
      </c>
      <c r="AU84" s="30">
        <v>0</v>
      </c>
      <c r="AV84" s="30">
        <v>0</v>
      </c>
      <c r="AW84" s="30">
        <v>0</v>
      </c>
      <c r="AX84" s="30">
        <v>0</v>
      </c>
      <c r="AY84" s="30">
        <v>0</v>
      </c>
      <c r="AZ84" s="30">
        <v>0</v>
      </c>
      <c r="BA84" s="30">
        <v>0</v>
      </c>
      <c r="BB84" s="30">
        <v>0</v>
      </c>
      <c r="BC84" s="30">
        <v>0</v>
      </c>
      <c r="BD84" s="30">
        <v>0</v>
      </c>
      <c r="BE84" s="30">
        <v>0</v>
      </c>
      <c r="BF84" s="30">
        <v>0</v>
      </c>
      <c r="BG84" s="30">
        <v>0</v>
      </c>
      <c r="BH84" s="30">
        <v>0</v>
      </c>
      <c r="BI84" s="30">
        <v>0</v>
      </c>
      <c r="BJ84" s="30">
        <v>0</v>
      </c>
      <c r="BK84" s="30">
        <v>0</v>
      </c>
      <c r="BL84" s="30">
        <v>0</v>
      </c>
      <c r="BM84" s="30">
        <v>0</v>
      </c>
      <c r="BN84" s="30">
        <v>0</v>
      </c>
      <c r="BO84" s="30">
        <v>0</v>
      </c>
      <c r="BP84" s="30">
        <v>0</v>
      </c>
      <c r="BQ84" s="30">
        <v>0</v>
      </c>
      <c r="BR84" s="30">
        <v>0</v>
      </c>
      <c r="BS84" s="30">
        <v>0</v>
      </c>
      <c r="BT84" s="30">
        <v>0</v>
      </c>
      <c r="BU84" s="30">
        <v>0</v>
      </c>
      <c r="BV84" s="30">
        <v>0</v>
      </c>
      <c r="BW84" s="30">
        <v>0</v>
      </c>
      <c r="BX84" s="30">
        <v>0</v>
      </c>
      <c r="BY84" s="30">
        <v>0</v>
      </c>
      <c r="BZ84" s="30">
        <v>0</v>
      </c>
      <c r="CA84" s="30">
        <v>0</v>
      </c>
      <c r="CB84" s="30">
        <v>0</v>
      </c>
      <c r="CC84" s="30">
        <v>0</v>
      </c>
      <c r="CD84" s="30">
        <v>0</v>
      </c>
      <c r="CE84" s="31">
        <v>0</v>
      </c>
    </row>
    <row r="85" spans="1:83" ht="14.1" customHeight="1" x14ac:dyDescent="0.25">
      <c r="A85" s="21">
        <f t="shared" si="1"/>
        <v>72</v>
      </c>
      <c r="B85" s="211" t="s">
        <v>131</v>
      </c>
      <c r="C85" s="33">
        <v>963</v>
      </c>
      <c r="D85" s="212" t="s">
        <v>63</v>
      </c>
      <c r="E85" s="25">
        <f>MAX(O85:AM85)</f>
        <v>528</v>
      </c>
      <c r="F85" s="25" t="str">
        <f>VLOOKUP(E85,Tab!$A$2:$B$255,2,TRUE)</f>
        <v>Não</v>
      </c>
      <c r="G85" s="26">
        <f>LARGE(O85:CE85,1)</f>
        <v>529</v>
      </c>
      <c r="H85" s="26">
        <f>LARGE(O85:CE85,2)</f>
        <v>528</v>
      </c>
      <c r="I85" s="26">
        <f>LARGE(O85:CE85,3)</f>
        <v>526</v>
      </c>
      <c r="J85" s="26">
        <f>LARGE(O85:CE85,4)</f>
        <v>521</v>
      </c>
      <c r="K85" s="26">
        <f>LARGE(O85:CE85,5)</f>
        <v>0</v>
      </c>
      <c r="L85" s="27">
        <f>SUM(G85:K85)</f>
        <v>2104</v>
      </c>
      <c r="M85" s="28">
        <f>L85/5</f>
        <v>420.8</v>
      </c>
      <c r="N85" s="29"/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>
        <v>526</v>
      </c>
      <c r="Z85" s="30">
        <v>0</v>
      </c>
      <c r="AA85" s="30">
        <v>0</v>
      </c>
      <c r="AB85" s="30">
        <v>0</v>
      </c>
      <c r="AC85" s="30">
        <v>0</v>
      </c>
      <c r="AD85" s="30">
        <v>0</v>
      </c>
      <c r="AE85" s="30">
        <v>0</v>
      </c>
      <c r="AF85" s="30">
        <v>0</v>
      </c>
      <c r="AG85" s="30">
        <v>0</v>
      </c>
      <c r="AH85" s="30">
        <v>0</v>
      </c>
      <c r="AI85" s="30">
        <v>0</v>
      </c>
      <c r="AJ85" s="30">
        <v>0</v>
      </c>
      <c r="AK85" s="30">
        <v>528</v>
      </c>
      <c r="AL85" s="30">
        <v>0</v>
      </c>
      <c r="AM85" s="167">
        <v>521</v>
      </c>
      <c r="AN85" s="162">
        <v>0</v>
      </c>
      <c r="AO85" s="30">
        <v>0</v>
      </c>
      <c r="AP85" s="30">
        <v>0</v>
      </c>
      <c r="AQ85" s="30">
        <v>0</v>
      </c>
      <c r="AR85" s="30">
        <v>0</v>
      </c>
      <c r="AS85" s="30">
        <v>0</v>
      </c>
      <c r="AT85" s="30">
        <v>529</v>
      </c>
      <c r="AU85" s="30">
        <v>0</v>
      </c>
      <c r="AV85" s="30">
        <v>0</v>
      </c>
      <c r="AW85" s="30">
        <v>0</v>
      </c>
      <c r="AX85" s="30">
        <v>0</v>
      </c>
      <c r="AY85" s="30">
        <v>0</v>
      </c>
      <c r="AZ85" s="30">
        <v>0</v>
      </c>
      <c r="BA85" s="30">
        <v>0</v>
      </c>
      <c r="BB85" s="30">
        <v>0</v>
      </c>
      <c r="BC85" s="30">
        <v>0</v>
      </c>
      <c r="BD85" s="30">
        <v>0</v>
      </c>
      <c r="BE85" s="30">
        <v>0</v>
      </c>
      <c r="BF85" s="30">
        <v>0</v>
      </c>
      <c r="BG85" s="30">
        <v>0</v>
      </c>
      <c r="BH85" s="30">
        <v>0</v>
      </c>
      <c r="BI85" s="30">
        <v>0</v>
      </c>
      <c r="BJ85" s="30">
        <v>0</v>
      </c>
      <c r="BK85" s="30">
        <v>0</v>
      </c>
      <c r="BL85" s="30">
        <v>0</v>
      </c>
      <c r="BM85" s="30">
        <v>0</v>
      </c>
      <c r="BN85" s="30">
        <v>0</v>
      </c>
      <c r="BO85" s="30">
        <v>0</v>
      </c>
      <c r="BP85" s="30">
        <v>0</v>
      </c>
      <c r="BQ85" s="30">
        <v>0</v>
      </c>
      <c r="BR85" s="30">
        <v>0</v>
      </c>
      <c r="BS85" s="30">
        <v>0</v>
      </c>
      <c r="BT85" s="30">
        <v>0</v>
      </c>
      <c r="BU85" s="30">
        <v>0</v>
      </c>
      <c r="BV85" s="30">
        <v>0</v>
      </c>
      <c r="BW85" s="30">
        <v>0</v>
      </c>
      <c r="BX85" s="30">
        <v>0</v>
      </c>
      <c r="BY85" s="30">
        <v>0</v>
      </c>
      <c r="BZ85" s="30">
        <v>0</v>
      </c>
      <c r="CA85" s="30">
        <v>0</v>
      </c>
      <c r="CB85" s="30">
        <v>0</v>
      </c>
      <c r="CC85" s="30">
        <v>0</v>
      </c>
      <c r="CD85" s="30">
        <v>0</v>
      </c>
      <c r="CE85" s="31">
        <v>0</v>
      </c>
    </row>
    <row r="86" spans="1:83" ht="14.1" customHeight="1" x14ac:dyDescent="0.25">
      <c r="A86" s="21">
        <f t="shared" si="1"/>
        <v>73</v>
      </c>
      <c r="B86" s="39" t="s">
        <v>355</v>
      </c>
      <c r="C86" s="33">
        <v>14798</v>
      </c>
      <c r="D86" s="40" t="s">
        <v>250</v>
      </c>
      <c r="E86" s="25">
        <f>MAX(O86:AM86)</f>
        <v>379</v>
      </c>
      <c r="F86" s="25" t="e">
        <f>VLOOKUP(E86,Tab!$A$2:$B$255,2,TRUE)</f>
        <v>#N/A</v>
      </c>
      <c r="G86" s="26">
        <f>LARGE(O86:CE86,1)</f>
        <v>440</v>
      </c>
      <c r="H86" s="26">
        <f>LARGE(O86:CE86,2)</f>
        <v>430</v>
      </c>
      <c r="I86" s="26">
        <f>LARGE(O86:CE86,3)</f>
        <v>429</v>
      </c>
      <c r="J86" s="26">
        <f>LARGE(O86:CE86,4)</f>
        <v>425</v>
      </c>
      <c r="K86" s="26">
        <f>LARGE(O86:CE86,5)</f>
        <v>379</v>
      </c>
      <c r="L86" s="27">
        <f>SUM(G86:K86)</f>
        <v>2103</v>
      </c>
      <c r="M86" s="28">
        <f>L86/5</f>
        <v>420.6</v>
      </c>
      <c r="N86" s="29"/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379</v>
      </c>
      <c r="Z86" s="30">
        <v>0</v>
      </c>
      <c r="AA86" s="30">
        <v>0</v>
      </c>
      <c r="AB86" s="30">
        <v>373</v>
      </c>
      <c r="AC86" s="30">
        <v>0</v>
      </c>
      <c r="AD86" s="30">
        <v>0</v>
      </c>
      <c r="AE86" s="30">
        <v>0</v>
      </c>
      <c r="AF86" s="30">
        <v>0</v>
      </c>
      <c r="AG86" s="30">
        <v>0</v>
      </c>
      <c r="AH86" s="30">
        <v>374</v>
      </c>
      <c r="AI86" s="30">
        <v>0</v>
      </c>
      <c r="AJ86" s="30">
        <v>0</v>
      </c>
      <c r="AK86" s="30">
        <v>377</v>
      </c>
      <c r="AL86" s="30">
        <v>0</v>
      </c>
      <c r="AM86" s="167">
        <v>0</v>
      </c>
      <c r="AN86" s="162">
        <v>0</v>
      </c>
      <c r="AO86" s="30">
        <v>0</v>
      </c>
      <c r="AP86" s="30">
        <v>0</v>
      </c>
      <c r="AQ86" s="30">
        <v>0</v>
      </c>
      <c r="AR86" s="30">
        <v>0</v>
      </c>
      <c r="AS86" s="30">
        <v>0</v>
      </c>
      <c r="AT86" s="30">
        <v>425</v>
      </c>
      <c r="AU86" s="30">
        <v>0</v>
      </c>
      <c r="AV86" s="30">
        <v>0</v>
      </c>
      <c r="AW86" s="30">
        <v>0</v>
      </c>
      <c r="AX86" s="30">
        <v>0</v>
      </c>
      <c r="AY86" s="30">
        <v>0</v>
      </c>
      <c r="AZ86" s="30">
        <v>0</v>
      </c>
      <c r="BA86" s="30">
        <v>0</v>
      </c>
      <c r="BB86" s="30">
        <v>440</v>
      </c>
      <c r="BC86" s="30">
        <v>0</v>
      </c>
      <c r="BD86" s="30">
        <v>0</v>
      </c>
      <c r="BE86" s="30">
        <v>0</v>
      </c>
      <c r="BF86" s="30">
        <v>0</v>
      </c>
      <c r="BG86" s="30">
        <v>0</v>
      </c>
      <c r="BH86" s="30">
        <v>0</v>
      </c>
      <c r="BI86" s="30">
        <v>429</v>
      </c>
      <c r="BJ86" s="30">
        <v>0</v>
      </c>
      <c r="BK86" s="30">
        <v>0</v>
      </c>
      <c r="BL86" s="30">
        <v>0</v>
      </c>
      <c r="BM86" s="30">
        <v>0</v>
      </c>
      <c r="BN86" s="30">
        <v>0</v>
      </c>
      <c r="BO86" s="30">
        <v>0</v>
      </c>
      <c r="BP86" s="30">
        <v>430</v>
      </c>
      <c r="BQ86" s="30">
        <v>0</v>
      </c>
      <c r="BR86" s="30">
        <v>0</v>
      </c>
      <c r="BS86" s="30">
        <v>0</v>
      </c>
      <c r="BT86" s="30">
        <v>0</v>
      </c>
      <c r="BU86" s="30">
        <v>0</v>
      </c>
      <c r="BV86" s="30">
        <v>0</v>
      </c>
      <c r="BW86" s="30">
        <v>0</v>
      </c>
      <c r="BX86" s="30">
        <v>0</v>
      </c>
      <c r="BY86" s="30">
        <v>0</v>
      </c>
      <c r="BZ86" s="30">
        <v>0</v>
      </c>
      <c r="CA86" s="30">
        <v>0</v>
      </c>
      <c r="CB86" s="30">
        <v>0</v>
      </c>
      <c r="CC86" s="30">
        <v>0</v>
      </c>
      <c r="CD86" s="30">
        <v>0</v>
      </c>
      <c r="CE86" s="31">
        <v>0</v>
      </c>
    </row>
    <row r="87" spans="1:83" ht="14.1" customHeight="1" x14ac:dyDescent="0.25">
      <c r="A87" s="21">
        <f t="shared" si="1"/>
        <v>74</v>
      </c>
      <c r="B87" s="39" t="s">
        <v>369</v>
      </c>
      <c r="C87" s="33">
        <v>12347</v>
      </c>
      <c r="D87" s="40" t="s">
        <v>80</v>
      </c>
      <c r="E87" s="25">
        <f>MAX(O87:AM87)</f>
        <v>522</v>
      </c>
      <c r="F87" s="25" t="str">
        <f>VLOOKUP(E87,Tab!$A$2:$B$255,2,TRUE)</f>
        <v>Não</v>
      </c>
      <c r="G87" s="26">
        <f>LARGE(O87:CE87,1)</f>
        <v>540</v>
      </c>
      <c r="H87" s="26">
        <f>LARGE(O87:CE87,2)</f>
        <v>522</v>
      </c>
      <c r="I87" s="26">
        <f>LARGE(O87:CE87,3)</f>
        <v>520</v>
      </c>
      <c r="J87" s="26">
        <f>LARGE(O87:CE87,4)</f>
        <v>505</v>
      </c>
      <c r="K87" s="26">
        <f>LARGE(O87:CE87,5)</f>
        <v>0</v>
      </c>
      <c r="L87" s="27">
        <f>SUM(G87:K87)</f>
        <v>2087</v>
      </c>
      <c r="M87" s="28">
        <f>L87/5</f>
        <v>417.4</v>
      </c>
      <c r="N87" s="29"/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522</v>
      </c>
      <c r="Z87" s="30">
        <v>0</v>
      </c>
      <c r="AA87" s="30">
        <v>0</v>
      </c>
      <c r="AB87" s="30">
        <v>0</v>
      </c>
      <c r="AC87" s="30">
        <v>0</v>
      </c>
      <c r="AD87" s="30">
        <v>0</v>
      </c>
      <c r="AE87" s="30">
        <v>0</v>
      </c>
      <c r="AF87" s="30">
        <v>0</v>
      </c>
      <c r="AG87" s="30">
        <v>0</v>
      </c>
      <c r="AH87" s="30">
        <v>0</v>
      </c>
      <c r="AI87" s="30">
        <v>0</v>
      </c>
      <c r="AJ87" s="30">
        <v>0</v>
      </c>
      <c r="AK87" s="30">
        <v>505</v>
      </c>
      <c r="AL87" s="30">
        <v>0</v>
      </c>
      <c r="AM87" s="167">
        <v>0</v>
      </c>
      <c r="AN87" s="162">
        <v>0</v>
      </c>
      <c r="AO87" s="30">
        <v>0</v>
      </c>
      <c r="AP87" s="30">
        <v>0</v>
      </c>
      <c r="AQ87" s="30">
        <v>0</v>
      </c>
      <c r="AR87" s="30">
        <v>0</v>
      </c>
      <c r="AS87" s="30">
        <v>0</v>
      </c>
      <c r="AT87" s="30">
        <v>0</v>
      </c>
      <c r="AU87" s="30">
        <v>0</v>
      </c>
      <c r="AV87" s="30">
        <v>0</v>
      </c>
      <c r="AW87" s="30">
        <v>0</v>
      </c>
      <c r="AX87" s="30">
        <v>0</v>
      </c>
      <c r="AY87" s="30">
        <v>0</v>
      </c>
      <c r="AZ87" s="30">
        <v>0</v>
      </c>
      <c r="BA87" s="30">
        <v>0</v>
      </c>
      <c r="BB87" s="30">
        <v>520</v>
      </c>
      <c r="BC87" s="30">
        <v>0</v>
      </c>
      <c r="BD87" s="30">
        <v>0</v>
      </c>
      <c r="BE87" s="30">
        <v>0</v>
      </c>
      <c r="BF87" s="30">
        <v>0</v>
      </c>
      <c r="BG87" s="30">
        <v>0</v>
      </c>
      <c r="BH87" s="30">
        <v>0</v>
      </c>
      <c r="BI87" s="30">
        <v>540</v>
      </c>
      <c r="BJ87" s="30">
        <v>0</v>
      </c>
      <c r="BK87" s="30">
        <v>0</v>
      </c>
      <c r="BL87" s="30">
        <v>0</v>
      </c>
      <c r="BM87" s="30">
        <v>0</v>
      </c>
      <c r="BN87" s="30">
        <v>0</v>
      </c>
      <c r="BO87" s="30">
        <v>0</v>
      </c>
      <c r="BP87" s="30">
        <v>0</v>
      </c>
      <c r="BQ87" s="30">
        <v>0</v>
      </c>
      <c r="BR87" s="30">
        <v>0</v>
      </c>
      <c r="BS87" s="30">
        <v>0</v>
      </c>
      <c r="BT87" s="30">
        <v>0</v>
      </c>
      <c r="BU87" s="30">
        <v>0</v>
      </c>
      <c r="BV87" s="30">
        <v>0</v>
      </c>
      <c r="BW87" s="30">
        <v>0</v>
      </c>
      <c r="BX87" s="30">
        <v>0</v>
      </c>
      <c r="BY87" s="30">
        <v>0</v>
      </c>
      <c r="BZ87" s="30">
        <v>0</v>
      </c>
      <c r="CA87" s="30">
        <v>0</v>
      </c>
      <c r="CB87" s="30">
        <v>0</v>
      </c>
      <c r="CC87" s="30">
        <v>0</v>
      </c>
      <c r="CD87" s="30">
        <v>0</v>
      </c>
      <c r="CE87" s="31">
        <v>0</v>
      </c>
    </row>
    <row r="88" spans="1:83" s="42" customFormat="1" ht="14.1" customHeight="1" x14ac:dyDescent="0.25">
      <c r="A88" s="21">
        <f t="shared" si="1"/>
        <v>75</v>
      </c>
      <c r="B88" s="209" t="s">
        <v>112</v>
      </c>
      <c r="C88" s="33">
        <v>4863</v>
      </c>
      <c r="D88" s="207" t="s">
        <v>46</v>
      </c>
      <c r="E88" s="25">
        <f>MAX(O88:AM88)</f>
        <v>523</v>
      </c>
      <c r="F88" s="25" t="str">
        <f>VLOOKUP(E88,Tab!$A$2:$B$255,2,TRUE)</f>
        <v>Não</v>
      </c>
      <c r="G88" s="26">
        <f>LARGE(O88:CE88,1)</f>
        <v>532</v>
      </c>
      <c r="H88" s="26">
        <f>LARGE(O88:CE88,2)</f>
        <v>523</v>
      </c>
      <c r="I88" s="26">
        <f>LARGE(O88:CE88,3)</f>
        <v>520</v>
      </c>
      <c r="J88" s="26">
        <f>LARGE(O88:CE88,4)</f>
        <v>507</v>
      </c>
      <c r="K88" s="26">
        <f>LARGE(O88:CE88,5)</f>
        <v>0</v>
      </c>
      <c r="L88" s="27">
        <f>SUM(G88:K88)</f>
        <v>2082</v>
      </c>
      <c r="M88" s="28">
        <f>L88/5</f>
        <v>416.4</v>
      </c>
      <c r="N88" s="29"/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  <c r="Z88" s="30">
        <v>0</v>
      </c>
      <c r="AA88" s="30">
        <v>0</v>
      </c>
      <c r="AB88" s="30">
        <v>0</v>
      </c>
      <c r="AC88" s="30">
        <v>0</v>
      </c>
      <c r="AD88" s="30">
        <v>0</v>
      </c>
      <c r="AE88" s="30">
        <v>0</v>
      </c>
      <c r="AF88" s="30">
        <v>0</v>
      </c>
      <c r="AG88" s="30">
        <v>0</v>
      </c>
      <c r="AH88" s="30">
        <v>0</v>
      </c>
      <c r="AI88" s="30">
        <v>0</v>
      </c>
      <c r="AJ88" s="30">
        <v>0</v>
      </c>
      <c r="AK88" s="30">
        <v>0</v>
      </c>
      <c r="AL88" s="30">
        <v>0</v>
      </c>
      <c r="AM88" s="167">
        <v>523</v>
      </c>
      <c r="AN88" s="162">
        <v>0</v>
      </c>
      <c r="AO88" s="30">
        <v>0</v>
      </c>
      <c r="AP88" s="30">
        <v>532</v>
      </c>
      <c r="AQ88" s="30">
        <v>0</v>
      </c>
      <c r="AR88" s="30">
        <v>0</v>
      </c>
      <c r="AS88" s="30">
        <v>0</v>
      </c>
      <c r="AT88" s="30">
        <v>0</v>
      </c>
      <c r="AU88" s="30">
        <v>0</v>
      </c>
      <c r="AV88" s="30">
        <v>0</v>
      </c>
      <c r="AW88" s="30">
        <v>0</v>
      </c>
      <c r="AX88" s="30">
        <v>0</v>
      </c>
      <c r="AY88" s="30">
        <v>0</v>
      </c>
      <c r="AZ88" s="30">
        <v>0</v>
      </c>
      <c r="BA88" s="30">
        <v>0</v>
      </c>
      <c r="BB88" s="30">
        <v>0</v>
      </c>
      <c r="BC88" s="30">
        <v>520</v>
      </c>
      <c r="BD88" s="30">
        <v>0</v>
      </c>
      <c r="BE88" s="30">
        <v>0</v>
      </c>
      <c r="BF88" s="30">
        <v>507</v>
      </c>
      <c r="BG88" s="30">
        <v>0</v>
      </c>
      <c r="BH88" s="30">
        <v>0</v>
      </c>
      <c r="BI88" s="30">
        <v>0</v>
      </c>
      <c r="BJ88" s="30">
        <v>0</v>
      </c>
      <c r="BK88" s="30">
        <v>0</v>
      </c>
      <c r="BL88" s="30">
        <v>0</v>
      </c>
      <c r="BM88" s="30">
        <v>0</v>
      </c>
      <c r="BN88" s="30">
        <v>0</v>
      </c>
      <c r="BO88" s="30">
        <v>0</v>
      </c>
      <c r="BP88" s="30">
        <v>0</v>
      </c>
      <c r="BQ88" s="30">
        <v>0</v>
      </c>
      <c r="BR88" s="30">
        <v>0</v>
      </c>
      <c r="BS88" s="30">
        <v>0</v>
      </c>
      <c r="BT88" s="30">
        <v>0</v>
      </c>
      <c r="BU88" s="30">
        <v>0</v>
      </c>
      <c r="BV88" s="30">
        <v>0</v>
      </c>
      <c r="BW88" s="30">
        <v>0</v>
      </c>
      <c r="BX88" s="30">
        <v>0</v>
      </c>
      <c r="BY88" s="30">
        <v>0</v>
      </c>
      <c r="BZ88" s="30">
        <v>0</v>
      </c>
      <c r="CA88" s="30">
        <v>0</v>
      </c>
      <c r="CB88" s="30">
        <v>0</v>
      </c>
      <c r="CC88" s="30">
        <v>0</v>
      </c>
      <c r="CD88" s="30">
        <v>0</v>
      </c>
      <c r="CE88" s="31">
        <v>0</v>
      </c>
    </row>
    <row r="89" spans="1:83" ht="14.1" customHeight="1" x14ac:dyDescent="0.25">
      <c r="A89" s="21">
        <f t="shared" si="1"/>
        <v>76</v>
      </c>
      <c r="B89" s="43" t="s">
        <v>312</v>
      </c>
      <c r="C89" s="33">
        <v>14794</v>
      </c>
      <c r="D89" s="216" t="s">
        <v>63</v>
      </c>
      <c r="E89" s="25">
        <f>MAX(O89:AM89)</f>
        <v>0</v>
      </c>
      <c r="F89" s="25" t="e">
        <f>VLOOKUP(E89,Tab!$A$2:$B$255,2,TRUE)</f>
        <v>#N/A</v>
      </c>
      <c r="G89" s="26">
        <f>LARGE(O89:CE89,1)</f>
        <v>521</v>
      </c>
      <c r="H89" s="26">
        <f>LARGE(O89:CE89,2)</f>
        <v>520</v>
      </c>
      <c r="I89" s="26">
        <f>LARGE(O89:CE89,3)</f>
        <v>518</v>
      </c>
      <c r="J89" s="26">
        <f>LARGE(O89:CE89,4)</f>
        <v>510</v>
      </c>
      <c r="K89" s="26">
        <f>LARGE(O89:CE89,5)</f>
        <v>0</v>
      </c>
      <c r="L89" s="27">
        <f>SUM(G89:K89)</f>
        <v>2069</v>
      </c>
      <c r="M89" s="28">
        <f>L89/5</f>
        <v>413.8</v>
      </c>
      <c r="N89" s="29"/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0">
        <v>0</v>
      </c>
      <c r="X89" s="30">
        <v>0</v>
      </c>
      <c r="Y89" s="30">
        <v>0</v>
      </c>
      <c r="Z89" s="30">
        <v>0</v>
      </c>
      <c r="AA89" s="30">
        <v>0</v>
      </c>
      <c r="AB89" s="30">
        <v>0</v>
      </c>
      <c r="AC89" s="30">
        <v>0</v>
      </c>
      <c r="AD89" s="30">
        <v>0</v>
      </c>
      <c r="AE89" s="30">
        <v>0</v>
      </c>
      <c r="AF89" s="30">
        <v>0</v>
      </c>
      <c r="AG89" s="30">
        <v>0</v>
      </c>
      <c r="AH89" s="30">
        <v>0</v>
      </c>
      <c r="AI89" s="30">
        <v>0</v>
      </c>
      <c r="AJ89" s="30">
        <v>0</v>
      </c>
      <c r="AK89" s="30">
        <v>0</v>
      </c>
      <c r="AL89" s="30">
        <v>0</v>
      </c>
      <c r="AM89" s="167">
        <v>0</v>
      </c>
      <c r="AN89" s="162">
        <v>0</v>
      </c>
      <c r="AO89" s="30">
        <v>0</v>
      </c>
      <c r="AP89" s="30">
        <v>0</v>
      </c>
      <c r="AQ89" s="30">
        <v>0</v>
      </c>
      <c r="AR89" s="30">
        <v>0</v>
      </c>
      <c r="AS89" s="30">
        <v>0</v>
      </c>
      <c r="AT89" s="30">
        <v>520</v>
      </c>
      <c r="AU89" s="30">
        <v>0</v>
      </c>
      <c r="AV89" s="30">
        <v>0</v>
      </c>
      <c r="AW89" s="30">
        <v>0</v>
      </c>
      <c r="AX89" s="30">
        <v>0</v>
      </c>
      <c r="AY89" s="30">
        <v>0</v>
      </c>
      <c r="AZ89" s="30">
        <v>0</v>
      </c>
      <c r="BA89" s="30">
        <v>0</v>
      </c>
      <c r="BB89" s="30">
        <v>510</v>
      </c>
      <c r="BC89" s="30">
        <v>0</v>
      </c>
      <c r="BD89" s="30">
        <v>0</v>
      </c>
      <c r="BE89" s="30">
        <v>518</v>
      </c>
      <c r="BF89" s="30">
        <v>0</v>
      </c>
      <c r="BG89" s="30">
        <v>0</v>
      </c>
      <c r="BH89" s="30">
        <v>0</v>
      </c>
      <c r="BI89" s="30">
        <v>521</v>
      </c>
      <c r="BJ89" s="30">
        <v>0</v>
      </c>
      <c r="BK89" s="30">
        <v>0</v>
      </c>
      <c r="BL89" s="30">
        <v>0</v>
      </c>
      <c r="BM89" s="30">
        <v>0</v>
      </c>
      <c r="BN89" s="30">
        <v>0</v>
      </c>
      <c r="BO89" s="30">
        <v>0</v>
      </c>
      <c r="BP89" s="30">
        <v>0</v>
      </c>
      <c r="BQ89" s="30">
        <v>0</v>
      </c>
      <c r="BR89" s="30">
        <v>0</v>
      </c>
      <c r="BS89" s="30">
        <v>0</v>
      </c>
      <c r="BT89" s="30">
        <v>0</v>
      </c>
      <c r="BU89" s="30">
        <v>0</v>
      </c>
      <c r="BV89" s="30">
        <v>0</v>
      </c>
      <c r="BW89" s="30">
        <v>0</v>
      </c>
      <c r="BX89" s="30">
        <v>0</v>
      </c>
      <c r="BY89" s="30">
        <v>0</v>
      </c>
      <c r="BZ89" s="30">
        <v>0</v>
      </c>
      <c r="CA89" s="30">
        <v>0</v>
      </c>
      <c r="CB89" s="30">
        <v>0</v>
      </c>
      <c r="CC89" s="30">
        <v>0</v>
      </c>
      <c r="CD89" s="30">
        <v>0</v>
      </c>
      <c r="CE89" s="31">
        <v>0</v>
      </c>
    </row>
    <row r="90" spans="1:83" ht="14.1" customHeight="1" x14ac:dyDescent="0.25">
      <c r="A90" s="21">
        <f t="shared" si="1"/>
        <v>77</v>
      </c>
      <c r="B90" s="39" t="s">
        <v>90</v>
      </c>
      <c r="C90" s="33">
        <v>12745</v>
      </c>
      <c r="D90" s="40" t="s">
        <v>26</v>
      </c>
      <c r="E90" s="25">
        <f>MAX(O90:AM90)</f>
        <v>523</v>
      </c>
      <c r="F90" s="25" t="str">
        <f>VLOOKUP(E90,Tab!$A$2:$B$255,2,TRUE)</f>
        <v>Não</v>
      </c>
      <c r="G90" s="26">
        <f>LARGE(O90:CE90,1)</f>
        <v>523</v>
      </c>
      <c r="H90" s="26">
        <f>LARGE(O90:CE90,2)</f>
        <v>517</v>
      </c>
      <c r="I90" s="26">
        <f>LARGE(O90:CE90,3)</f>
        <v>513</v>
      </c>
      <c r="J90" s="26">
        <f>LARGE(O90:CE90,4)</f>
        <v>512</v>
      </c>
      <c r="K90" s="26">
        <f>LARGE(O90:CE90,5)</f>
        <v>0</v>
      </c>
      <c r="L90" s="27">
        <f>SUM(G90:K90)</f>
        <v>2065</v>
      </c>
      <c r="M90" s="28">
        <f>L90/5</f>
        <v>413</v>
      </c>
      <c r="N90" s="29"/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0">
        <v>0</v>
      </c>
      <c r="AA90" s="30">
        <v>0</v>
      </c>
      <c r="AB90" s="30">
        <v>0</v>
      </c>
      <c r="AC90" s="30">
        <v>0</v>
      </c>
      <c r="AD90" s="30">
        <v>0</v>
      </c>
      <c r="AE90" s="30">
        <v>0</v>
      </c>
      <c r="AF90" s="30">
        <v>0</v>
      </c>
      <c r="AG90" s="30">
        <v>0</v>
      </c>
      <c r="AH90" s="30">
        <v>517</v>
      </c>
      <c r="AI90" s="30">
        <v>0</v>
      </c>
      <c r="AJ90" s="30">
        <v>0</v>
      </c>
      <c r="AK90" s="30">
        <v>523</v>
      </c>
      <c r="AL90" s="30">
        <v>0</v>
      </c>
      <c r="AM90" s="167">
        <v>0</v>
      </c>
      <c r="AN90" s="162">
        <v>0</v>
      </c>
      <c r="AO90" s="30">
        <v>512</v>
      </c>
      <c r="AP90" s="30">
        <v>0</v>
      </c>
      <c r="AQ90" s="30">
        <v>0</v>
      </c>
      <c r="AR90" s="30">
        <v>0</v>
      </c>
      <c r="AS90" s="30">
        <v>0</v>
      </c>
      <c r="AT90" s="30">
        <v>513</v>
      </c>
      <c r="AU90" s="30">
        <v>0</v>
      </c>
      <c r="AV90" s="30">
        <v>0</v>
      </c>
      <c r="AW90" s="30">
        <v>0</v>
      </c>
      <c r="AX90" s="30">
        <v>0</v>
      </c>
      <c r="AY90" s="30">
        <v>0</v>
      </c>
      <c r="AZ90" s="30">
        <v>0</v>
      </c>
      <c r="BA90" s="30">
        <v>0</v>
      </c>
      <c r="BB90" s="30">
        <v>0</v>
      </c>
      <c r="BC90" s="30">
        <v>0</v>
      </c>
      <c r="BD90" s="30">
        <v>0</v>
      </c>
      <c r="BE90" s="30">
        <v>0</v>
      </c>
      <c r="BF90" s="30">
        <v>0</v>
      </c>
      <c r="BG90" s="30">
        <v>0</v>
      </c>
      <c r="BH90" s="30">
        <v>0</v>
      </c>
      <c r="BI90" s="30">
        <v>0</v>
      </c>
      <c r="BJ90" s="30">
        <v>0</v>
      </c>
      <c r="BK90" s="30">
        <v>0</v>
      </c>
      <c r="BL90" s="30">
        <v>0</v>
      </c>
      <c r="BM90" s="30">
        <v>0</v>
      </c>
      <c r="BN90" s="30">
        <v>0</v>
      </c>
      <c r="BO90" s="30">
        <v>0</v>
      </c>
      <c r="BP90" s="30">
        <v>0</v>
      </c>
      <c r="BQ90" s="30">
        <v>0</v>
      </c>
      <c r="BR90" s="30">
        <v>0</v>
      </c>
      <c r="BS90" s="30">
        <v>0</v>
      </c>
      <c r="BT90" s="30">
        <v>0</v>
      </c>
      <c r="BU90" s="30">
        <v>0</v>
      </c>
      <c r="BV90" s="30">
        <v>0</v>
      </c>
      <c r="BW90" s="30">
        <v>0</v>
      </c>
      <c r="BX90" s="30">
        <v>0</v>
      </c>
      <c r="BY90" s="30">
        <v>0</v>
      </c>
      <c r="BZ90" s="30">
        <v>0</v>
      </c>
      <c r="CA90" s="30">
        <v>0</v>
      </c>
      <c r="CB90" s="30">
        <v>0</v>
      </c>
      <c r="CC90" s="30">
        <v>0</v>
      </c>
      <c r="CD90" s="30">
        <v>0</v>
      </c>
      <c r="CE90" s="31">
        <v>0</v>
      </c>
    </row>
    <row r="91" spans="1:83" ht="14.1" customHeight="1" x14ac:dyDescent="0.25">
      <c r="A91" s="21">
        <f t="shared" si="1"/>
        <v>78</v>
      </c>
      <c r="B91" s="43" t="s">
        <v>313</v>
      </c>
      <c r="C91" s="33">
        <v>14797</v>
      </c>
      <c r="D91" s="216" t="s">
        <v>63</v>
      </c>
      <c r="E91" s="25">
        <f>MAX(O91:AM91)</f>
        <v>0</v>
      </c>
      <c r="F91" s="25" t="e">
        <f>VLOOKUP(E91,Tab!$A$2:$B$255,2,TRUE)</f>
        <v>#N/A</v>
      </c>
      <c r="G91" s="26">
        <f>LARGE(O91:CE91,1)</f>
        <v>526</v>
      </c>
      <c r="H91" s="26">
        <f>LARGE(O91:CE91,2)</f>
        <v>518</v>
      </c>
      <c r="I91" s="26">
        <f>LARGE(O91:CE91,3)</f>
        <v>515</v>
      </c>
      <c r="J91" s="26">
        <f>LARGE(O91:CE91,4)</f>
        <v>502</v>
      </c>
      <c r="K91" s="26">
        <f>LARGE(O91:CE91,5)</f>
        <v>0</v>
      </c>
      <c r="L91" s="27">
        <f>SUM(G91:K91)</f>
        <v>2061</v>
      </c>
      <c r="M91" s="28">
        <f>L91/5</f>
        <v>412.2</v>
      </c>
      <c r="N91" s="29"/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30">
        <v>0</v>
      </c>
      <c r="AA91" s="30">
        <v>0</v>
      </c>
      <c r="AB91" s="30">
        <v>0</v>
      </c>
      <c r="AC91" s="30">
        <v>0</v>
      </c>
      <c r="AD91" s="30">
        <v>0</v>
      </c>
      <c r="AE91" s="30">
        <v>0</v>
      </c>
      <c r="AF91" s="30">
        <v>0</v>
      </c>
      <c r="AG91" s="30">
        <v>0</v>
      </c>
      <c r="AH91" s="30">
        <v>0</v>
      </c>
      <c r="AI91" s="30">
        <v>0</v>
      </c>
      <c r="AJ91" s="30">
        <v>0</v>
      </c>
      <c r="AK91" s="30">
        <v>0</v>
      </c>
      <c r="AL91" s="30">
        <v>0</v>
      </c>
      <c r="AM91" s="167">
        <v>0</v>
      </c>
      <c r="AN91" s="162">
        <v>0</v>
      </c>
      <c r="AO91" s="30">
        <v>0</v>
      </c>
      <c r="AP91" s="30">
        <v>0</v>
      </c>
      <c r="AQ91" s="30">
        <v>0</v>
      </c>
      <c r="AR91" s="30">
        <v>0</v>
      </c>
      <c r="AS91" s="30">
        <v>0</v>
      </c>
      <c r="AT91" s="30">
        <v>518</v>
      </c>
      <c r="AU91" s="30">
        <v>0</v>
      </c>
      <c r="AV91" s="30">
        <v>0</v>
      </c>
      <c r="AW91" s="30">
        <v>0</v>
      </c>
      <c r="AX91" s="30">
        <v>0</v>
      </c>
      <c r="AY91" s="30">
        <v>0</v>
      </c>
      <c r="AZ91" s="30">
        <v>0</v>
      </c>
      <c r="BA91" s="30">
        <v>0</v>
      </c>
      <c r="BB91" s="30">
        <v>526</v>
      </c>
      <c r="BC91" s="30">
        <v>0</v>
      </c>
      <c r="BD91" s="30">
        <v>0</v>
      </c>
      <c r="BE91" s="30">
        <v>502</v>
      </c>
      <c r="BF91" s="30">
        <v>0</v>
      </c>
      <c r="BG91" s="30">
        <v>0</v>
      </c>
      <c r="BH91" s="30">
        <v>0</v>
      </c>
      <c r="BI91" s="30">
        <v>515</v>
      </c>
      <c r="BJ91" s="30">
        <v>0</v>
      </c>
      <c r="BK91" s="30">
        <v>0</v>
      </c>
      <c r="BL91" s="30">
        <v>0</v>
      </c>
      <c r="BM91" s="30">
        <v>0</v>
      </c>
      <c r="BN91" s="30">
        <v>0</v>
      </c>
      <c r="BO91" s="30">
        <v>0</v>
      </c>
      <c r="BP91" s="30">
        <v>0</v>
      </c>
      <c r="BQ91" s="30">
        <v>0</v>
      </c>
      <c r="BR91" s="30">
        <v>0</v>
      </c>
      <c r="BS91" s="30">
        <v>0</v>
      </c>
      <c r="BT91" s="30">
        <v>0</v>
      </c>
      <c r="BU91" s="30">
        <v>0</v>
      </c>
      <c r="BV91" s="30">
        <v>0</v>
      </c>
      <c r="BW91" s="30">
        <v>0</v>
      </c>
      <c r="BX91" s="30">
        <v>0</v>
      </c>
      <c r="BY91" s="30">
        <v>0</v>
      </c>
      <c r="BZ91" s="30">
        <v>0</v>
      </c>
      <c r="CA91" s="30">
        <v>0</v>
      </c>
      <c r="CB91" s="30">
        <v>0</v>
      </c>
      <c r="CC91" s="30">
        <v>0</v>
      </c>
      <c r="CD91" s="30">
        <v>0</v>
      </c>
      <c r="CE91" s="31">
        <v>0</v>
      </c>
    </row>
    <row r="92" spans="1:83" ht="14.1" customHeight="1" x14ac:dyDescent="0.25">
      <c r="A92" s="21">
        <f t="shared" si="1"/>
        <v>79</v>
      </c>
      <c r="B92" s="211" t="s">
        <v>129</v>
      </c>
      <c r="C92" s="33">
        <v>7913</v>
      </c>
      <c r="D92" s="212" t="s">
        <v>130</v>
      </c>
      <c r="E92" s="25">
        <f>MAX(O92:AM92)</f>
        <v>528</v>
      </c>
      <c r="F92" s="25" t="str">
        <f>VLOOKUP(E92,Tab!$A$2:$B$255,2,TRUE)</f>
        <v>Não</v>
      </c>
      <c r="G92" s="26">
        <f>LARGE(O92:CE92,1)</f>
        <v>528</v>
      </c>
      <c r="H92" s="26">
        <f>LARGE(O92:CE92,2)</f>
        <v>524</v>
      </c>
      <c r="I92" s="26">
        <f>LARGE(O92:CE92,3)</f>
        <v>496</v>
      </c>
      <c r="J92" s="26">
        <f>LARGE(O92:CE92,4)</f>
        <v>488</v>
      </c>
      <c r="K92" s="26">
        <f>LARGE(O92:CE92,5)</f>
        <v>0</v>
      </c>
      <c r="L92" s="27">
        <f>SUM(G92:K92)</f>
        <v>2036</v>
      </c>
      <c r="M92" s="28">
        <f>L92/5</f>
        <v>407.2</v>
      </c>
      <c r="N92" s="29"/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496</v>
      </c>
      <c r="X92" s="30">
        <v>528</v>
      </c>
      <c r="Y92" s="30">
        <v>0</v>
      </c>
      <c r="Z92" s="30">
        <v>0</v>
      </c>
      <c r="AA92" s="30">
        <v>0</v>
      </c>
      <c r="AB92" s="30">
        <v>0</v>
      </c>
      <c r="AC92" s="30">
        <v>0</v>
      </c>
      <c r="AD92" s="30">
        <v>0</v>
      </c>
      <c r="AE92" s="30">
        <v>0</v>
      </c>
      <c r="AF92" s="30">
        <v>0</v>
      </c>
      <c r="AG92" s="30">
        <v>0</v>
      </c>
      <c r="AH92" s="30">
        <v>0</v>
      </c>
      <c r="AI92" s="30">
        <v>0</v>
      </c>
      <c r="AJ92" s="30">
        <v>0</v>
      </c>
      <c r="AK92" s="30">
        <v>0</v>
      </c>
      <c r="AL92" s="30">
        <v>0</v>
      </c>
      <c r="AM92" s="167">
        <v>0</v>
      </c>
      <c r="AN92" s="162">
        <v>0</v>
      </c>
      <c r="AO92" s="30">
        <v>0</v>
      </c>
      <c r="AP92" s="30">
        <v>0</v>
      </c>
      <c r="AQ92" s="30">
        <v>0</v>
      </c>
      <c r="AR92" s="30">
        <v>0</v>
      </c>
      <c r="AS92" s="30">
        <v>0</v>
      </c>
      <c r="AT92" s="30">
        <v>0</v>
      </c>
      <c r="AU92" s="30">
        <v>0</v>
      </c>
      <c r="AV92" s="30">
        <v>0</v>
      </c>
      <c r="AW92" s="30">
        <v>0</v>
      </c>
      <c r="AX92" s="30">
        <v>0</v>
      </c>
      <c r="AY92" s="30">
        <v>0</v>
      </c>
      <c r="AZ92" s="30">
        <v>0</v>
      </c>
      <c r="BA92" s="30">
        <v>0</v>
      </c>
      <c r="BB92" s="30">
        <v>0</v>
      </c>
      <c r="BC92" s="30">
        <v>0</v>
      </c>
      <c r="BD92" s="30">
        <v>0</v>
      </c>
      <c r="BE92" s="30">
        <v>0</v>
      </c>
      <c r="BF92" s="30">
        <v>0</v>
      </c>
      <c r="BG92" s="30">
        <v>0</v>
      </c>
      <c r="BH92" s="30">
        <v>0</v>
      </c>
      <c r="BI92" s="30">
        <v>0</v>
      </c>
      <c r="BJ92" s="30">
        <v>0</v>
      </c>
      <c r="BK92" s="30">
        <v>0</v>
      </c>
      <c r="BL92" s="30">
        <v>0</v>
      </c>
      <c r="BM92" s="30">
        <v>488</v>
      </c>
      <c r="BN92" s="30">
        <v>0</v>
      </c>
      <c r="BO92" s="30">
        <v>0</v>
      </c>
      <c r="BP92" s="30">
        <v>0</v>
      </c>
      <c r="BQ92" s="30">
        <v>0</v>
      </c>
      <c r="BR92" s="30">
        <v>0</v>
      </c>
      <c r="BS92" s="30">
        <v>0</v>
      </c>
      <c r="BT92" s="30">
        <v>524</v>
      </c>
      <c r="BU92" s="30">
        <v>0</v>
      </c>
      <c r="BV92" s="30">
        <v>0</v>
      </c>
      <c r="BW92" s="30">
        <v>0</v>
      </c>
      <c r="BX92" s="30">
        <v>0</v>
      </c>
      <c r="BY92" s="30">
        <v>0</v>
      </c>
      <c r="BZ92" s="30">
        <v>0</v>
      </c>
      <c r="CA92" s="30">
        <v>0</v>
      </c>
      <c r="CB92" s="30">
        <v>0</v>
      </c>
      <c r="CC92" s="30">
        <v>0</v>
      </c>
      <c r="CD92" s="30">
        <v>0</v>
      </c>
      <c r="CE92" s="31">
        <v>0</v>
      </c>
    </row>
    <row r="93" spans="1:83" ht="14.1" customHeight="1" x14ac:dyDescent="0.25">
      <c r="A93" s="21">
        <f t="shared" si="1"/>
        <v>80</v>
      </c>
      <c r="B93" s="211" t="s">
        <v>333</v>
      </c>
      <c r="C93" s="33">
        <v>13986</v>
      </c>
      <c r="D93" s="212" t="s">
        <v>109</v>
      </c>
      <c r="E93" s="25">
        <f>MAX(O93:AM93)</f>
        <v>516</v>
      </c>
      <c r="F93" s="25" t="str">
        <f>VLOOKUP(E93,Tab!$A$2:$B$255,2,TRUE)</f>
        <v>Não</v>
      </c>
      <c r="G93" s="26">
        <f>LARGE(O93:CE93,1)</f>
        <v>518</v>
      </c>
      <c r="H93" s="26">
        <f>LARGE(O93:CE93,2)</f>
        <v>516</v>
      </c>
      <c r="I93" s="26">
        <f>LARGE(O93:CE93,3)</f>
        <v>510</v>
      </c>
      <c r="J93" s="26">
        <f>LARGE(O93:CE93,4)</f>
        <v>489</v>
      </c>
      <c r="K93" s="26">
        <f>LARGE(O93:CE93,5)</f>
        <v>0</v>
      </c>
      <c r="L93" s="27">
        <f>SUM(G93:K93)</f>
        <v>2033</v>
      </c>
      <c r="M93" s="28">
        <f>L93/5</f>
        <v>406.6</v>
      </c>
      <c r="N93" s="29"/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516</v>
      </c>
      <c r="U93" s="30">
        <v>0</v>
      </c>
      <c r="V93" s="30">
        <v>0</v>
      </c>
      <c r="W93" s="30">
        <v>0</v>
      </c>
      <c r="X93" s="30">
        <v>0</v>
      </c>
      <c r="Y93" s="30">
        <v>0</v>
      </c>
      <c r="Z93" s="30">
        <v>0</v>
      </c>
      <c r="AA93" s="30">
        <v>510</v>
      </c>
      <c r="AB93" s="30">
        <v>0</v>
      </c>
      <c r="AC93" s="30">
        <v>0</v>
      </c>
      <c r="AD93" s="30">
        <v>0</v>
      </c>
      <c r="AE93" s="30">
        <v>0</v>
      </c>
      <c r="AF93" s="30">
        <v>0</v>
      </c>
      <c r="AG93" s="30">
        <v>0</v>
      </c>
      <c r="AH93" s="30">
        <v>0</v>
      </c>
      <c r="AI93" s="30">
        <v>0</v>
      </c>
      <c r="AJ93" s="30">
        <v>0</v>
      </c>
      <c r="AK93" s="30">
        <v>0</v>
      </c>
      <c r="AL93" s="30">
        <v>0</v>
      </c>
      <c r="AM93" s="167">
        <v>0</v>
      </c>
      <c r="AN93" s="162">
        <v>0</v>
      </c>
      <c r="AO93" s="30">
        <v>0</v>
      </c>
      <c r="AP93" s="30">
        <v>0</v>
      </c>
      <c r="AQ93" s="30">
        <v>0</v>
      </c>
      <c r="AR93" s="30">
        <v>0</v>
      </c>
      <c r="AS93" s="30">
        <v>0</v>
      </c>
      <c r="AT93" s="30">
        <v>0</v>
      </c>
      <c r="AU93" s="30">
        <v>0</v>
      </c>
      <c r="AV93" s="30">
        <v>518</v>
      </c>
      <c r="AW93" s="30">
        <v>0</v>
      </c>
      <c r="AX93" s="30">
        <v>0</v>
      </c>
      <c r="AY93" s="30">
        <v>0</v>
      </c>
      <c r="AZ93" s="30">
        <v>0</v>
      </c>
      <c r="BA93" s="30">
        <v>0</v>
      </c>
      <c r="BB93" s="30">
        <v>0</v>
      </c>
      <c r="BC93" s="30">
        <v>0</v>
      </c>
      <c r="BD93" s="30">
        <v>0</v>
      </c>
      <c r="BE93" s="30">
        <v>0</v>
      </c>
      <c r="BF93" s="30">
        <v>0</v>
      </c>
      <c r="BG93" s="30">
        <v>0</v>
      </c>
      <c r="BH93" s="30">
        <v>0</v>
      </c>
      <c r="BI93" s="30">
        <v>0</v>
      </c>
      <c r="BJ93" s="30">
        <v>0</v>
      </c>
      <c r="BK93" s="30">
        <v>0</v>
      </c>
      <c r="BL93" s="30">
        <v>0</v>
      </c>
      <c r="BM93" s="30">
        <v>0</v>
      </c>
      <c r="BN93" s="30">
        <v>0</v>
      </c>
      <c r="BO93" s="30">
        <v>0</v>
      </c>
      <c r="BP93" s="30">
        <v>0</v>
      </c>
      <c r="BQ93" s="30">
        <v>0</v>
      </c>
      <c r="BR93" s="30">
        <v>0</v>
      </c>
      <c r="BS93" s="30">
        <v>0</v>
      </c>
      <c r="BT93" s="30">
        <v>0</v>
      </c>
      <c r="BU93" s="30">
        <v>0</v>
      </c>
      <c r="BV93" s="30">
        <v>0</v>
      </c>
      <c r="BW93" s="30">
        <v>0</v>
      </c>
      <c r="BX93" s="30">
        <v>0</v>
      </c>
      <c r="BY93" s="30">
        <v>0</v>
      </c>
      <c r="BZ93" s="30">
        <v>0</v>
      </c>
      <c r="CA93" s="30">
        <v>0</v>
      </c>
      <c r="CB93" s="30">
        <v>0</v>
      </c>
      <c r="CC93" s="30">
        <v>489</v>
      </c>
      <c r="CD93" s="30">
        <v>0</v>
      </c>
      <c r="CE93" s="31">
        <v>0</v>
      </c>
    </row>
    <row r="94" spans="1:83" ht="14.1" customHeight="1" x14ac:dyDescent="0.25">
      <c r="A94" s="21">
        <f t="shared" si="1"/>
        <v>81</v>
      </c>
      <c r="B94" s="39" t="s">
        <v>510</v>
      </c>
      <c r="C94" s="33">
        <v>12791</v>
      </c>
      <c r="D94" s="40" t="s">
        <v>250</v>
      </c>
      <c r="E94" s="25">
        <f>MAX(O94:AM94)</f>
        <v>409</v>
      </c>
      <c r="F94" s="25" t="e">
        <f>VLOOKUP(E94,Tab!$A$2:$B$255,2,TRUE)</f>
        <v>#N/A</v>
      </c>
      <c r="G94" s="26">
        <f>LARGE(O94:CE94,1)</f>
        <v>471</v>
      </c>
      <c r="H94" s="26">
        <f>LARGE(O94:CE94,2)</f>
        <v>409</v>
      </c>
      <c r="I94" s="26">
        <f>LARGE(O94:CE94,3)</f>
        <v>400</v>
      </c>
      <c r="J94" s="26">
        <f>LARGE(O94:CE94,4)</f>
        <v>372</v>
      </c>
      <c r="K94" s="26">
        <f>LARGE(O94:CE94,5)</f>
        <v>357</v>
      </c>
      <c r="L94" s="27">
        <f>SUM(G94:K94)</f>
        <v>2009</v>
      </c>
      <c r="M94" s="28">
        <f>L94/5</f>
        <v>401.8</v>
      </c>
      <c r="N94" s="29"/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350</v>
      </c>
      <c r="Z94" s="30">
        <v>0</v>
      </c>
      <c r="AA94" s="30">
        <v>0</v>
      </c>
      <c r="AB94" s="30">
        <v>0</v>
      </c>
      <c r="AC94" s="30">
        <v>409</v>
      </c>
      <c r="AD94" s="30">
        <v>0</v>
      </c>
      <c r="AE94" s="30">
        <v>0</v>
      </c>
      <c r="AF94" s="30">
        <v>0</v>
      </c>
      <c r="AG94" s="30">
        <v>0</v>
      </c>
      <c r="AH94" s="30">
        <v>400</v>
      </c>
      <c r="AI94" s="30">
        <v>0</v>
      </c>
      <c r="AJ94" s="30">
        <v>0</v>
      </c>
      <c r="AK94" s="30">
        <v>357</v>
      </c>
      <c r="AL94" s="30">
        <v>0</v>
      </c>
      <c r="AM94" s="167">
        <v>0</v>
      </c>
      <c r="AN94" s="162">
        <v>0</v>
      </c>
      <c r="AO94" s="30">
        <v>471</v>
      </c>
      <c r="AP94" s="30">
        <v>0</v>
      </c>
      <c r="AQ94" s="30">
        <v>0</v>
      </c>
      <c r="AR94" s="30">
        <v>0</v>
      </c>
      <c r="AS94" s="30">
        <v>0</v>
      </c>
      <c r="AT94" s="30">
        <v>372</v>
      </c>
      <c r="AU94" s="30">
        <v>0</v>
      </c>
      <c r="AV94" s="30">
        <v>0</v>
      </c>
      <c r="AW94" s="30">
        <v>0</v>
      </c>
      <c r="AX94" s="30">
        <v>0</v>
      </c>
      <c r="AY94" s="30">
        <v>0</v>
      </c>
      <c r="AZ94" s="30">
        <v>0</v>
      </c>
      <c r="BA94" s="30">
        <v>0</v>
      </c>
      <c r="BB94" s="30">
        <v>0</v>
      </c>
      <c r="BC94" s="30">
        <v>0</v>
      </c>
      <c r="BD94" s="30">
        <v>0</v>
      </c>
      <c r="BE94" s="30">
        <v>0</v>
      </c>
      <c r="BF94" s="30">
        <v>0</v>
      </c>
      <c r="BG94" s="30">
        <v>0</v>
      </c>
      <c r="BH94" s="30">
        <v>0</v>
      </c>
      <c r="BI94" s="30">
        <v>0</v>
      </c>
      <c r="BJ94" s="30">
        <v>0</v>
      </c>
      <c r="BK94" s="30">
        <v>0</v>
      </c>
      <c r="BL94" s="30">
        <v>0</v>
      </c>
      <c r="BM94" s="30">
        <v>0</v>
      </c>
      <c r="BN94" s="30">
        <v>0</v>
      </c>
      <c r="BO94" s="30">
        <v>0</v>
      </c>
      <c r="BP94" s="30">
        <v>0</v>
      </c>
      <c r="BQ94" s="30">
        <v>0</v>
      </c>
      <c r="BR94" s="30">
        <v>0</v>
      </c>
      <c r="BS94" s="30">
        <v>0</v>
      </c>
      <c r="BT94" s="30">
        <v>0</v>
      </c>
      <c r="BU94" s="30">
        <v>0</v>
      </c>
      <c r="BV94" s="30">
        <v>0</v>
      </c>
      <c r="BW94" s="30">
        <v>0</v>
      </c>
      <c r="BX94" s="30">
        <v>0</v>
      </c>
      <c r="BY94" s="30">
        <v>0</v>
      </c>
      <c r="BZ94" s="30">
        <v>0</v>
      </c>
      <c r="CA94" s="30">
        <v>0</v>
      </c>
      <c r="CB94" s="30">
        <v>0</v>
      </c>
      <c r="CC94" s="30">
        <v>0</v>
      </c>
      <c r="CD94" s="30">
        <v>0</v>
      </c>
      <c r="CE94" s="31">
        <v>0</v>
      </c>
    </row>
    <row r="95" spans="1:83" ht="14.1" customHeight="1" x14ac:dyDescent="0.25">
      <c r="A95" s="21">
        <f t="shared" si="1"/>
        <v>82</v>
      </c>
      <c r="B95" s="209" t="s">
        <v>519</v>
      </c>
      <c r="C95" s="33">
        <v>14184</v>
      </c>
      <c r="D95" s="207" t="s">
        <v>454</v>
      </c>
      <c r="E95" s="25">
        <f>MAX(O95:AM95)</f>
        <v>514</v>
      </c>
      <c r="F95" s="25" t="str">
        <f>VLOOKUP(E95,Tab!$A$2:$B$255,2,TRUE)</f>
        <v>Não</v>
      </c>
      <c r="G95" s="26">
        <f>LARGE(O95:CE95,1)</f>
        <v>514</v>
      </c>
      <c r="H95" s="26">
        <f>LARGE(O95:CE95,2)</f>
        <v>500</v>
      </c>
      <c r="I95" s="26">
        <f>LARGE(O95:CE95,3)</f>
        <v>498</v>
      </c>
      <c r="J95" s="26">
        <f>LARGE(O95:CE95,4)</f>
        <v>494</v>
      </c>
      <c r="K95" s="26">
        <f>LARGE(O95:CE95,5)</f>
        <v>0</v>
      </c>
      <c r="L95" s="27">
        <f>SUM(G95:K95)</f>
        <v>2006</v>
      </c>
      <c r="M95" s="28">
        <f>L95/5</f>
        <v>401.2</v>
      </c>
      <c r="N95" s="29"/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500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498</v>
      </c>
      <c r="AB95" s="30">
        <v>0</v>
      </c>
      <c r="AC95" s="30">
        <v>0</v>
      </c>
      <c r="AD95" s="30">
        <v>0</v>
      </c>
      <c r="AE95" s="30">
        <v>0</v>
      </c>
      <c r="AF95" s="30">
        <v>0</v>
      </c>
      <c r="AG95" s="30">
        <v>0</v>
      </c>
      <c r="AH95" s="30">
        <v>0</v>
      </c>
      <c r="AI95" s="30">
        <v>0</v>
      </c>
      <c r="AJ95" s="30">
        <v>514</v>
      </c>
      <c r="AK95" s="30">
        <v>0</v>
      </c>
      <c r="AL95" s="30">
        <v>0</v>
      </c>
      <c r="AM95" s="167">
        <v>494</v>
      </c>
      <c r="AN95" s="162">
        <v>0</v>
      </c>
      <c r="AO95" s="30">
        <v>0</v>
      </c>
      <c r="AP95" s="30">
        <v>0</v>
      </c>
      <c r="AQ95" s="30">
        <v>0</v>
      </c>
      <c r="AR95" s="30">
        <v>0</v>
      </c>
      <c r="AS95" s="30">
        <v>0</v>
      </c>
      <c r="AT95" s="30">
        <v>0</v>
      </c>
      <c r="AU95" s="30">
        <v>0</v>
      </c>
      <c r="AV95" s="30">
        <v>0</v>
      </c>
      <c r="AW95" s="30">
        <v>0</v>
      </c>
      <c r="AX95" s="30">
        <v>0</v>
      </c>
      <c r="AY95" s="30">
        <v>0</v>
      </c>
      <c r="AZ95" s="30">
        <v>0</v>
      </c>
      <c r="BA95" s="30">
        <v>0</v>
      </c>
      <c r="BB95" s="30">
        <v>0</v>
      </c>
      <c r="BC95" s="30">
        <v>0</v>
      </c>
      <c r="BD95" s="30">
        <v>0</v>
      </c>
      <c r="BE95" s="30">
        <v>0</v>
      </c>
      <c r="BF95" s="30">
        <v>0</v>
      </c>
      <c r="BG95" s="30">
        <v>0</v>
      </c>
      <c r="BH95" s="30">
        <v>0</v>
      </c>
      <c r="BI95" s="30">
        <v>0</v>
      </c>
      <c r="BJ95" s="30">
        <v>0</v>
      </c>
      <c r="BK95" s="30">
        <v>0</v>
      </c>
      <c r="BL95" s="30">
        <v>0</v>
      </c>
      <c r="BM95" s="30">
        <v>0</v>
      </c>
      <c r="BN95" s="30">
        <v>0</v>
      </c>
      <c r="BO95" s="30">
        <v>0</v>
      </c>
      <c r="BP95" s="30">
        <v>0</v>
      </c>
      <c r="BQ95" s="30">
        <v>0</v>
      </c>
      <c r="BR95" s="30">
        <v>0</v>
      </c>
      <c r="BS95" s="30">
        <v>0</v>
      </c>
      <c r="BT95" s="30">
        <v>0</v>
      </c>
      <c r="BU95" s="30">
        <v>0</v>
      </c>
      <c r="BV95" s="30">
        <v>0</v>
      </c>
      <c r="BW95" s="30">
        <v>0</v>
      </c>
      <c r="BX95" s="30">
        <v>0</v>
      </c>
      <c r="BY95" s="30">
        <v>0</v>
      </c>
      <c r="BZ95" s="30">
        <v>0</v>
      </c>
      <c r="CA95" s="30">
        <v>0</v>
      </c>
      <c r="CB95" s="30">
        <v>0</v>
      </c>
      <c r="CC95" s="30">
        <v>0</v>
      </c>
      <c r="CD95" s="30">
        <v>0</v>
      </c>
      <c r="CE95" s="31">
        <v>0</v>
      </c>
    </row>
    <row r="96" spans="1:83" ht="14.1" customHeight="1" x14ac:dyDescent="0.25">
      <c r="A96" s="21">
        <f t="shared" si="1"/>
        <v>83</v>
      </c>
      <c r="B96" s="39" t="s">
        <v>309</v>
      </c>
      <c r="C96" s="33">
        <v>14834</v>
      </c>
      <c r="D96" s="40" t="s">
        <v>26</v>
      </c>
      <c r="E96" s="25">
        <f>MAX(O96:AM96)</f>
        <v>495</v>
      </c>
      <c r="F96" s="25" t="e">
        <f>VLOOKUP(E96,Tab!$A$2:$B$255,2,TRUE)</f>
        <v>#N/A</v>
      </c>
      <c r="G96" s="26">
        <f>LARGE(O96:CE96,1)</f>
        <v>533</v>
      </c>
      <c r="H96" s="26">
        <f>LARGE(O96:CE96,2)</f>
        <v>495</v>
      </c>
      <c r="I96" s="26">
        <f>LARGE(O96:CE96,3)</f>
        <v>491</v>
      </c>
      <c r="J96" s="26">
        <f>LARGE(O96:CE96,4)</f>
        <v>483</v>
      </c>
      <c r="K96" s="26">
        <f>LARGE(O96:CE96,5)</f>
        <v>0</v>
      </c>
      <c r="L96" s="27">
        <f>SUM(G96:K96)</f>
        <v>2002</v>
      </c>
      <c r="M96" s="28">
        <f>L96/5</f>
        <v>400.4</v>
      </c>
      <c r="N96" s="29"/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495</v>
      </c>
      <c r="Z96" s="30">
        <v>0</v>
      </c>
      <c r="AA96" s="30">
        <v>0</v>
      </c>
      <c r="AB96" s="30">
        <v>0</v>
      </c>
      <c r="AC96" s="30">
        <v>0</v>
      </c>
      <c r="AD96" s="30">
        <v>0</v>
      </c>
      <c r="AE96" s="30">
        <v>0</v>
      </c>
      <c r="AF96" s="30">
        <v>0</v>
      </c>
      <c r="AG96" s="30">
        <v>0</v>
      </c>
      <c r="AH96" s="30">
        <v>0</v>
      </c>
      <c r="AI96" s="30">
        <v>0</v>
      </c>
      <c r="AJ96" s="30">
        <v>0</v>
      </c>
      <c r="AK96" s="30">
        <v>0</v>
      </c>
      <c r="AL96" s="30">
        <v>0</v>
      </c>
      <c r="AM96" s="167">
        <v>0</v>
      </c>
      <c r="AN96" s="162">
        <v>0</v>
      </c>
      <c r="AO96" s="30">
        <v>533</v>
      </c>
      <c r="AP96" s="30">
        <v>0</v>
      </c>
      <c r="AQ96" s="30">
        <v>0</v>
      </c>
      <c r="AR96" s="30">
        <v>0</v>
      </c>
      <c r="AS96" s="30">
        <v>0</v>
      </c>
      <c r="AT96" s="30">
        <v>0</v>
      </c>
      <c r="AU96" s="30">
        <v>0</v>
      </c>
      <c r="AV96" s="30">
        <v>0</v>
      </c>
      <c r="AW96" s="30">
        <v>0</v>
      </c>
      <c r="AX96" s="30">
        <v>0</v>
      </c>
      <c r="AY96" s="30">
        <v>0</v>
      </c>
      <c r="AZ96" s="30">
        <v>0</v>
      </c>
      <c r="BA96" s="30">
        <v>0</v>
      </c>
      <c r="BB96" s="30">
        <v>483</v>
      </c>
      <c r="BC96" s="30">
        <v>0</v>
      </c>
      <c r="BD96" s="30">
        <v>0</v>
      </c>
      <c r="BE96" s="30">
        <v>491</v>
      </c>
      <c r="BF96" s="30">
        <v>0</v>
      </c>
      <c r="BG96" s="30">
        <v>0</v>
      </c>
      <c r="BH96" s="30">
        <v>0</v>
      </c>
      <c r="BI96" s="30">
        <v>0</v>
      </c>
      <c r="BJ96" s="30">
        <v>0</v>
      </c>
      <c r="BK96" s="30">
        <v>0</v>
      </c>
      <c r="BL96" s="30">
        <v>0</v>
      </c>
      <c r="BM96" s="30">
        <v>0</v>
      </c>
      <c r="BN96" s="30">
        <v>0</v>
      </c>
      <c r="BO96" s="30">
        <v>0</v>
      </c>
      <c r="BP96" s="30">
        <v>0</v>
      </c>
      <c r="BQ96" s="30">
        <v>0</v>
      </c>
      <c r="BR96" s="30">
        <v>0</v>
      </c>
      <c r="BS96" s="30">
        <v>0</v>
      </c>
      <c r="BT96" s="30">
        <v>0</v>
      </c>
      <c r="BU96" s="30">
        <v>0</v>
      </c>
      <c r="BV96" s="30">
        <v>0</v>
      </c>
      <c r="BW96" s="30">
        <v>0</v>
      </c>
      <c r="BX96" s="30">
        <v>0</v>
      </c>
      <c r="BY96" s="30">
        <v>0</v>
      </c>
      <c r="BZ96" s="30">
        <v>0</v>
      </c>
      <c r="CA96" s="30">
        <v>0</v>
      </c>
      <c r="CB96" s="30">
        <v>0</v>
      </c>
      <c r="CC96" s="30">
        <v>0</v>
      </c>
      <c r="CD96" s="30">
        <v>0</v>
      </c>
      <c r="CE96" s="31">
        <v>0</v>
      </c>
    </row>
    <row r="97" spans="1:83" ht="14.1" customHeight="1" x14ac:dyDescent="0.25">
      <c r="A97" s="21">
        <f t="shared" si="1"/>
        <v>84</v>
      </c>
      <c r="B97" s="211" t="s">
        <v>149</v>
      </c>
      <c r="C97" s="33">
        <v>13817</v>
      </c>
      <c r="D97" s="212" t="s">
        <v>44</v>
      </c>
      <c r="E97" s="25">
        <f>MAX(O97:AM97)</f>
        <v>500</v>
      </c>
      <c r="F97" s="25" t="str">
        <f>VLOOKUP(E97,Tab!$A$2:$B$255,2,TRUE)</f>
        <v>Não</v>
      </c>
      <c r="G97" s="26">
        <f>LARGE(O97:CE97,1)</f>
        <v>506</v>
      </c>
      <c r="H97" s="26">
        <f>LARGE(O97:CE97,2)</f>
        <v>500</v>
      </c>
      <c r="I97" s="26">
        <f>LARGE(O97:CE97,3)</f>
        <v>487</v>
      </c>
      <c r="J97" s="26">
        <f>LARGE(O97:CE97,4)</f>
        <v>482</v>
      </c>
      <c r="K97" s="26">
        <f>LARGE(O97:CE97,5)</f>
        <v>0</v>
      </c>
      <c r="L97" s="27">
        <f>SUM(G97:K97)</f>
        <v>1975</v>
      </c>
      <c r="M97" s="28">
        <f>L97/5</f>
        <v>395</v>
      </c>
      <c r="N97" s="29"/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500</v>
      </c>
      <c r="Z97" s="30">
        <v>0</v>
      </c>
      <c r="AA97" s="30">
        <v>0</v>
      </c>
      <c r="AB97" s="30">
        <v>487</v>
      </c>
      <c r="AC97" s="30">
        <v>0</v>
      </c>
      <c r="AD97" s="30">
        <v>0</v>
      </c>
      <c r="AE97" s="30">
        <v>0</v>
      </c>
      <c r="AF97" s="30">
        <v>0</v>
      </c>
      <c r="AG97" s="30">
        <v>0</v>
      </c>
      <c r="AH97" s="30">
        <v>0</v>
      </c>
      <c r="AI97" s="30">
        <v>0</v>
      </c>
      <c r="AJ97" s="30">
        <v>0</v>
      </c>
      <c r="AK97" s="30">
        <v>0</v>
      </c>
      <c r="AL97" s="30">
        <v>0</v>
      </c>
      <c r="AM97" s="167">
        <v>0</v>
      </c>
      <c r="AN97" s="162">
        <v>0</v>
      </c>
      <c r="AO97" s="30">
        <v>0</v>
      </c>
      <c r="AP97" s="30">
        <v>0</v>
      </c>
      <c r="AQ97" s="30">
        <v>0</v>
      </c>
      <c r="AR97" s="30">
        <v>0</v>
      </c>
      <c r="AS97" s="30">
        <v>0</v>
      </c>
      <c r="AT97" s="30">
        <v>506</v>
      </c>
      <c r="AU97" s="30">
        <v>0</v>
      </c>
      <c r="AV97" s="30">
        <v>0</v>
      </c>
      <c r="AW97" s="30">
        <v>0</v>
      </c>
      <c r="AX97" s="30">
        <v>0</v>
      </c>
      <c r="AY97" s="30">
        <v>0</v>
      </c>
      <c r="AZ97" s="30">
        <v>0</v>
      </c>
      <c r="BA97" s="30">
        <v>0</v>
      </c>
      <c r="BB97" s="30">
        <v>482</v>
      </c>
      <c r="BC97" s="30">
        <v>0</v>
      </c>
      <c r="BD97" s="30">
        <v>0</v>
      </c>
      <c r="BE97" s="30">
        <v>0</v>
      </c>
      <c r="BF97" s="30">
        <v>0</v>
      </c>
      <c r="BG97" s="30">
        <v>0</v>
      </c>
      <c r="BH97" s="30">
        <v>0</v>
      </c>
      <c r="BI97" s="30">
        <v>0</v>
      </c>
      <c r="BJ97" s="30">
        <v>0</v>
      </c>
      <c r="BK97" s="30">
        <v>0</v>
      </c>
      <c r="BL97" s="30">
        <v>0</v>
      </c>
      <c r="BM97" s="30">
        <v>0</v>
      </c>
      <c r="BN97" s="30">
        <v>0</v>
      </c>
      <c r="BO97" s="30">
        <v>0</v>
      </c>
      <c r="BP97" s="30">
        <v>0</v>
      </c>
      <c r="BQ97" s="30">
        <v>0</v>
      </c>
      <c r="BR97" s="30">
        <v>0</v>
      </c>
      <c r="BS97" s="30">
        <v>0</v>
      </c>
      <c r="BT97" s="30">
        <v>0</v>
      </c>
      <c r="BU97" s="30">
        <v>0</v>
      </c>
      <c r="BV97" s="30">
        <v>0</v>
      </c>
      <c r="BW97" s="30">
        <v>0</v>
      </c>
      <c r="BX97" s="30">
        <v>0</v>
      </c>
      <c r="BY97" s="30">
        <v>0</v>
      </c>
      <c r="BZ97" s="30">
        <v>0</v>
      </c>
      <c r="CA97" s="30">
        <v>0</v>
      </c>
      <c r="CB97" s="30">
        <v>0</v>
      </c>
      <c r="CC97" s="30">
        <v>0</v>
      </c>
      <c r="CD97" s="30">
        <v>0</v>
      </c>
      <c r="CE97" s="31">
        <v>0</v>
      </c>
    </row>
    <row r="98" spans="1:83" ht="14.1" customHeight="1" x14ac:dyDescent="0.25">
      <c r="A98" s="21">
        <f t="shared" si="1"/>
        <v>85</v>
      </c>
      <c r="B98" s="211" t="s">
        <v>281</v>
      </c>
      <c r="C98" s="33">
        <v>14499</v>
      </c>
      <c r="D98" s="212" t="s">
        <v>138</v>
      </c>
      <c r="E98" s="25">
        <f>MAX(O98:AM98)</f>
        <v>522</v>
      </c>
      <c r="F98" s="25" t="str">
        <f>VLOOKUP(E98,Tab!$A$2:$B$255,2,TRUE)</f>
        <v>Não</v>
      </c>
      <c r="G98" s="26">
        <f>LARGE(O98:CE98,1)</f>
        <v>522</v>
      </c>
      <c r="H98" s="26">
        <f>LARGE(O98:CE98,2)</f>
        <v>486</v>
      </c>
      <c r="I98" s="26">
        <f>LARGE(O98:CE98,3)</f>
        <v>477</v>
      </c>
      <c r="J98" s="26">
        <f>LARGE(O98:CE98,4)</f>
        <v>454</v>
      </c>
      <c r="K98" s="26">
        <f>LARGE(O98:CE98,5)</f>
        <v>0</v>
      </c>
      <c r="L98" s="27">
        <f>SUM(G98:K98)</f>
        <v>1939</v>
      </c>
      <c r="M98" s="28">
        <f>L98/5</f>
        <v>387.8</v>
      </c>
      <c r="N98" s="29"/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  <c r="AB98" s="30">
        <v>0</v>
      </c>
      <c r="AC98" s="30">
        <v>522</v>
      </c>
      <c r="AD98" s="30">
        <v>0</v>
      </c>
      <c r="AE98" s="30">
        <v>0</v>
      </c>
      <c r="AF98" s="30">
        <v>0</v>
      </c>
      <c r="AG98" s="30">
        <v>0</v>
      </c>
      <c r="AH98" s="30">
        <v>0</v>
      </c>
      <c r="AI98" s="30">
        <v>0</v>
      </c>
      <c r="AJ98" s="30">
        <v>0</v>
      </c>
      <c r="AK98" s="30">
        <v>0</v>
      </c>
      <c r="AL98" s="30">
        <v>0</v>
      </c>
      <c r="AM98" s="167">
        <v>0</v>
      </c>
      <c r="AN98" s="162">
        <v>0</v>
      </c>
      <c r="AO98" s="30">
        <v>0</v>
      </c>
      <c r="AP98" s="30">
        <v>0</v>
      </c>
      <c r="AQ98" s="30">
        <v>0</v>
      </c>
      <c r="AR98" s="30">
        <v>0</v>
      </c>
      <c r="AS98" s="30">
        <v>0</v>
      </c>
      <c r="AT98" s="30">
        <v>0</v>
      </c>
      <c r="AU98" s="30">
        <v>0</v>
      </c>
      <c r="AV98" s="30">
        <v>0</v>
      </c>
      <c r="AW98" s="30">
        <v>0</v>
      </c>
      <c r="AX98" s="30">
        <v>0</v>
      </c>
      <c r="AY98" s="30">
        <v>0</v>
      </c>
      <c r="AZ98" s="30">
        <v>0</v>
      </c>
      <c r="BA98" s="30">
        <v>0</v>
      </c>
      <c r="BB98" s="30">
        <v>0</v>
      </c>
      <c r="BC98" s="30">
        <v>0</v>
      </c>
      <c r="BD98" s="30">
        <v>0</v>
      </c>
      <c r="BE98" s="30">
        <v>0</v>
      </c>
      <c r="BF98" s="30">
        <v>0</v>
      </c>
      <c r="BG98" s="30">
        <v>0</v>
      </c>
      <c r="BH98" s="30">
        <v>454</v>
      </c>
      <c r="BI98" s="30">
        <v>0</v>
      </c>
      <c r="BJ98" s="30">
        <v>0</v>
      </c>
      <c r="BK98" s="30">
        <v>0</v>
      </c>
      <c r="BL98" s="30">
        <v>0</v>
      </c>
      <c r="BM98" s="30">
        <v>0</v>
      </c>
      <c r="BN98" s="30">
        <v>0</v>
      </c>
      <c r="BO98" s="30">
        <v>0</v>
      </c>
      <c r="BP98" s="30">
        <v>0</v>
      </c>
      <c r="BQ98" s="30">
        <v>0</v>
      </c>
      <c r="BR98" s="30">
        <v>477</v>
      </c>
      <c r="BS98" s="30">
        <v>0</v>
      </c>
      <c r="BT98" s="30">
        <v>0</v>
      </c>
      <c r="BU98" s="30">
        <v>0</v>
      </c>
      <c r="BV98" s="30">
        <v>0</v>
      </c>
      <c r="BW98" s="30">
        <v>0</v>
      </c>
      <c r="BX98" s="30">
        <v>0</v>
      </c>
      <c r="BY98" s="30">
        <v>0</v>
      </c>
      <c r="BZ98" s="30">
        <v>0</v>
      </c>
      <c r="CA98" s="30">
        <v>0</v>
      </c>
      <c r="CB98" s="30">
        <v>0</v>
      </c>
      <c r="CC98" s="30">
        <v>0</v>
      </c>
      <c r="CD98" s="30">
        <v>486</v>
      </c>
      <c r="CE98" s="31">
        <v>0</v>
      </c>
    </row>
    <row r="99" spans="1:83" ht="14.1" customHeight="1" x14ac:dyDescent="0.25">
      <c r="A99" s="21">
        <f t="shared" si="1"/>
        <v>86</v>
      </c>
      <c r="B99" s="209" t="s">
        <v>303</v>
      </c>
      <c r="C99" s="33">
        <v>1970</v>
      </c>
      <c r="D99" s="207" t="s">
        <v>102</v>
      </c>
      <c r="E99" s="25">
        <f>MAX(O99:AM99)</f>
        <v>534</v>
      </c>
      <c r="F99" s="25" t="str">
        <f>VLOOKUP(E99,Tab!$A$2:$B$255,2,TRUE)</f>
        <v>Não</v>
      </c>
      <c r="G99" s="26">
        <f>LARGE(O99:CE99,1)</f>
        <v>534</v>
      </c>
      <c r="H99" s="26">
        <f>LARGE(O99:CE99,2)</f>
        <v>527</v>
      </c>
      <c r="I99" s="26">
        <f>LARGE(O99:CE99,3)</f>
        <v>511</v>
      </c>
      <c r="J99" s="26">
        <f>LARGE(O99:CE99,4)</f>
        <v>351</v>
      </c>
      <c r="K99" s="26">
        <f>LARGE(O99:CE99,5)</f>
        <v>0</v>
      </c>
      <c r="L99" s="27">
        <f>SUM(G99:K99)</f>
        <v>1923</v>
      </c>
      <c r="M99" s="28">
        <f>L99/5</f>
        <v>384.6</v>
      </c>
      <c r="N99" s="29"/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>
        <v>0</v>
      </c>
      <c r="AC99" s="30">
        <v>351</v>
      </c>
      <c r="AD99" s="30">
        <v>0</v>
      </c>
      <c r="AE99" s="30">
        <v>0</v>
      </c>
      <c r="AF99" s="30">
        <v>0</v>
      </c>
      <c r="AG99" s="30">
        <v>0</v>
      </c>
      <c r="AH99" s="30">
        <v>534</v>
      </c>
      <c r="AI99" s="30">
        <v>0</v>
      </c>
      <c r="AJ99" s="30">
        <v>0</v>
      </c>
      <c r="AK99" s="30">
        <v>527</v>
      </c>
      <c r="AL99" s="30">
        <v>0</v>
      </c>
      <c r="AM99" s="167">
        <v>0</v>
      </c>
      <c r="AN99" s="162">
        <v>0</v>
      </c>
      <c r="AO99" s="30">
        <v>0</v>
      </c>
      <c r="AP99" s="30">
        <v>0</v>
      </c>
      <c r="AQ99" s="30">
        <v>0</v>
      </c>
      <c r="AR99" s="30">
        <v>0</v>
      </c>
      <c r="AS99" s="30">
        <v>0</v>
      </c>
      <c r="AT99" s="30">
        <v>0</v>
      </c>
      <c r="AU99" s="30">
        <v>0</v>
      </c>
      <c r="AV99" s="30">
        <v>0</v>
      </c>
      <c r="AW99" s="30">
        <v>0</v>
      </c>
      <c r="AX99" s="30">
        <v>0</v>
      </c>
      <c r="AY99" s="30">
        <v>0</v>
      </c>
      <c r="AZ99" s="30">
        <v>0</v>
      </c>
      <c r="BA99" s="30">
        <v>0</v>
      </c>
      <c r="BB99" s="30">
        <v>0</v>
      </c>
      <c r="BC99" s="30">
        <v>0</v>
      </c>
      <c r="BD99" s="30">
        <v>0</v>
      </c>
      <c r="BE99" s="30">
        <v>0</v>
      </c>
      <c r="BF99" s="30">
        <v>0</v>
      </c>
      <c r="BG99" s="30">
        <v>0</v>
      </c>
      <c r="BH99" s="30">
        <v>0</v>
      </c>
      <c r="BI99" s="30">
        <v>0</v>
      </c>
      <c r="BJ99" s="30">
        <v>0</v>
      </c>
      <c r="BK99" s="30">
        <v>0</v>
      </c>
      <c r="BL99" s="30">
        <v>511</v>
      </c>
      <c r="BM99" s="30">
        <v>0</v>
      </c>
      <c r="BN99" s="30">
        <v>0</v>
      </c>
      <c r="BO99" s="30">
        <v>0</v>
      </c>
      <c r="BP99" s="30">
        <v>0</v>
      </c>
      <c r="BQ99" s="30">
        <v>0</v>
      </c>
      <c r="BR99" s="30">
        <v>0</v>
      </c>
      <c r="BS99" s="30">
        <v>0</v>
      </c>
      <c r="BT99" s="30">
        <v>0</v>
      </c>
      <c r="BU99" s="30">
        <v>0</v>
      </c>
      <c r="BV99" s="30">
        <v>0</v>
      </c>
      <c r="BW99" s="30">
        <v>0</v>
      </c>
      <c r="BX99" s="30">
        <v>0</v>
      </c>
      <c r="BY99" s="30">
        <v>0</v>
      </c>
      <c r="BZ99" s="30">
        <v>0</v>
      </c>
      <c r="CA99" s="30">
        <v>0</v>
      </c>
      <c r="CB99" s="30">
        <v>0</v>
      </c>
      <c r="CC99" s="30">
        <v>0</v>
      </c>
      <c r="CD99" s="30">
        <v>0</v>
      </c>
      <c r="CE99" s="31">
        <v>0</v>
      </c>
    </row>
    <row r="100" spans="1:83" ht="14.1" customHeight="1" x14ac:dyDescent="0.25">
      <c r="A100" s="21">
        <f t="shared" si="1"/>
        <v>87</v>
      </c>
      <c r="B100" s="209" t="s">
        <v>384</v>
      </c>
      <c r="C100" s="221">
        <v>13717</v>
      </c>
      <c r="D100" s="207" t="s">
        <v>102</v>
      </c>
      <c r="E100" s="25">
        <f>MAX(O100:AM100)</f>
        <v>0</v>
      </c>
      <c r="F100" s="25" t="e">
        <f>VLOOKUP(E100,Tab!$A$2:$B$255,2,TRUE)</f>
        <v>#N/A</v>
      </c>
      <c r="G100" s="26">
        <f>LARGE(O100:CE100,1)</f>
        <v>494</v>
      </c>
      <c r="H100" s="26">
        <f>LARGE(O100:CE100,2)</f>
        <v>477</v>
      </c>
      <c r="I100" s="26">
        <f>LARGE(O100:CE100,3)</f>
        <v>462</v>
      </c>
      <c r="J100" s="26">
        <f>LARGE(O100:CE100,4)</f>
        <v>447</v>
      </c>
      <c r="K100" s="26">
        <f>LARGE(O100:CE100,5)</f>
        <v>0</v>
      </c>
      <c r="L100" s="27">
        <f>SUM(G100:K100)</f>
        <v>1880</v>
      </c>
      <c r="M100" s="28">
        <f>L100/5</f>
        <v>376</v>
      </c>
      <c r="N100" s="29"/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  <c r="AG100" s="30">
        <v>0</v>
      </c>
      <c r="AH100" s="30">
        <v>0</v>
      </c>
      <c r="AI100" s="30">
        <v>0</v>
      </c>
      <c r="AJ100" s="30">
        <v>0</v>
      </c>
      <c r="AK100" s="30">
        <v>0</v>
      </c>
      <c r="AL100" s="30">
        <v>0</v>
      </c>
      <c r="AM100" s="167">
        <v>0</v>
      </c>
      <c r="AN100" s="162">
        <v>0</v>
      </c>
      <c r="AO100" s="30">
        <v>494</v>
      </c>
      <c r="AP100" s="30">
        <v>0</v>
      </c>
      <c r="AQ100" s="30">
        <v>0</v>
      </c>
      <c r="AR100" s="30">
        <v>0</v>
      </c>
      <c r="AS100" s="30">
        <v>0</v>
      </c>
      <c r="AT100" s="30">
        <v>0</v>
      </c>
      <c r="AU100" s="30">
        <v>0</v>
      </c>
      <c r="AV100" s="30">
        <v>0</v>
      </c>
      <c r="AW100" s="30">
        <v>0</v>
      </c>
      <c r="AX100" s="30">
        <v>0</v>
      </c>
      <c r="AY100" s="30">
        <v>0</v>
      </c>
      <c r="AZ100" s="30">
        <v>0</v>
      </c>
      <c r="BA100" s="30">
        <v>0</v>
      </c>
      <c r="BB100" s="30">
        <v>477</v>
      </c>
      <c r="BC100" s="30">
        <v>0</v>
      </c>
      <c r="BD100" s="30">
        <v>0</v>
      </c>
      <c r="BE100" s="30">
        <v>447</v>
      </c>
      <c r="BF100" s="30">
        <v>0</v>
      </c>
      <c r="BG100" s="30">
        <v>0</v>
      </c>
      <c r="BH100" s="30">
        <v>0</v>
      </c>
      <c r="BI100" s="30">
        <v>462</v>
      </c>
      <c r="BJ100" s="30">
        <v>0</v>
      </c>
      <c r="BK100" s="30">
        <v>0</v>
      </c>
      <c r="BL100" s="30">
        <v>0</v>
      </c>
      <c r="BM100" s="30">
        <v>0</v>
      </c>
      <c r="BN100" s="30">
        <v>0</v>
      </c>
      <c r="BO100" s="30">
        <v>0</v>
      </c>
      <c r="BP100" s="30">
        <v>0</v>
      </c>
      <c r="BQ100" s="30">
        <v>0</v>
      </c>
      <c r="BR100" s="30">
        <v>0</v>
      </c>
      <c r="BS100" s="30">
        <v>0</v>
      </c>
      <c r="BT100" s="30">
        <v>0</v>
      </c>
      <c r="BU100" s="30">
        <v>0</v>
      </c>
      <c r="BV100" s="30">
        <v>0</v>
      </c>
      <c r="BW100" s="30">
        <v>0</v>
      </c>
      <c r="BX100" s="30">
        <v>0</v>
      </c>
      <c r="BY100" s="30">
        <v>0</v>
      </c>
      <c r="BZ100" s="30">
        <v>0</v>
      </c>
      <c r="CA100" s="30">
        <v>0</v>
      </c>
      <c r="CB100" s="30">
        <v>0</v>
      </c>
      <c r="CC100" s="30">
        <v>0</v>
      </c>
      <c r="CD100" s="30">
        <v>0</v>
      </c>
      <c r="CE100" s="31">
        <v>0</v>
      </c>
    </row>
    <row r="101" spans="1:83" ht="14.1" customHeight="1" x14ac:dyDescent="0.25">
      <c r="A101" s="21">
        <f t="shared" si="1"/>
        <v>88</v>
      </c>
      <c r="B101" s="39" t="s">
        <v>246</v>
      </c>
      <c r="C101" s="221">
        <v>14057</v>
      </c>
      <c r="D101" s="40" t="s">
        <v>85</v>
      </c>
      <c r="E101" s="25">
        <f>MAX(O101:AM101)</f>
        <v>456</v>
      </c>
      <c r="F101" s="25" t="e">
        <f>VLOOKUP(E101,Tab!$A$2:$B$255,2,TRUE)</f>
        <v>#N/A</v>
      </c>
      <c r="G101" s="26">
        <f>LARGE(O101:CE101,1)</f>
        <v>482</v>
      </c>
      <c r="H101" s="26">
        <f>LARGE(O101:CE101,2)</f>
        <v>470</v>
      </c>
      <c r="I101" s="26">
        <f>LARGE(O101:CE101,3)</f>
        <v>466</v>
      </c>
      <c r="J101" s="26">
        <f>LARGE(O101:CE101,4)</f>
        <v>456</v>
      </c>
      <c r="K101" s="26">
        <f>LARGE(O101:CE101,5)</f>
        <v>0</v>
      </c>
      <c r="L101" s="27">
        <f>SUM(G101:K101)</f>
        <v>1874</v>
      </c>
      <c r="M101" s="28">
        <f>L101/5</f>
        <v>374.8</v>
      </c>
      <c r="N101" s="29"/>
      <c r="O101" s="30">
        <v>0</v>
      </c>
      <c r="P101" s="30">
        <v>456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30">
        <v>0</v>
      </c>
      <c r="AC101" s="30">
        <v>0</v>
      </c>
      <c r="AD101" s="30">
        <v>0</v>
      </c>
      <c r="AE101" s="30">
        <v>0</v>
      </c>
      <c r="AF101" s="30">
        <v>0</v>
      </c>
      <c r="AG101" s="30">
        <v>0</v>
      </c>
      <c r="AH101" s="30">
        <v>0</v>
      </c>
      <c r="AI101" s="30">
        <v>0</v>
      </c>
      <c r="AJ101" s="30">
        <v>0</v>
      </c>
      <c r="AK101" s="30">
        <v>0</v>
      </c>
      <c r="AL101" s="30">
        <v>0</v>
      </c>
      <c r="AM101" s="167">
        <v>0</v>
      </c>
      <c r="AN101" s="162">
        <v>0</v>
      </c>
      <c r="AO101" s="30">
        <v>482</v>
      </c>
      <c r="AP101" s="30">
        <v>0</v>
      </c>
      <c r="AQ101" s="30">
        <v>0</v>
      </c>
      <c r="AR101" s="30">
        <v>0</v>
      </c>
      <c r="AS101" s="30">
        <v>0</v>
      </c>
      <c r="AT101" s="30">
        <v>466</v>
      </c>
      <c r="AU101" s="30">
        <v>0</v>
      </c>
      <c r="AV101" s="30">
        <v>0</v>
      </c>
      <c r="AW101" s="30">
        <v>470</v>
      </c>
      <c r="AX101" s="30">
        <v>0</v>
      </c>
      <c r="AY101" s="30">
        <v>0</v>
      </c>
      <c r="AZ101" s="30">
        <v>0</v>
      </c>
      <c r="BA101" s="30">
        <v>0</v>
      </c>
      <c r="BB101" s="30">
        <v>0</v>
      </c>
      <c r="BC101" s="30">
        <v>0</v>
      </c>
      <c r="BD101" s="30">
        <v>0</v>
      </c>
      <c r="BE101" s="30">
        <v>0</v>
      </c>
      <c r="BF101" s="30">
        <v>0</v>
      </c>
      <c r="BG101" s="30">
        <v>0</v>
      </c>
      <c r="BH101" s="30">
        <v>0</v>
      </c>
      <c r="BI101" s="30">
        <v>0</v>
      </c>
      <c r="BJ101" s="30">
        <v>0</v>
      </c>
      <c r="BK101" s="30">
        <v>0</v>
      </c>
      <c r="BL101" s="30">
        <v>0</v>
      </c>
      <c r="BM101" s="30">
        <v>0</v>
      </c>
      <c r="BN101" s="30">
        <v>0</v>
      </c>
      <c r="BO101" s="30">
        <v>0</v>
      </c>
      <c r="BP101" s="30">
        <v>0</v>
      </c>
      <c r="BQ101" s="30">
        <v>0</v>
      </c>
      <c r="BR101" s="30">
        <v>0</v>
      </c>
      <c r="BS101" s="30">
        <v>0</v>
      </c>
      <c r="BT101" s="30">
        <v>0</v>
      </c>
      <c r="BU101" s="30">
        <v>0</v>
      </c>
      <c r="BV101" s="30">
        <v>0</v>
      </c>
      <c r="BW101" s="30">
        <v>0</v>
      </c>
      <c r="BX101" s="30">
        <v>0</v>
      </c>
      <c r="BY101" s="30">
        <v>0</v>
      </c>
      <c r="BZ101" s="30">
        <v>0</v>
      </c>
      <c r="CA101" s="30">
        <v>0</v>
      </c>
      <c r="CB101" s="30">
        <v>0</v>
      </c>
      <c r="CC101" s="30">
        <v>0</v>
      </c>
      <c r="CD101" s="30">
        <v>0</v>
      </c>
      <c r="CE101" s="31">
        <v>0</v>
      </c>
    </row>
    <row r="102" spans="1:83" ht="14.1" customHeight="1" x14ac:dyDescent="0.25">
      <c r="A102" s="21">
        <f t="shared" si="1"/>
        <v>89</v>
      </c>
      <c r="B102" s="209" t="s">
        <v>408</v>
      </c>
      <c r="C102" s="33">
        <v>15381</v>
      </c>
      <c r="D102" s="207" t="s">
        <v>44</v>
      </c>
      <c r="E102" s="25">
        <f>MAX(O102:AM102)</f>
        <v>0</v>
      </c>
      <c r="F102" s="25" t="e">
        <f>VLOOKUP(E102,Tab!$A$2:$B$255,2,TRUE)</f>
        <v>#N/A</v>
      </c>
      <c r="G102" s="26">
        <f>LARGE(O102:CE102,1)</f>
        <v>478</v>
      </c>
      <c r="H102" s="26">
        <f>LARGE(O102:CE102,2)</f>
        <v>469</v>
      </c>
      <c r="I102" s="26">
        <f>LARGE(O102:CE102,3)</f>
        <v>459</v>
      </c>
      <c r="J102" s="26">
        <f>LARGE(O102:CE102,4)</f>
        <v>439</v>
      </c>
      <c r="K102" s="26">
        <f>LARGE(O102:CE102,5)</f>
        <v>0</v>
      </c>
      <c r="L102" s="27">
        <f>SUM(G102:K102)</f>
        <v>1845</v>
      </c>
      <c r="M102" s="28">
        <f>L102/5</f>
        <v>369</v>
      </c>
      <c r="N102" s="29"/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30">
        <v>0</v>
      </c>
      <c r="AC102" s="30">
        <v>0</v>
      </c>
      <c r="AD102" s="30">
        <v>0</v>
      </c>
      <c r="AE102" s="30">
        <v>0</v>
      </c>
      <c r="AF102" s="30">
        <v>0</v>
      </c>
      <c r="AG102" s="30">
        <v>0</v>
      </c>
      <c r="AH102" s="30">
        <v>0</v>
      </c>
      <c r="AI102" s="30">
        <v>0</v>
      </c>
      <c r="AJ102" s="30">
        <v>0</v>
      </c>
      <c r="AK102" s="30">
        <v>0</v>
      </c>
      <c r="AL102" s="30">
        <v>0</v>
      </c>
      <c r="AM102" s="167">
        <v>0</v>
      </c>
      <c r="AN102" s="162">
        <v>0</v>
      </c>
      <c r="AO102" s="30">
        <v>478</v>
      </c>
      <c r="AP102" s="30">
        <v>0</v>
      </c>
      <c r="AQ102" s="30">
        <v>0</v>
      </c>
      <c r="AR102" s="30">
        <v>0</v>
      </c>
      <c r="AS102" s="30">
        <v>0</v>
      </c>
      <c r="AT102" s="30">
        <v>459</v>
      </c>
      <c r="AU102" s="30">
        <v>0</v>
      </c>
      <c r="AV102" s="30">
        <v>0</v>
      </c>
      <c r="AW102" s="30">
        <v>0</v>
      </c>
      <c r="AX102" s="30">
        <v>0</v>
      </c>
      <c r="AY102" s="30">
        <v>0</v>
      </c>
      <c r="AZ102" s="30">
        <v>0</v>
      </c>
      <c r="BA102" s="30">
        <v>0</v>
      </c>
      <c r="BB102" s="30">
        <v>469</v>
      </c>
      <c r="BC102" s="30">
        <v>0</v>
      </c>
      <c r="BD102" s="30">
        <v>0</v>
      </c>
      <c r="BE102" s="30">
        <v>439</v>
      </c>
      <c r="BF102" s="30">
        <v>0</v>
      </c>
      <c r="BG102" s="30">
        <v>0</v>
      </c>
      <c r="BH102" s="30">
        <v>0</v>
      </c>
      <c r="BI102" s="30">
        <v>0</v>
      </c>
      <c r="BJ102" s="30">
        <v>0</v>
      </c>
      <c r="BK102" s="30">
        <v>0</v>
      </c>
      <c r="BL102" s="30">
        <v>0</v>
      </c>
      <c r="BM102" s="30">
        <v>0</v>
      </c>
      <c r="BN102" s="30">
        <v>0</v>
      </c>
      <c r="BO102" s="30">
        <v>0</v>
      </c>
      <c r="BP102" s="30">
        <v>0</v>
      </c>
      <c r="BQ102" s="30">
        <v>0</v>
      </c>
      <c r="BR102" s="30">
        <v>0</v>
      </c>
      <c r="BS102" s="30">
        <v>0</v>
      </c>
      <c r="BT102" s="30">
        <v>0</v>
      </c>
      <c r="BU102" s="30">
        <v>0</v>
      </c>
      <c r="BV102" s="30">
        <v>0</v>
      </c>
      <c r="BW102" s="30">
        <v>0</v>
      </c>
      <c r="BX102" s="30">
        <v>0</v>
      </c>
      <c r="BY102" s="30">
        <v>0</v>
      </c>
      <c r="BZ102" s="30">
        <v>0</v>
      </c>
      <c r="CA102" s="30">
        <v>0</v>
      </c>
      <c r="CB102" s="30">
        <v>0</v>
      </c>
      <c r="CC102" s="30">
        <v>0</v>
      </c>
      <c r="CD102" s="30">
        <v>0</v>
      </c>
      <c r="CE102" s="31">
        <v>0</v>
      </c>
    </row>
    <row r="103" spans="1:83" ht="14.1" customHeight="1" x14ac:dyDescent="0.25">
      <c r="A103" s="21">
        <f t="shared" si="1"/>
        <v>90</v>
      </c>
      <c r="B103" s="39" t="s">
        <v>370</v>
      </c>
      <c r="C103" s="33">
        <v>14628</v>
      </c>
      <c r="D103" s="40" t="s">
        <v>80</v>
      </c>
      <c r="E103" s="25">
        <f>MAX(O103:AM103)</f>
        <v>454</v>
      </c>
      <c r="F103" s="25" t="e">
        <f>VLOOKUP(E103,Tab!$A$2:$B$255,2,TRUE)</f>
        <v>#N/A</v>
      </c>
      <c r="G103" s="26">
        <f>LARGE(O103:CE103,1)</f>
        <v>481</v>
      </c>
      <c r="H103" s="26">
        <f>LARGE(O103:CE103,2)</f>
        <v>458</v>
      </c>
      <c r="I103" s="26">
        <f>LARGE(O103:CE103,3)</f>
        <v>454</v>
      </c>
      <c r="J103" s="26">
        <f>LARGE(O103:CE103,4)</f>
        <v>432</v>
      </c>
      <c r="K103" s="26">
        <f>LARGE(O103:CE103,5)</f>
        <v>0</v>
      </c>
      <c r="L103" s="27">
        <f>SUM(G103:K103)</f>
        <v>1825</v>
      </c>
      <c r="M103" s="28">
        <f>L103/5</f>
        <v>365</v>
      </c>
      <c r="N103" s="29"/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432</v>
      </c>
      <c r="Z103" s="30">
        <v>0</v>
      </c>
      <c r="AA103" s="30">
        <v>0</v>
      </c>
      <c r="AB103" s="30">
        <v>0</v>
      </c>
      <c r="AC103" s="30">
        <v>0</v>
      </c>
      <c r="AD103" s="30">
        <v>0</v>
      </c>
      <c r="AE103" s="30">
        <v>0</v>
      </c>
      <c r="AF103" s="30">
        <v>0</v>
      </c>
      <c r="AG103" s="30">
        <v>0</v>
      </c>
      <c r="AH103" s="30">
        <v>0</v>
      </c>
      <c r="AI103" s="30">
        <v>0</v>
      </c>
      <c r="AJ103" s="30">
        <v>0</v>
      </c>
      <c r="AK103" s="30">
        <v>454</v>
      </c>
      <c r="AL103" s="30">
        <v>0</v>
      </c>
      <c r="AM103" s="167">
        <v>0</v>
      </c>
      <c r="AN103" s="162">
        <v>0</v>
      </c>
      <c r="AO103" s="30">
        <v>0</v>
      </c>
      <c r="AP103" s="30">
        <v>0</v>
      </c>
      <c r="AQ103" s="30">
        <v>0</v>
      </c>
      <c r="AR103" s="30">
        <v>0</v>
      </c>
      <c r="AS103" s="30">
        <v>0</v>
      </c>
      <c r="AT103" s="30">
        <v>0</v>
      </c>
      <c r="AU103" s="30">
        <v>0</v>
      </c>
      <c r="AV103" s="30">
        <v>0</v>
      </c>
      <c r="AW103" s="30">
        <v>0</v>
      </c>
      <c r="AX103" s="30">
        <v>0</v>
      </c>
      <c r="AY103" s="30">
        <v>0</v>
      </c>
      <c r="AZ103" s="30">
        <v>0</v>
      </c>
      <c r="BA103" s="30">
        <v>0</v>
      </c>
      <c r="BB103" s="30">
        <v>481</v>
      </c>
      <c r="BC103" s="30">
        <v>0</v>
      </c>
      <c r="BD103" s="30">
        <v>0</v>
      </c>
      <c r="BE103" s="30">
        <v>0</v>
      </c>
      <c r="BF103" s="30">
        <v>0</v>
      </c>
      <c r="BG103" s="30">
        <v>0</v>
      </c>
      <c r="BH103" s="30">
        <v>0</v>
      </c>
      <c r="BI103" s="30">
        <v>458</v>
      </c>
      <c r="BJ103" s="30">
        <v>0</v>
      </c>
      <c r="BK103" s="30">
        <v>0</v>
      </c>
      <c r="BL103" s="30">
        <v>0</v>
      </c>
      <c r="BM103" s="30">
        <v>0</v>
      </c>
      <c r="BN103" s="30">
        <v>0</v>
      </c>
      <c r="BO103" s="30">
        <v>0</v>
      </c>
      <c r="BP103" s="30">
        <v>0</v>
      </c>
      <c r="BQ103" s="30">
        <v>0</v>
      </c>
      <c r="BR103" s="30">
        <v>0</v>
      </c>
      <c r="BS103" s="30">
        <v>0</v>
      </c>
      <c r="BT103" s="30">
        <v>0</v>
      </c>
      <c r="BU103" s="30">
        <v>0</v>
      </c>
      <c r="BV103" s="30">
        <v>0</v>
      </c>
      <c r="BW103" s="30">
        <v>0</v>
      </c>
      <c r="BX103" s="30">
        <v>0</v>
      </c>
      <c r="BY103" s="30">
        <v>0</v>
      </c>
      <c r="BZ103" s="30">
        <v>0</v>
      </c>
      <c r="CA103" s="30">
        <v>0</v>
      </c>
      <c r="CB103" s="30">
        <v>0</v>
      </c>
      <c r="CC103" s="30">
        <v>0</v>
      </c>
      <c r="CD103" s="30">
        <v>0</v>
      </c>
      <c r="CE103" s="31">
        <v>0</v>
      </c>
    </row>
    <row r="104" spans="1:83" ht="14.1" customHeight="1" x14ac:dyDescent="0.25">
      <c r="A104" s="21">
        <f t="shared" si="1"/>
        <v>91</v>
      </c>
      <c r="B104" s="39" t="s">
        <v>485</v>
      </c>
      <c r="C104" s="33">
        <v>10426</v>
      </c>
      <c r="D104" s="40" t="s">
        <v>41</v>
      </c>
      <c r="E104" s="25">
        <f>MAX(O104:AM104)</f>
        <v>469</v>
      </c>
      <c r="F104" s="25" t="e">
        <f>VLOOKUP(E104,Tab!$A$2:$B$255,2,TRUE)</f>
        <v>#N/A</v>
      </c>
      <c r="G104" s="26">
        <f>LARGE(O104:CE104,1)</f>
        <v>473</v>
      </c>
      <c r="H104" s="26">
        <f>LARGE(O104:CE104,2)</f>
        <v>469</v>
      </c>
      <c r="I104" s="26">
        <f>LARGE(O104:CE104,3)</f>
        <v>447</v>
      </c>
      <c r="J104" s="26">
        <f>LARGE(O104:CE104,4)</f>
        <v>429</v>
      </c>
      <c r="K104" s="26">
        <f>LARGE(O104:CE104,5)</f>
        <v>0</v>
      </c>
      <c r="L104" s="27">
        <f>SUM(G104:K104)</f>
        <v>1818</v>
      </c>
      <c r="M104" s="28">
        <f>L104/5</f>
        <v>363.6</v>
      </c>
      <c r="N104" s="29"/>
      <c r="O104" s="30">
        <v>429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469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>
        <v>0</v>
      </c>
      <c r="AC104" s="30">
        <v>0</v>
      </c>
      <c r="AD104" s="30">
        <v>0</v>
      </c>
      <c r="AE104" s="30">
        <v>0</v>
      </c>
      <c r="AF104" s="30">
        <v>0</v>
      </c>
      <c r="AG104" s="30">
        <v>0</v>
      </c>
      <c r="AH104" s="30">
        <v>0</v>
      </c>
      <c r="AI104" s="30">
        <v>0</v>
      </c>
      <c r="AJ104" s="30">
        <v>0</v>
      </c>
      <c r="AK104" s="30">
        <v>0</v>
      </c>
      <c r="AL104" s="30">
        <v>0</v>
      </c>
      <c r="AM104" s="167">
        <v>0</v>
      </c>
      <c r="AN104" s="162">
        <v>0</v>
      </c>
      <c r="AO104" s="30">
        <v>0</v>
      </c>
      <c r="AP104" s="30">
        <v>447</v>
      </c>
      <c r="AQ104" s="30">
        <v>0</v>
      </c>
      <c r="AR104" s="30">
        <v>0</v>
      </c>
      <c r="AS104" s="30">
        <v>0</v>
      </c>
      <c r="AT104" s="30">
        <v>0</v>
      </c>
      <c r="AU104" s="30">
        <v>0</v>
      </c>
      <c r="AV104" s="30">
        <v>0</v>
      </c>
      <c r="AW104" s="30">
        <v>0</v>
      </c>
      <c r="AX104" s="30">
        <v>0</v>
      </c>
      <c r="AY104" s="30">
        <v>0</v>
      </c>
      <c r="AZ104" s="30">
        <v>0</v>
      </c>
      <c r="BA104" s="30">
        <v>0</v>
      </c>
      <c r="BB104" s="30">
        <v>0</v>
      </c>
      <c r="BC104" s="30">
        <v>473</v>
      </c>
      <c r="BD104" s="30">
        <v>0</v>
      </c>
      <c r="BE104" s="30">
        <v>0</v>
      </c>
      <c r="BF104" s="30">
        <v>0</v>
      </c>
      <c r="BG104" s="30">
        <v>0</v>
      </c>
      <c r="BH104" s="30">
        <v>0</v>
      </c>
      <c r="BI104" s="30">
        <v>0</v>
      </c>
      <c r="BJ104" s="30">
        <v>0</v>
      </c>
      <c r="BK104" s="30">
        <v>0</v>
      </c>
      <c r="BL104" s="30">
        <v>0</v>
      </c>
      <c r="BM104" s="30">
        <v>0</v>
      </c>
      <c r="BN104" s="30">
        <v>0</v>
      </c>
      <c r="BO104" s="30">
        <v>0</v>
      </c>
      <c r="BP104" s="30">
        <v>0</v>
      </c>
      <c r="BQ104" s="30">
        <v>0</v>
      </c>
      <c r="BR104" s="30">
        <v>0</v>
      </c>
      <c r="BS104" s="30">
        <v>0</v>
      </c>
      <c r="BT104" s="30">
        <v>0</v>
      </c>
      <c r="BU104" s="30">
        <v>0</v>
      </c>
      <c r="BV104" s="30">
        <v>0</v>
      </c>
      <c r="BW104" s="30">
        <v>0</v>
      </c>
      <c r="BX104" s="30">
        <v>0</v>
      </c>
      <c r="BY104" s="30">
        <v>0</v>
      </c>
      <c r="BZ104" s="30">
        <v>0</v>
      </c>
      <c r="CA104" s="30">
        <v>0</v>
      </c>
      <c r="CB104" s="30">
        <v>0</v>
      </c>
      <c r="CC104" s="30">
        <v>0</v>
      </c>
      <c r="CD104" s="30">
        <v>0</v>
      </c>
      <c r="CE104" s="31">
        <v>0</v>
      </c>
    </row>
    <row r="105" spans="1:83" ht="14.1" customHeight="1" x14ac:dyDescent="0.25">
      <c r="A105" s="21">
        <f t="shared" si="1"/>
        <v>92</v>
      </c>
      <c r="B105" s="211" t="s">
        <v>116</v>
      </c>
      <c r="C105" s="33">
        <v>10162</v>
      </c>
      <c r="D105" s="212" t="s">
        <v>24</v>
      </c>
      <c r="E105" s="25">
        <f>MAX(O105:AM105)</f>
        <v>0</v>
      </c>
      <c r="F105" s="25" t="e">
        <f>VLOOKUP(E105,Tab!$A$2:$B$255,2,TRUE)</f>
        <v>#N/A</v>
      </c>
      <c r="G105" s="26">
        <f>LARGE(O105:CE105,1)</f>
        <v>470</v>
      </c>
      <c r="H105" s="26">
        <f>LARGE(O105:CE105,2)</f>
        <v>444</v>
      </c>
      <c r="I105" s="26">
        <f>LARGE(O105:CE105,3)</f>
        <v>441</v>
      </c>
      <c r="J105" s="26">
        <f>LARGE(O105:CE105,4)</f>
        <v>419</v>
      </c>
      <c r="K105" s="26">
        <f>LARGE(O105:CE105,5)</f>
        <v>0</v>
      </c>
      <c r="L105" s="27">
        <f>SUM(G105:K105)</f>
        <v>1774</v>
      </c>
      <c r="M105" s="28">
        <f>L105/5</f>
        <v>354.8</v>
      </c>
      <c r="N105" s="29"/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  <c r="AB105" s="30">
        <v>0</v>
      </c>
      <c r="AC105" s="30">
        <v>0</v>
      </c>
      <c r="AD105" s="30">
        <v>0</v>
      </c>
      <c r="AE105" s="30">
        <v>0</v>
      </c>
      <c r="AF105" s="30">
        <v>0</v>
      </c>
      <c r="AG105" s="30">
        <v>0</v>
      </c>
      <c r="AH105" s="30">
        <v>0</v>
      </c>
      <c r="AI105" s="30">
        <v>0</v>
      </c>
      <c r="AJ105" s="30">
        <v>0</v>
      </c>
      <c r="AK105" s="30">
        <v>0</v>
      </c>
      <c r="AL105" s="30">
        <v>0</v>
      </c>
      <c r="AM105" s="167">
        <v>0</v>
      </c>
      <c r="AN105" s="162">
        <v>0</v>
      </c>
      <c r="AO105" s="30">
        <v>0</v>
      </c>
      <c r="AP105" s="30">
        <v>0</v>
      </c>
      <c r="AQ105" s="30">
        <v>0</v>
      </c>
      <c r="AR105" s="30">
        <v>0</v>
      </c>
      <c r="AS105" s="30">
        <v>0</v>
      </c>
      <c r="AT105" s="30">
        <v>0</v>
      </c>
      <c r="AU105" s="30">
        <v>0</v>
      </c>
      <c r="AV105" s="30">
        <v>0</v>
      </c>
      <c r="AW105" s="30">
        <v>0</v>
      </c>
      <c r="AX105" s="30">
        <v>0</v>
      </c>
      <c r="AY105" s="30">
        <v>0</v>
      </c>
      <c r="AZ105" s="30">
        <v>0</v>
      </c>
      <c r="BA105" s="30">
        <v>0</v>
      </c>
      <c r="BB105" s="30">
        <v>0</v>
      </c>
      <c r="BC105" s="30">
        <v>0</v>
      </c>
      <c r="BD105" s="30">
        <v>444</v>
      </c>
      <c r="BE105" s="30">
        <v>0</v>
      </c>
      <c r="BF105" s="30">
        <v>0</v>
      </c>
      <c r="BG105" s="30">
        <v>419</v>
      </c>
      <c r="BH105" s="30">
        <v>0</v>
      </c>
      <c r="BI105" s="30">
        <v>0</v>
      </c>
      <c r="BJ105" s="30">
        <v>470</v>
      </c>
      <c r="BK105" s="30">
        <v>0</v>
      </c>
      <c r="BL105" s="30">
        <v>0</v>
      </c>
      <c r="BM105" s="30">
        <v>0</v>
      </c>
      <c r="BN105" s="30">
        <v>0</v>
      </c>
      <c r="BO105" s="30">
        <v>441</v>
      </c>
      <c r="BP105" s="30">
        <v>0</v>
      </c>
      <c r="BQ105" s="30">
        <v>0</v>
      </c>
      <c r="BR105" s="30">
        <v>0</v>
      </c>
      <c r="BS105" s="30">
        <v>0</v>
      </c>
      <c r="BT105" s="30">
        <v>0</v>
      </c>
      <c r="BU105" s="30">
        <v>0</v>
      </c>
      <c r="BV105" s="30">
        <v>0</v>
      </c>
      <c r="BW105" s="30">
        <v>0</v>
      </c>
      <c r="BX105" s="30">
        <v>0</v>
      </c>
      <c r="BY105" s="30">
        <v>0</v>
      </c>
      <c r="BZ105" s="30">
        <v>0</v>
      </c>
      <c r="CA105" s="30">
        <v>0</v>
      </c>
      <c r="CB105" s="30">
        <v>0</v>
      </c>
      <c r="CC105" s="30">
        <v>0</v>
      </c>
      <c r="CD105" s="30">
        <v>0</v>
      </c>
      <c r="CE105" s="31">
        <v>0</v>
      </c>
    </row>
    <row r="106" spans="1:83" ht="14.1" customHeight="1" x14ac:dyDescent="0.25">
      <c r="A106" s="21">
        <f t="shared" si="1"/>
        <v>93</v>
      </c>
      <c r="B106" s="39" t="s">
        <v>54</v>
      </c>
      <c r="C106" s="33">
        <v>12787</v>
      </c>
      <c r="D106" s="40" t="s">
        <v>39</v>
      </c>
      <c r="E106" s="25">
        <f>MAX(O106:AM106)</f>
        <v>0</v>
      </c>
      <c r="F106" s="25" t="e">
        <f>VLOOKUP(E106,Tab!$A$2:$B$255,2,TRUE)</f>
        <v>#N/A</v>
      </c>
      <c r="G106" s="26">
        <f>LARGE(O106:CE106,1)</f>
        <v>545</v>
      </c>
      <c r="H106" s="26">
        <f>LARGE(O106:CE106,2)</f>
        <v>543</v>
      </c>
      <c r="I106" s="26">
        <f>LARGE(O106:CE106,3)</f>
        <v>535</v>
      </c>
      <c r="J106" s="26">
        <f>LARGE(O106:CE106,4)</f>
        <v>0</v>
      </c>
      <c r="K106" s="26">
        <f>LARGE(O106:CE106,5)</f>
        <v>0</v>
      </c>
      <c r="L106" s="27">
        <f>SUM(G106:K106)</f>
        <v>1623</v>
      </c>
      <c r="M106" s="28">
        <f>L106/5</f>
        <v>324.60000000000002</v>
      </c>
      <c r="N106" s="29"/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  <c r="AG106" s="30">
        <v>0</v>
      </c>
      <c r="AH106" s="30">
        <v>0</v>
      </c>
      <c r="AI106" s="30">
        <v>0</v>
      </c>
      <c r="AJ106" s="30">
        <v>0</v>
      </c>
      <c r="AK106" s="30">
        <v>0</v>
      </c>
      <c r="AL106" s="30">
        <v>0</v>
      </c>
      <c r="AM106" s="167">
        <v>0</v>
      </c>
      <c r="AN106" s="162">
        <v>0</v>
      </c>
      <c r="AO106" s="30">
        <v>0</v>
      </c>
      <c r="AP106" s="30">
        <v>0</v>
      </c>
      <c r="AQ106" s="30">
        <v>0</v>
      </c>
      <c r="AR106" s="30">
        <v>0</v>
      </c>
      <c r="AS106" s="30">
        <v>0</v>
      </c>
      <c r="AT106" s="30">
        <v>543</v>
      </c>
      <c r="AU106" s="30">
        <v>0</v>
      </c>
      <c r="AV106" s="30">
        <v>0</v>
      </c>
      <c r="AW106" s="30">
        <v>535</v>
      </c>
      <c r="AX106" s="30">
        <v>0</v>
      </c>
      <c r="AY106" s="30">
        <v>0</v>
      </c>
      <c r="AZ106" s="30">
        <v>0</v>
      </c>
      <c r="BA106" s="30">
        <v>0</v>
      </c>
      <c r="BB106" s="30">
        <v>0</v>
      </c>
      <c r="BC106" s="30">
        <v>0</v>
      </c>
      <c r="BD106" s="30">
        <v>0</v>
      </c>
      <c r="BE106" s="30">
        <v>0</v>
      </c>
      <c r="BF106" s="30">
        <v>0</v>
      </c>
      <c r="BG106" s="30">
        <v>0</v>
      </c>
      <c r="BH106" s="30">
        <v>545</v>
      </c>
      <c r="BI106" s="30">
        <v>0</v>
      </c>
      <c r="BJ106" s="30">
        <v>0</v>
      </c>
      <c r="BK106" s="30">
        <v>0</v>
      </c>
      <c r="BL106" s="30">
        <v>0</v>
      </c>
      <c r="BM106" s="30">
        <v>0</v>
      </c>
      <c r="BN106" s="30">
        <v>0</v>
      </c>
      <c r="BO106" s="30">
        <v>0</v>
      </c>
      <c r="BP106" s="30">
        <v>0</v>
      </c>
      <c r="BQ106" s="30">
        <v>0</v>
      </c>
      <c r="BR106" s="30">
        <v>0</v>
      </c>
      <c r="BS106" s="30">
        <v>0</v>
      </c>
      <c r="BT106" s="30">
        <v>0</v>
      </c>
      <c r="BU106" s="30">
        <v>0</v>
      </c>
      <c r="BV106" s="30">
        <v>0</v>
      </c>
      <c r="BW106" s="30">
        <v>0</v>
      </c>
      <c r="BX106" s="30">
        <v>0</v>
      </c>
      <c r="BY106" s="30">
        <v>0</v>
      </c>
      <c r="BZ106" s="30">
        <v>0</v>
      </c>
      <c r="CA106" s="30">
        <v>0</v>
      </c>
      <c r="CB106" s="30">
        <v>0</v>
      </c>
      <c r="CC106" s="30">
        <v>0</v>
      </c>
      <c r="CD106" s="30">
        <v>0</v>
      </c>
      <c r="CE106" s="31">
        <v>0</v>
      </c>
    </row>
    <row r="107" spans="1:83" ht="14.1" customHeight="1" x14ac:dyDescent="0.25">
      <c r="A107" s="21">
        <f t="shared" si="1"/>
        <v>94</v>
      </c>
      <c r="B107" s="39" t="s">
        <v>72</v>
      </c>
      <c r="C107" s="33">
        <v>10928</v>
      </c>
      <c r="D107" s="40" t="s">
        <v>65</v>
      </c>
      <c r="E107" s="25">
        <f>MAX(O107:AM107)</f>
        <v>0</v>
      </c>
      <c r="F107" s="25" t="e">
        <f>VLOOKUP(E107,Tab!$A$2:$B$255,2,TRUE)</f>
        <v>#N/A</v>
      </c>
      <c r="G107" s="26">
        <f>LARGE(O107:CE107,1)</f>
        <v>554</v>
      </c>
      <c r="H107" s="26">
        <f>LARGE(O107:CE107,2)</f>
        <v>532</v>
      </c>
      <c r="I107" s="26">
        <f>LARGE(O107:CE107,3)</f>
        <v>525</v>
      </c>
      <c r="J107" s="26">
        <f>LARGE(O107:CE107,4)</f>
        <v>0</v>
      </c>
      <c r="K107" s="26">
        <f>LARGE(O107:CE107,5)</f>
        <v>0</v>
      </c>
      <c r="L107" s="27">
        <f>SUM(G107:K107)</f>
        <v>1611</v>
      </c>
      <c r="M107" s="28">
        <f>L107/5</f>
        <v>322.2</v>
      </c>
      <c r="N107" s="29"/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  <c r="AB107" s="30">
        <v>0</v>
      </c>
      <c r="AC107" s="30">
        <v>0</v>
      </c>
      <c r="AD107" s="30">
        <v>0</v>
      </c>
      <c r="AE107" s="30">
        <v>0</v>
      </c>
      <c r="AF107" s="30">
        <v>0</v>
      </c>
      <c r="AG107" s="30">
        <v>0</v>
      </c>
      <c r="AH107" s="30">
        <v>0</v>
      </c>
      <c r="AI107" s="30">
        <v>0</v>
      </c>
      <c r="AJ107" s="30">
        <v>0</v>
      </c>
      <c r="AK107" s="30">
        <v>0</v>
      </c>
      <c r="AL107" s="30">
        <v>0</v>
      </c>
      <c r="AM107" s="167">
        <v>0</v>
      </c>
      <c r="AN107" s="162">
        <v>0</v>
      </c>
      <c r="AO107" s="30">
        <v>525</v>
      </c>
      <c r="AP107" s="30">
        <v>0</v>
      </c>
      <c r="AQ107" s="30">
        <v>0</v>
      </c>
      <c r="AR107" s="30">
        <v>0</v>
      </c>
      <c r="AS107" s="30">
        <v>0</v>
      </c>
      <c r="AT107" s="30">
        <v>532</v>
      </c>
      <c r="AU107" s="30">
        <v>0</v>
      </c>
      <c r="AV107" s="30">
        <v>0</v>
      </c>
      <c r="AW107" s="30">
        <v>0</v>
      </c>
      <c r="AX107" s="30">
        <v>0</v>
      </c>
      <c r="AY107" s="30">
        <v>0</v>
      </c>
      <c r="AZ107" s="30">
        <v>0</v>
      </c>
      <c r="BA107" s="30">
        <v>0</v>
      </c>
      <c r="BB107" s="30">
        <v>554</v>
      </c>
      <c r="BC107" s="30">
        <v>0</v>
      </c>
      <c r="BD107" s="30">
        <v>0</v>
      </c>
      <c r="BE107" s="30">
        <v>0</v>
      </c>
      <c r="BF107" s="30">
        <v>0</v>
      </c>
      <c r="BG107" s="30">
        <v>0</v>
      </c>
      <c r="BH107" s="30">
        <v>0</v>
      </c>
      <c r="BI107" s="30">
        <v>0</v>
      </c>
      <c r="BJ107" s="30">
        <v>0</v>
      </c>
      <c r="BK107" s="30">
        <v>0</v>
      </c>
      <c r="BL107" s="30">
        <v>0</v>
      </c>
      <c r="BM107" s="30">
        <v>0</v>
      </c>
      <c r="BN107" s="30">
        <v>0</v>
      </c>
      <c r="BO107" s="30">
        <v>0</v>
      </c>
      <c r="BP107" s="30">
        <v>0</v>
      </c>
      <c r="BQ107" s="30">
        <v>0</v>
      </c>
      <c r="BR107" s="30">
        <v>0</v>
      </c>
      <c r="BS107" s="30">
        <v>0</v>
      </c>
      <c r="BT107" s="30">
        <v>0</v>
      </c>
      <c r="BU107" s="30">
        <v>0</v>
      </c>
      <c r="BV107" s="30">
        <v>0</v>
      </c>
      <c r="BW107" s="30">
        <v>0</v>
      </c>
      <c r="BX107" s="30">
        <v>0</v>
      </c>
      <c r="BY107" s="30">
        <v>0</v>
      </c>
      <c r="BZ107" s="30">
        <v>0</v>
      </c>
      <c r="CA107" s="30">
        <v>0</v>
      </c>
      <c r="CB107" s="30">
        <v>0</v>
      </c>
      <c r="CC107" s="30">
        <v>0</v>
      </c>
      <c r="CD107" s="30">
        <v>0</v>
      </c>
      <c r="CE107" s="31">
        <v>0</v>
      </c>
    </row>
    <row r="108" spans="1:83" ht="14.1" customHeight="1" x14ac:dyDescent="0.25">
      <c r="A108" s="21">
        <f t="shared" si="1"/>
        <v>95</v>
      </c>
      <c r="B108" s="39" t="s">
        <v>389</v>
      </c>
      <c r="C108" s="221">
        <v>10370</v>
      </c>
      <c r="D108" s="40" t="s">
        <v>44</v>
      </c>
      <c r="E108" s="25">
        <f>MAX(O108:AM108)</f>
        <v>0</v>
      </c>
      <c r="F108" s="25" t="e">
        <f>VLOOKUP(E108,Tab!$A$2:$B$255,2,TRUE)</f>
        <v>#N/A</v>
      </c>
      <c r="G108" s="26">
        <f>LARGE(O108:CE108,1)</f>
        <v>541</v>
      </c>
      <c r="H108" s="26">
        <f>LARGE(O108:CE108,2)</f>
        <v>540</v>
      </c>
      <c r="I108" s="26">
        <f>LARGE(O108:CE108,3)</f>
        <v>521</v>
      </c>
      <c r="J108" s="26">
        <f>LARGE(O108:CE108,4)</f>
        <v>0</v>
      </c>
      <c r="K108" s="26">
        <f>LARGE(O108:CE108,5)</f>
        <v>0</v>
      </c>
      <c r="L108" s="27">
        <f>SUM(G108:K108)</f>
        <v>1602</v>
      </c>
      <c r="M108" s="28">
        <f>L108/5</f>
        <v>320.39999999999998</v>
      </c>
      <c r="N108" s="29"/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v>0</v>
      </c>
      <c r="AD108" s="30">
        <v>0</v>
      </c>
      <c r="AE108" s="30">
        <v>0</v>
      </c>
      <c r="AF108" s="30">
        <v>0</v>
      </c>
      <c r="AG108" s="30">
        <v>0</v>
      </c>
      <c r="AH108" s="30">
        <v>0</v>
      </c>
      <c r="AI108" s="30">
        <v>0</v>
      </c>
      <c r="AJ108" s="30">
        <v>0</v>
      </c>
      <c r="AK108" s="30">
        <v>0</v>
      </c>
      <c r="AL108" s="30">
        <v>0</v>
      </c>
      <c r="AM108" s="167">
        <v>0</v>
      </c>
      <c r="AN108" s="162">
        <v>0</v>
      </c>
      <c r="AO108" s="30">
        <v>541</v>
      </c>
      <c r="AP108" s="30">
        <v>0</v>
      </c>
      <c r="AQ108" s="30">
        <v>0</v>
      </c>
      <c r="AR108" s="30">
        <v>0</v>
      </c>
      <c r="AS108" s="30">
        <v>0</v>
      </c>
      <c r="AT108" s="30">
        <v>521</v>
      </c>
      <c r="AU108" s="30">
        <v>0</v>
      </c>
      <c r="AV108" s="30">
        <v>0</v>
      </c>
      <c r="AW108" s="30">
        <v>0</v>
      </c>
      <c r="AX108" s="30">
        <v>0</v>
      </c>
      <c r="AY108" s="30">
        <v>0</v>
      </c>
      <c r="AZ108" s="30">
        <v>0</v>
      </c>
      <c r="BA108" s="30">
        <v>0</v>
      </c>
      <c r="BB108" s="30">
        <v>540</v>
      </c>
      <c r="BC108" s="30">
        <v>0</v>
      </c>
      <c r="BD108" s="30">
        <v>0</v>
      </c>
      <c r="BE108" s="30">
        <v>0</v>
      </c>
      <c r="BF108" s="30">
        <v>0</v>
      </c>
      <c r="BG108" s="30">
        <v>0</v>
      </c>
      <c r="BH108" s="30">
        <v>0</v>
      </c>
      <c r="BI108" s="30">
        <v>0</v>
      </c>
      <c r="BJ108" s="30">
        <v>0</v>
      </c>
      <c r="BK108" s="30">
        <v>0</v>
      </c>
      <c r="BL108" s="30">
        <v>0</v>
      </c>
      <c r="BM108" s="30">
        <v>0</v>
      </c>
      <c r="BN108" s="30">
        <v>0</v>
      </c>
      <c r="BO108" s="30">
        <v>0</v>
      </c>
      <c r="BP108" s="30">
        <v>0</v>
      </c>
      <c r="BQ108" s="30">
        <v>0</v>
      </c>
      <c r="BR108" s="30">
        <v>0</v>
      </c>
      <c r="BS108" s="30">
        <v>0</v>
      </c>
      <c r="BT108" s="30">
        <v>0</v>
      </c>
      <c r="BU108" s="30">
        <v>0</v>
      </c>
      <c r="BV108" s="30">
        <v>0</v>
      </c>
      <c r="BW108" s="30">
        <v>0</v>
      </c>
      <c r="BX108" s="30">
        <v>0</v>
      </c>
      <c r="BY108" s="30">
        <v>0</v>
      </c>
      <c r="BZ108" s="30">
        <v>0</v>
      </c>
      <c r="CA108" s="30">
        <v>0</v>
      </c>
      <c r="CB108" s="30">
        <v>0</v>
      </c>
      <c r="CC108" s="30">
        <v>0</v>
      </c>
      <c r="CD108" s="30">
        <v>0</v>
      </c>
      <c r="CE108" s="31">
        <v>0</v>
      </c>
    </row>
    <row r="109" spans="1:83" ht="14.1" customHeight="1" x14ac:dyDescent="0.25">
      <c r="A109" s="21">
        <f t="shared" si="1"/>
        <v>96</v>
      </c>
      <c r="B109" s="51" t="s">
        <v>144</v>
      </c>
      <c r="C109" s="33">
        <v>11359</v>
      </c>
      <c r="D109" s="207" t="s">
        <v>65</v>
      </c>
      <c r="E109" s="25">
        <f>MAX(O109:AM109)</f>
        <v>514</v>
      </c>
      <c r="F109" s="25" t="str">
        <f>VLOOKUP(E109,Tab!$A$2:$B$255,2,TRUE)</f>
        <v>Não</v>
      </c>
      <c r="G109" s="37">
        <f>LARGE(O109:CE109,1)</f>
        <v>548</v>
      </c>
      <c r="H109" s="37">
        <f>LARGE(O109:CE109,2)</f>
        <v>527</v>
      </c>
      <c r="I109" s="37">
        <f>LARGE(O109:CE109,3)</f>
        <v>514</v>
      </c>
      <c r="J109" s="37">
        <f>LARGE(O109:CE109,4)</f>
        <v>0</v>
      </c>
      <c r="K109" s="37">
        <f>LARGE(O109:CE109,5)</f>
        <v>0</v>
      </c>
      <c r="L109" s="27">
        <f>SUM(G109:K109)</f>
        <v>1589</v>
      </c>
      <c r="M109" s="28">
        <f>L109/5</f>
        <v>317.8</v>
      </c>
      <c r="N109" s="29"/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  <c r="AB109" s="30">
        <v>0</v>
      </c>
      <c r="AC109" s="30">
        <v>0</v>
      </c>
      <c r="AD109" s="30">
        <v>0</v>
      </c>
      <c r="AE109" s="30">
        <v>0</v>
      </c>
      <c r="AF109" s="30">
        <v>0</v>
      </c>
      <c r="AG109" s="30">
        <v>0</v>
      </c>
      <c r="AH109" s="30">
        <v>0</v>
      </c>
      <c r="AI109" s="30">
        <v>0</v>
      </c>
      <c r="AJ109" s="30">
        <v>0</v>
      </c>
      <c r="AK109" s="30">
        <v>514</v>
      </c>
      <c r="AL109" s="30">
        <v>0</v>
      </c>
      <c r="AM109" s="167">
        <v>0</v>
      </c>
      <c r="AN109" s="162">
        <v>0</v>
      </c>
      <c r="AO109" s="30">
        <v>527</v>
      </c>
      <c r="AP109" s="30">
        <v>0</v>
      </c>
      <c r="AQ109" s="30">
        <v>0</v>
      </c>
      <c r="AR109" s="30">
        <v>0</v>
      </c>
      <c r="AS109" s="30">
        <v>0</v>
      </c>
      <c r="AT109" s="30">
        <v>548</v>
      </c>
      <c r="AU109" s="30">
        <v>0</v>
      </c>
      <c r="AV109" s="30">
        <v>0</v>
      </c>
      <c r="AW109" s="30">
        <v>0</v>
      </c>
      <c r="AX109" s="30">
        <v>0</v>
      </c>
      <c r="AY109" s="30">
        <v>0</v>
      </c>
      <c r="AZ109" s="30">
        <v>0</v>
      </c>
      <c r="BA109" s="30">
        <v>0</v>
      </c>
      <c r="BB109" s="30">
        <v>0</v>
      </c>
      <c r="BC109" s="30">
        <v>0</v>
      </c>
      <c r="BD109" s="30">
        <v>0</v>
      </c>
      <c r="BE109" s="30">
        <v>0</v>
      </c>
      <c r="BF109" s="30">
        <v>0</v>
      </c>
      <c r="BG109" s="30">
        <v>0</v>
      </c>
      <c r="BH109" s="30">
        <v>0</v>
      </c>
      <c r="BI109" s="30">
        <v>0</v>
      </c>
      <c r="BJ109" s="30">
        <v>0</v>
      </c>
      <c r="BK109" s="30">
        <v>0</v>
      </c>
      <c r="BL109" s="30">
        <v>0</v>
      </c>
      <c r="BM109" s="30">
        <v>0</v>
      </c>
      <c r="BN109" s="30">
        <v>0</v>
      </c>
      <c r="BO109" s="30">
        <v>0</v>
      </c>
      <c r="BP109" s="30">
        <v>0</v>
      </c>
      <c r="BQ109" s="30">
        <v>0</v>
      </c>
      <c r="BR109" s="30">
        <v>0</v>
      </c>
      <c r="BS109" s="30">
        <v>0</v>
      </c>
      <c r="BT109" s="30">
        <v>0</v>
      </c>
      <c r="BU109" s="30">
        <v>0</v>
      </c>
      <c r="BV109" s="30">
        <v>0</v>
      </c>
      <c r="BW109" s="30">
        <v>0</v>
      </c>
      <c r="BX109" s="30">
        <v>0</v>
      </c>
      <c r="BY109" s="30">
        <v>0</v>
      </c>
      <c r="BZ109" s="30">
        <v>0</v>
      </c>
      <c r="CA109" s="30">
        <v>0</v>
      </c>
      <c r="CB109" s="30">
        <v>0</v>
      </c>
      <c r="CC109" s="30">
        <v>0</v>
      </c>
      <c r="CD109" s="30">
        <v>0</v>
      </c>
      <c r="CE109" s="31">
        <v>0</v>
      </c>
    </row>
    <row r="110" spans="1:83" ht="14.1" customHeight="1" x14ac:dyDescent="0.25">
      <c r="A110" s="21">
        <f t="shared" si="1"/>
        <v>97</v>
      </c>
      <c r="B110" s="209" t="s">
        <v>415</v>
      </c>
      <c r="C110" s="221">
        <v>12222</v>
      </c>
      <c r="D110" s="207" t="s">
        <v>26</v>
      </c>
      <c r="E110" s="25">
        <f>MAX(O110:AM110)</f>
        <v>0</v>
      </c>
      <c r="F110" s="25" t="e">
        <f>VLOOKUP(E110,Tab!$A$2:$B$255,2,TRUE)</f>
        <v>#N/A</v>
      </c>
      <c r="G110" s="26">
        <f>LARGE(O110:CE110,1)</f>
        <v>530</v>
      </c>
      <c r="H110" s="26">
        <f>LARGE(O110:CE110,2)</f>
        <v>529</v>
      </c>
      <c r="I110" s="26">
        <f>LARGE(O110:CE110,3)</f>
        <v>526</v>
      </c>
      <c r="J110" s="26">
        <f>LARGE(O110:CE110,4)</f>
        <v>0</v>
      </c>
      <c r="K110" s="26">
        <f>LARGE(O110:CE110,5)</f>
        <v>0</v>
      </c>
      <c r="L110" s="27">
        <f>SUM(G110:K110)</f>
        <v>1585</v>
      </c>
      <c r="M110" s="28">
        <f>L110/5</f>
        <v>317</v>
      </c>
      <c r="N110" s="29"/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0">
        <v>0</v>
      </c>
      <c r="AB110" s="30">
        <v>0</v>
      </c>
      <c r="AC110" s="30">
        <v>0</v>
      </c>
      <c r="AD110" s="30">
        <v>0</v>
      </c>
      <c r="AE110" s="30">
        <v>0</v>
      </c>
      <c r="AF110" s="30">
        <v>0</v>
      </c>
      <c r="AG110" s="30">
        <v>0</v>
      </c>
      <c r="AH110" s="30">
        <v>0</v>
      </c>
      <c r="AI110" s="30">
        <v>0</v>
      </c>
      <c r="AJ110" s="30">
        <v>0</v>
      </c>
      <c r="AK110" s="30">
        <v>0</v>
      </c>
      <c r="AL110" s="30">
        <v>0</v>
      </c>
      <c r="AM110" s="167">
        <v>0</v>
      </c>
      <c r="AN110" s="162">
        <v>0</v>
      </c>
      <c r="AO110" s="30">
        <v>0</v>
      </c>
      <c r="AP110" s="30">
        <v>0</v>
      </c>
      <c r="AQ110" s="30">
        <v>0</v>
      </c>
      <c r="AR110" s="30">
        <v>0</v>
      </c>
      <c r="AS110" s="30">
        <v>0</v>
      </c>
      <c r="AT110" s="30">
        <v>529</v>
      </c>
      <c r="AU110" s="30">
        <v>0</v>
      </c>
      <c r="AV110" s="30">
        <v>0</v>
      </c>
      <c r="AW110" s="30">
        <v>0</v>
      </c>
      <c r="AX110" s="30">
        <v>0</v>
      </c>
      <c r="AY110" s="30">
        <v>0</v>
      </c>
      <c r="AZ110" s="30">
        <v>0</v>
      </c>
      <c r="BA110" s="30">
        <v>0</v>
      </c>
      <c r="BB110" s="30">
        <v>526</v>
      </c>
      <c r="BC110" s="30">
        <v>0</v>
      </c>
      <c r="BD110" s="30">
        <v>0</v>
      </c>
      <c r="BE110" s="30">
        <v>0</v>
      </c>
      <c r="BF110" s="30">
        <v>0</v>
      </c>
      <c r="BG110" s="30">
        <v>0</v>
      </c>
      <c r="BH110" s="30">
        <v>0</v>
      </c>
      <c r="BI110" s="30">
        <v>530</v>
      </c>
      <c r="BJ110" s="30">
        <v>0</v>
      </c>
      <c r="BK110" s="30">
        <v>0</v>
      </c>
      <c r="BL110" s="30">
        <v>0</v>
      </c>
      <c r="BM110" s="30">
        <v>0</v>
      </c>
      <c r="BN110" s="30">
        <v>0</v>
      </c>
      <c r="BO110" s="30">
        <v>0</v>
      </c>
      <c r="BP110" s="30">
        <v>0</v>
      </c>
      <c r="BQ110" s="30">
        <v>0</v>
      </c>
      <c r="BR110" s="30">
        <v>0</v>
      </c>
      <c r="BS110" s="30">
        <v>0</v>
      </c>
      <c r="BT110" s="30">
        <v>0</v>
      </c>
      <c r="BU110" s="30">
        <v>0</v>
      </c>
      <c r="BV110" s="30">
        <v>0</v>
      </c>
      <c r="BW110" s="30">
        <v>0</v>
      </c>
      <c r="BX110" s="30">
        <v>0</v>
      </c>
      <c r="BY110" s="30">
        <v>0</v>
      </c>
      <c r="BZ110" s="30">
        <v>0</v>
      </c>
      <c r="CA110" s="30">
        <v>0</v>
      </c>
      <c r="CB110" s="30">
        <v>0</v>
      </c>
      <c r="CC110" s="30">
        <v>0</v>
      </c>
      <c r="CD110" s="30">
        <v>0</v>
      </c>
      <c r="CE110" s="31">
        <v>0</v>
      </c>
    </row>
    <row r="111" spans="1:83" ht="14.1" customHeight="1" x14ac:dyDescent="0.25">
      <c r="A111" s="21">
        <f t="shared" si="1"/>
        <v>98</v>
      </c>
      <c r="B111" s="39" t="s">
        <v>148</v>
      </c>
      <c r="C111" s="33">
        <v>14148</v>
      </c>
      <c r="D111" s="40" t="s">
        <v>106</v>
      </c>
      <c r="E111" s="25">
        <f>MAX(O111:AM111)</f>
        <v>538</v>
      </c>
      <c r="F111" s="25" t="str">
        <f>VLOOKUP(E111,Tab!$A$2:$B$255,2,TRUE)</f>
        <v>Não</v>
      </c>
      <c r="G111" s="26">
        <f>LARGE(O111:CE111,1)</f>
        <v>538</v>
      </c>
      <c r="H111" s="26">
        <f>LARGE(O111:CE111,2)</f>
        <v>534</v>
      </c>
      <c r="I111" s="26">
        <f>LARGE(O111:CE111,3)</f>
        <v>501</v>
      </c>
      <c r="J111" s="26">
        <f>LARGE(O111:CE111,4)</f>
        <v>0</v>
      </c>
      <c r="K111" s="26">
        <f>LARGE(O111:CE111,5)</f>
        <v>0</v>
      </c>
      <c r="L111" s="27">
        <f>SUM(G111:K111)</f>
        <v>1573</v>
      </c>
      <c r="M111" s="28">
        <f>L111/5</f>
        <v>314.60000000000002</v>
      </c>
      <c r="N111" s="29"/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534</v>
      </c>
      <c r="X111" s="30">
        <v>538</v>
      </c>
      <c r="Y111" s="30">
        <v>0</v>
      </c>
      <c r="Z111" s="30">
        <v>0</v>
      </c>
      <c r="AA111" s="30">
        <v>0</v>
      </c>
      <c r="AB111" s="30">
        <v>0</v>
      </c>
      <c r="AC111" s="30">
        <v>0</v>
      </c>
      <c r="AD111" s="30">
        <v>0</v>
      </c>
      <c r="AE111" s="30">
        <v>0</v>
      </c>
      <c r="AF111" s="30">
        <v>0</v>
      </c>
      <c r="AG111" s="30">
        <v>0</v>
      </c>
      <c r="AH111" s="30">
        <v>0</v>
      </c>
      <c r="AI111" s="30">
        <v>0</v>
      </c>
      <c r="AJ111" s="30">
        <v>0</v>
      </c>
      <c r="AK111" s="30">
        <v>0</v>
      </c>
      <c r="AL111" s="30">
        <v>0</v>
      </c>
      <c r="AM111" s="167">
        <v>0</v>
      </c>
      <c r="AN111" s="162">
        <v>0</v>
      </c>
      <c r="AO111" s="30">
        <v>0</v>
      </c>
      <c r="AP111" s="30">
        <v>0</v>
      </c>
      <c r="AQ111" s="30">
        <v>0</v>
      </c>
      <c r="AR111" s="30">
        <v>0</v>
      </c>
      <c r="AS111" s="30">
        <v>0</v>
      </c>
      <c r="AT111" s="30">
        <v>0</v>
      </c>
      <c r="AU111" s="30">
        <v>0</v>
      </c>
      <c r="AV111" s="30">
        <v>0</v>
      </c>
      <c r="AW111" s="30">
        <v>0</v>
      </c>
      <c r="AX111" s="30">
        <v>0</v>
      </c>
      <c r="AY111" s="30">
        <v>0</v>
      </c>
      <c r="AZ111" s="30">
        <v>0</v>
      </c>
      <c r="BA111" s="30">
        <v>0</v>
      </c>
      <c r="BB111" s="30">
        <v>0</v>
      </c>
      <c r="BC111" s="30">
        <v>0</v>
      </c>
      <c r="BD111" s="30">
        <v>0</v>
      </c>
      <c r="BE111" s="30">
        <v>0</v>
      </c>
      <c r="BF111" s="30">
        <v>0</v>
      </c>
      <c r="BG111" s="30">
        <v>0</v>
      </c>
      <c r="BH111" s="30">
        <v>0</v>
      </c>
      <c r="BI111" s="30">
        <v>0</v>
      </c>
      <c r="BJ111" s="30">
        <v>0</v>
      </c>
      <c r="BK111" s="30">
        <v>0</v>
      </c>
      <c r="BL111" s="30">
        <v>0</v>
      </c>
      <c r="BM111" s="30">
        <v>501</v>
      </c>
      <c r="BN111" s="30">
        <v>0</v>
      </c>
      <c r="BO111" s="30">
        <v>0</v>
      </c>
      <c r="BP111" s="30">
        <v>0</v>
      </c>
      <c r="BQ111" s="30">
        <v>0</v>
      </c>
      <c r="BR111" s="30">
        <v>0</v>
      </c>
      <c r="BS111" s="30">
        <v>0</v>
      </c>
      <c r="BT111" s="30">
        <v>0</v>
      </c>
      <c r="BU111" s="30">
        <v>0</v>
      </c>
      <c r="BV111" s="30">
        <v>0</v>
      </c>
      <c r="BW111" s="30">
        <v>0</v>
      </c>
      <c r="BX111" s="30">
        <v>0</v>
      </c>
      <c r="BY111" s="30">
        <v>0</v>
      </c>
      <c r="BZ111" s="30">
        <v>0</v>
      </c>
      <c r="CA111" s="30">
        <v>0</v>
      </c>
      <c r="CB111" s="30">
        <v>0</v>
      </c>
      <c r="CC111" s="30">
        <v>0</v>
      </c>
      <c r="CD111" s="30">
        <v>0</v>
      </c>
      <c r="CE111" s="31">
        <v>0</v>
      </c>
    </row>
    <row r="112" spans="1:83" ht="14.1" customHeight="1" x14ac:dyDescent="0.25">
      <c r="A112" s="21">
        <f t="shared" si="1"/>
        <v>99</v>
      </c>
      <c r="B112" s="43" t="s">
        <v>110</v>
      </c>
      <c r="C112" s="33">
        <v>320</v>
      </c>
      <c r="D112" s="216" t="s">
        <v>61</v>
      </c>
      <c r="E112" s="25">
        <f>MAX(O112:AM112)</f>
        <v>0</v>
      </c>
      <c r="F112" s="25" t="e">
        <f>VLOOKUP(E112,Tab!$A$2:$B$255,2,TRUE)</f>
        <v>#N/A</v>
      </c>
      <c r="G112" s="26">
        <f>LARGE(O112:CE112,1)</f>
        <v>538</v>
      </c>
      <c r="H112" s="26">
        <f>LARGE(O112:CE112,2)</f>
        <v>516</v>
      </c>
      <c r="I112" s="26">
        <f>LARGE(O112:CE112,3)</f>
        <v>515</v>
      </c>
      <c r="J112" s="26">
        <f>LARGE(O112:CE112,4)</f>
        <v>0</v>
      </c>
      <c r="K112" s="26">
        <f>LARGE(O112:CE112,5)</f>
        <v>0</v>
      </c>
      <c r="L112" s="27">
        <f>SUM(G112:K112)</f>
        <v>1569</v>
      </c>
      <c r="M112" s="28">
        <f>L112/5</f>
        <v>313.8</v>
      </c>
      <c r="N112" s="29"/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0">
        <v>0</v>
      </c>
      <c r="AC112" s="30">
        <v>0</v>
      </c>
      <c r="AD112" s="30">
        <v>0</v>
      </c>
      <c r="AE112" s="30">
        <v>0</v>
      </c>
      <c r="AF112" s="30">
        <v>0</v>
      </c>
      <c r="AG112" s="30">
        <v>0</v>
      </c>
      <c r="AH112" s="30">
        <v>0</v>
      </c>
      <c r="AI112" s="30">
        <v>0</v>
      </c>
      <c r="AJ112" s="30">
        <v>0</v>
      </c>
      <c r="AK112" s="30">
        <v>0</v>
      </c>
      <c r="AL112" s="30">
        <v>0</v>
      </c>
      <c r="AM112" s="167">
        <v>0</v>
      </c>
      <c r="AN112" s="162">
        <v>0</v>
      </c>
      <c r="AO112" s="30">
        <v>515</v>
      </c>
      <c r="AP112" s="30">
        <v>0</v>
      </c>
      <c r="AQ112" s="30">
        <v>0</v>
      </c>
      <c r="AR112" s="30">
        <v>0</v>
      </c>
      <c r="AS112" s="30">
        <v>0</v>
      </c>
      <c r="AT112" s="30">
        <v>538</v>
      </c>
      <c r="AU112" s="30">
        <v>0</v>
      </c>
      <c r="AV112" s="30">
        <v>0</v>
      </c>
      <c r="AW112" s="30">
        <v>0</v>
      </c>
      <c r="AX112" s="30">
        <v>0</v>
      </c>
      <c r="AY112" s="30">
        <v>0</v>
      </c>
      <c r="AZ112" s="30">
        <v>0</v>
      </c>
      <c r="BA112" s="30">
        <v>0</v>
      </c>
      <c r="BB112" s="30">
        <v>516</v>
      </c>
      <c r="BC112" s="30">
        <v>0</v>
      </c>
      <c r="BD112" s="30">
        <v>0</v>
      </c>
      <c r="BE112" s="30">
        <v>0</v>
      </c>
      <c r="BF112" s="30">
        <v>0</v>
      </c>
      <c r="BG112" s="30">
        <v>0</v>
      </c>
      <c r="BH112" s="30">
        <v>0</v>
      </c>
      <c r="BI112" s="30">
        <v>0</v>
      </c>
      <c r="BJ112" s="30">
        <v>0</v>
      </c>
      <c r="BK112" s="30">
        <v>0</v>
      </c>
      <c r="BL112" s="30">
        <v>0</v>
      </c>
      <c r="BM112" s="30">
        <v>0</v>
      </c>
      <c r="BN112" s="30">
        <v>0</v>
      </c>
      <c r="BO112" s="30">
        <v>0</v>
      </c>
      <c r="BP112" s="30">
        <v>0</v>
      </c>
      <c r="BQ112" s="30">
        <v>0</v>
      </c>
      <c r="BR112" s="30">
        <v>0</v>
      </c>
      <c r="BS112" s="30">
        <v>0</v>
      </c>
      <c r="BT112" s="30">
        <v>0</v>
      </c>
      <c r="BU112" s="30">
        <v>0</v>
      </c>
      <c r="BV112" s="30">
        <v>0</v>
      </c>
      <c r="BW112" s="30">
        <v>0</v>
      </c>
      <c r="BX112" s="30">
        <v>0</v>
      </c>
      <c r="BY112" s="30">
        <v>0</v>
      </c>
      <c r="BZ112" s="30">
        <v>0</v>
      </c>
      <c r="CA112" s="30">
        <v>0</v>
      </c>
      <c r="CB112" s="30">
        <v>0</v>
      </c>
      <c r="CC112" s="30">
        <v>0</v>
      </c>
      <c r="CD112" s="30">
        <v>0</v>
      </c>
      <c r="CE112" s="31">
        <v>0</v>
      </c>
    </row>
    <row r="113" spans="1:83" ht="14.1" customHeight="1" x14ac:dyDescent="0.25">
      <c r="A113" s="21">
        <f t="shared" si="1"/>
        <v>100</v>
      </c>
      <c r="B113" s="39" t="s">
        <v>367</v>
      </c>
      <c r="C113" s="33">
        <v>10998</v>
      </c>
      <c r="D113" s="40" t="s">
        <v>44</v>
      </c>
      <c r="E113" s="25">
        <f>MAX(O113:AM113)</f>
        <v>0</v>
      </c>
      <c r="F113" s="25" t="e">
        <f>VLOOKUP(E113,Tab!$A$2:$B$255,2,TRUE)</f>
        <v>#N/A</v>
      </c>
      <c r="G113" s="26">
        <f>LARGE(O113:CE113,1)</f>
        <v>532</v>
      </c>
      <c r="H113" s="26">
        <f>LARGE(O113:CE113,2)</f>
        <v>522</v>
      </c>
      <c r="I113" s="26">
        <f>LARGE(O113:CE113,3)</f>
        <v>513</v>
      </c>
      <c r="J113" s="26">
        <f>LARGE(O113:CE113,4)</f>
        <v>0</v>
      </c>
      <c r="K113" s="26">
        <f>LARGE(O113:CE113,5)</f>
        <v>0</v>
      </c>
      <c r="L113" s="27">
        <f>SUM(G113:K113)</f>
        <v>1567</v>
      </c>
      <c r="M113" s="28">
        <f>L113/5</f>
        <v>313.39999999999998</v>
      </c>
      <c r="N113" s="29"/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0</v>
      </c>
      <c r="AC113" s="30">
        <v>0</v>
      </c>
      <c r="AD113" s="30">
        <v>0</v>
      </c>
      <c r="AE113" s="30">
        <v>0</v>
      </c>
      <c r="AF113" s="30">
        <v>0</v>
      </c>
      <c r="AG113" s="30">
        <v>0</v>
      </c>
      <c r="AH113" s="30">
        <v>0</v>
      </c>
      <c r="AI113" s="30">
        <v>0</v>
      </c>
      <c r="AJ113" s="30">
        <v>0</v>
      </c>
      <c r="AK113" s="30">
        <v>0</v>
      </c>
      <c r="AL113" s="30">
        <v>0</v>
      </c>
      <c r="AM113" s="167">
        <v>0</v>
      </c>
      <c r="AN113" s="162">
        <v>0</v>
      </c>
      <c r="AO113" s="30">
        <v>0</v>
      </c>
      <c r="AP113" s="30">
        <v>0</v>
      </c>
      <c r="AQ113" s="30">
        <v>0</v>
      </c>
      <c r="AR113" s="30">
        <v>0</v>
      </c>
      <c r="AS113" s="30">
        <v>0</v>
      </c>
      <c r="AT113" s="30">
        <v>513</v>
      </c>
      <c r="AU113" s="30">
        <v>0</v>
      </c>
      <c r="AV113" s="30">
        <v>0</v>
      </c>
      <c r="AW113" s="30">
        <v>0</v>
      </c>
      <c r="AX113" s="30">
        <v>0</v>
      </c>
      <c r="AY113" s="30">
        <v>0</v>
      </c>
      <c r="AZ113" s="30">
        <v>0</v>
      </c>
      <c r="BA113" s="30">
        <v>0</v>
      </c>
      <c r="BB113" s="30">
        <v>532</v>
      </c>
      <c r="BC113" s="30">
        <v>0</v>
      </c>
      <c r="BD113" s="30">
        <v>0</v>
      </c>
      <c r="BE113" s="30">
        <v>522</v>
      </c>
      <c r="BF113" s="30">
        <v>0</v>
      </c>
      <c r="BG113" s="30">
        <v>0</v>
      </c>
      <c r="BH113" s="30">
        <v>0</v>
      </c>
      <c r="BI113" s="30">
        <v>0</v>
      </c>
      <c r="BJ113" s="30">
        <v>0</v>
      </c>
      <c r="BK113" s="30">
        <v>0</v>
      </c>
      <c r="BL113" s="30">
        <v>0</v>
      </c>
      <c r="BM113" s="30">
        <v>0</v>
      </c>
      <c r="BN113" s="30">
        <v>0</v>
      </c>
      <c r="BO113" s="30">
        <v>0</v>
      </c>
      <c r="BP113" s="30">
        <v>0</v>
      </c>
      <c r="BQ113" s="30">
        <v>0</v>
      </c>
      <c r="BR113" s="30">
        <v>0</v>
      </c>
      <c r="BS113" s="30">
        <v>0</v>
      </c>
      <c r="BT113" s="30">
        <v>0</v>
      </c>
      <c r="BU113" s="30">
        <v>0</v>
      </c>
      <c r="BV113" s="30">
        <v>0</v>
      </c>
      <c r="BW113" s="30">
        <v>0</v>
      </c>
      <c r="BX113" s="30">
        <v>0</v>
      </c>
      <c r="BY113" s="30">
        <v>0</v>
      </c>
      <c r="BZ113" s="30">
        <v>0</v>
      </c>
      <c r="CA113" s="30">
        <v>0</v>
      </c>
      <c r="CB113" s="30">
        <v>0</v>
      </c>
      <c r="CC113" s="30">
        <v>0</v>
      </c>
      <c r="CD113" s="30">
        <v>0</v>
      </c>
      <c r="CE113" s="31">
        <v>0</v>
      </c>
    </row>
    <row r="114" spans="1:83" ht="14.1" customHeight="1" x14ac:dyDescent="0.25">
      <c r="A114" s="21">
        <f t="shared" si="1"/>
        <v>101</v>
      </c>
      <c r="B114" s="47" t="s">
        <v>88</v>
      </c>
      <c r="C114" s="48">
        <v>3555</v>
      </c>
      <c r="D114" s="49" t="s">
        <v>77</v>
      </c>
      <c r="E114" s="25">
        <f>MAX(O114:AM114)</f>
        <v>532</v>
      </c>
      <c r="F114" s="25" t="str">
        <f>VLOOKUP(E114,Tab!$A$2:$B$255,2,TRUE)</f>
        <v>Não</v>
      </c>
      <c r="G114" s="26">
        <f>LARGE(O114:CE114,1)</f>
        <v>532</v>
      </c>
      <c r="H114" s="26">
        <f>LARGE(O114:CE114,2)</f>
        <v>519</v>
      </c>
      <c r="I114" s="26">
        <f>LARGE(O114:CE114,3)</f>
        <v>508</v>
      </c>
      <c r="J114" s="26">
        <f>LARGE(O114:CE114,4)</f>
        <v>0</v>
      </c>
      <c r="K114" s="26">
        <f>LARGE(O114:CE114,5)</f>
        <v>0</v>
      </c>
      <c r="L114" s="27">
        <f>SUM(G114:K114)</f>
        <v>1559</v>
      </c>
      <c r="M114" s="28">
        <f>L114/5</f>
        <v>311.8</v>
      </c>
      <c r="N114" s="29"/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532</v>
      </c>
      <c r="AA114" s="30">
        <v>0</v>
      </c>
      <c r="AB114" s="30">
        <v>0</v>
      </c>
      <c r="AC114" s="30">
        <v>0</v>
      </c>
      <c r="AD114" s="30">
        <v>508</v>
      </c>
      <c r="AE114" s="30">
        <v>0</v>
      </c>
      <c r="AF114" s="30">
        <v>0</v>
      </c>
      <c r="AG114" s="30">
        <v>0</v>
      </c>
      <c r="AH114" s="30">
        <v>0</v>
      </c>
      <c r="AI114" s="30">
        <v>0</v>
      </c>
      <c r="AJ114" s="30">
        <v>0</v>
      </c>
      <c r="AK114" s="30">
        <v>0</v>
      </c>
      <c r="AL114" s="30">
        <v>0</v>
      </c>
      <c r="AM114" s="167">
        <v>0</v>
      </c>
      <c r="AN114" s="162">
        <v>0</v>
      </c>
      <c r="AO114" s="30">
        <v>0</v>
      </c>
      <c r="AP114" s="30">
        <v>0</v>
      </c>
      <c r="AQ114" s="30">
        <v>0</v>
      </c>
      <c r="AR114" s="30">
        <v>0</v>
      </c>
      <c r="AS114" s="30">
        <v>0</v>
      </c>
      <c r="AT114" s="30">
        <v>0</v>
      </c>
      <c r="AU114" s="30">
        <v>0</v>
      </c>
      <c r="AV114" s="30">
        <v>0</v>
      </c>
      <c r="AW114" s="30">
        <v>0</v>
      </c>
      <c r="AX114" s="30">
        <v>0</v>
      </c>
      <c r="AY114" s="30">
        <v>0</v>
      </c>
      <c r="AZ114" s="30">
        <v>0</v>
      </c>
      <c r="BA114" s="30">
        <v>0</v>
      </c>
      <c r="BB114" s="30">
        <v>0</v>
      </c>
      <c r="BC114" s="30">
        <v>0</v>
      </c>
      <c r="BD114" s="30">
        <v>0</v>
      </c>
      <c r="BE114" s="30">
        <v>0</v>
      </c>
      <c r="BF114" s="30">
        <v>0</v>
      </c>
      <c r="BG114" s="30">
        <v>0</v>
      </c>
      <c r="BH114" s="30">
        <v>0</v>
      </c>
      <c r="BI114" s="30">
        <v>0</v>
      </c>
      <c r="BJ114" s="30">
        <v>0</v>
      </c>
      <c r="BK114" s="30">
        <v>0</v>
      </c>
      <c r="BL114" s="30">
        <v>0</v>
      </c>
      <c r="BM114" s="30">
        <v>0</v>
      </c>
      <c r="BN114" s="30">
        <v>0</v>
      </c>
      <c r="BO114" s="30">
        <v>0</v>
      </c>
      <c r="BP114" s="30">
        <v>0</v>
      </c>
      <c r="BQ114" s="30">
        <v>519</v>
      </c>
      <c r="BR114" s="30">
        <v>0</v>
      </c>
      <c r="BS114" s="30">
        <v>0</v>
      </c>
      <c r="BT114" s="30">
        <v>0</v>
      </c>
      <c r="BU114" s="30">
        <v>0</v>
      </c>
      <c r="BV114" s="30">
        <v>0</v>
      </c>
      <c r="BW114" s="30">
        <v>0</v>
      </c>
      <c r="BX114" s="30">
        <v>0</v>
      </c>
      <c r="BY114" s="30">
        <v>0</v>
      </c>
      <c r="BZ114" s="30">
        <v>0</v>
      </c>
      <c r="CA114" s="30">
        <v>0</v>
      </c>
      <c r="CB114" s="30">
        <v>0</v>
      </c>
      <c r="CC114" s="30">
        <v>0</v>
      </c>
      <c r="CD114" s="30">
        <v>0</v>
      </c>
      <c r="CE114" s="31">
        <v>0</v>
      </c>
    </row>
    <row r="115" spans="1:83" ht="14.1" customHeight="1" x14ac:dyDescent="0.25">
      <c r="A115" s="21">
        <f t="shared" si="1"/>
        <v>102</v>
      </c>
      <c r="B115" s="209" t="s">
        <v>70</v>
      </c>
      <c r="C115" s="33">
        <v>10778</v>
      </c>
      <c r="D115" s="207" t="s">
        <v>71</v>
      </c>
      <c r="E115" s="25">
        <f>MAX(O115:AM115)</f>
        <v>514</v>
      </c>
      <c r="F115" s="25" t="str">
        <f>VLOOKUP(E115,Tab!$A$2:$B$255,2,TRUE)</f>
        <v>Não</v>
      </c>
      <c r="G115" s="26">
        <f>LARGE(O115:CE115,1)</f>
        <v>527</v>
      </c>
      <c r="H115" s="26">
        <f>LARGE(O115:CE115,2)</f>
        <v>517</v>
      </c>
      <c r="I115" s="26">
        <f>LARGE(O115:CE115,3)</f>
        <v>514</v>
      </c>
      <c r="J115" s="26">
        <f>LARGE(O115:CE115,4)</f>
        <v>0</v>
      </c>
      <c r="K115" s="26">
        <f>LARGE(O115:CE115,5)</f>
        <v>0</v>
      </c>
      <c r="L115" s="27">
        <f>SUM(G115:K115)</f>
        <v>1558</v>
      </c>
      <c r="M115" s="28">
        <f>L115/5</f>
        <v>311.60000000000002</v>
      </c>
      <c r="N115" s="29"/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514</v>
      </c>
      <c r="AC115" s="30">
        <v>0</v>
      </c>
      <c r="AD115" s="30">
        <v>0</v>
      </c>
      <c r="AE115" s="30">
        <v>0</v>
      </c>
      <c r="AF115" s="30">
        <v>0</v>
      </c>
      <c r="AG115" s="30">
        <v>0</v>
      </c>
      <c r="AH115" s="30">
        <v>0</v>
      </c>
      <c r="AI115" s="30">
        <v>0</v>
      </c>
      <c r="AJ115" s="30">
        <v>0</v>
      </c>
      <c r="AK115" s="30">
        <v>0</v>
      </c>
      <c r="AL115" s="30">
        <v>0</v>
      </c>
      <c r="AM115" s="167">
        <v>0</v>
      </c>
      <c r="AN115" s="162">
        <v>0</v>
      </c>
      <c r="AO115" s="30">
        <v>0</v>
      </c>
      <c r="AP115" s="30">
        <v>0</v>
      </c>
      <c r="AQ115" s="30">
        <v>0</v>
      </c>
      <c r="AR115" s="30">
        <v>0</v>
      </c>
      <c r="AS115" s="30">
        <v>0</v>
      </c>
      <c r="AT115" s="30">
        <v>517</v>
      </c>
      <c r="AU115" s="30">
        <v>0</v>
      </c>
      <c r="AV115" s="30">
        <v>0</v>
      </c>
      <c r="AW115" s="30">
        <v>0</v>
      </c>
      <c r="AX115" s="30">
        <v>0</v>
      </c>
      <c r="AY115" s="30">
        <v>0</v>
      </c>
      <c r="AZ115" s="30">
        <v>0</v>
      </c>
      <c r="BA115" s="30">
        <v>0</v>
      </c>
      <c r="BB115" s="30">
        <v>527</v>
      </c>
      <c r="BC115" s="30">
        <v>0</v>
      </c>
      <c r="BD115" s="30">
        <v>0</v>
      </c>
      <c r="BE115" s="30">
        <v>0</v>
      </c>
      <c r="BF115" s="30">
        <v>0</v>
      </c>
      <c r="BG115" s="30">
        <v>0</v>
      </c>
      <c r="BH115" s="30">
        <v>0</v>
      </c>
      <c r="BI115" s="30">
        <v>0</v>
      </c>
      <c r="BJ115" s="30">
        <v>0</v>
      </c>
      <c r="BK115" s="30">
        <v>0</v>
      </c>
      <c r="BL115" s="30">
        <v>0</v>
      </c>
      <c r="BM115" s="30">
        <v>0</v>
      </c>
      <c r="BN115" s="30">
        <v>0</v>
      </c>
      <c r="BO115" s="30">
        <v>0</v>
      </c>
      <c r="BP115" s="30">
        <v>0</v>
      </c>
      <c r="BQ115" s="30">
        <v>0</v>
      </c>
      <c r="BR115" s="30">
        <v>0</v>
      </c>
      <c r="BS115" s="30">
        <v>0</v>
      </c>
      <c r="BT115" s="30">
        <v>0</v>
      </c>
      <c r="BU115" s="30">
        <v>0</v>
      </c>
      <c r="BV115" s="30">
        <v>0</v>
      </c>
      <c r="BW115" s="30">
        <v>0</v>
      </c>
      <c r="BX115" s="30">
        <v>0</v>
      </c>
      <c r="BY115" s="30">
        <v>0</v>
      </c>
      <c r="BZ115" s="30">
        <v>0</v>
      </c>
      <c r="CA115" s="30">
        <v>0</v>
      </c>
      <c r="CB115" s="30">
        <v>0</v>
      </c>
      <c r="CC115" s="30">
        <v>0</v>
      </c>
      <c r="CD115" s="30">
        <v>0</v>
      </c>
      <c r="CE115" s="31">
        <v>0</v>
      </c>
    </row>
    <row r="116" spans="1:83" ht="14.1" customHeight="1" x14ac:dyDescent="0.25">
      <c r="A116" s="21">
        <f t="shared" si="1"/>
        <v>103</v>
      </c>
      <c r="B116" s="209" t="s">
        <v>406</v>
      </c>
      <c r="C116" s="33">
        <v>305</v>
      </c>
      <c r="D116" s="207" t="s">
        <v>26</v>
      </c>
      <c r="E116" s="25">
        <f>MAX(O116:AM116)</f>
        <v>0</v>
      </c>
      <c r="F116" s="25" t="e">
        <f>VLOOKUP(E116,Tab!$A$2:$B$255,2,TRUE)</f>
        <v>#N/A</v>
      </c>
      <c r="G116" s="26">
        <f>LARGE(O116:CE116,1)</f>
        <v>525</v>
      </c>
      <c r="H116" s="26">
        <f>LARGE(O116:CE116,2)</f>
        <v>520</v>
      </c>
      <c r="I116" s="26">
        <f>LARGE(O116:CE116,3)</f>
        <v>512</v>
      </c>
      <c r="J116" s="26">
        <f>LARGE(O116:CE116,4)</f>
        <v>0</v>
      </c>
      <c r="K116" s="26">
        <f>LARGE(O116:CE116,5)</f>
        <v>0</v>
      </c>
      <c r="L116" s="27">
        <f>SUM(G116:K116)</f>
        <v>1557</v>
      </c>
      <c r="M116" s="28">
        <f>L116/5</f>
        <v>311.39999999999998</v>
      </c>
      <c r="N116" s="29"/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  <c r="AB116" s="30">
        <v>0</v>
      </c>
      <c r="AC116" s="30">
        <v>0</v>
      </c>
      <c r="AD116" s="30">
        <v>0</v>
      </c>
      <c r="AE116" s="30">
        <v>0</v>
      </c>
      <c r="AF116" s="30">
        <v>0</v>
      </c>
      <c r="AG116" s="30">
        <v>0</v>
      </c>
      <c r="AH116" s="30">
        <v>0</v>
      </c>
      <c r="AI116" s="30">
        <v>0</v>
      </c>
      <c r="AJ116" s="30">
        <v>0</v>
      </c>
      <c r="AK116" s="30">
        <v>0</v>
      </c>
      <c r="AL116" s="30">
        <v>0</v>
      </c>
      <c r="AM116" s="167">
        <v>0</v>
      </c>
      <c r="AN116" s="162">
        <v>0</v>
      </c>
      <c r="AO116" s="30">
        <v>0</v>
      </c>
      <c r="AP116" s="30">
        <v>0</v>
      </c>
      <c r="AQ116" s="30">
        <v>0</v>
      </c>
      <c r="AR116" s="30">
        <v>0</v>
      </c>
      <c r="AS116" s="30">
        <v>0</v>
      </c>
      <c r="AT116" s="30">
        <v>525</v>
      </c>
      <c r="AU116" s="30">
        <v>0</v>
      </c>
      <c r="AV116" s="30">
        <v>0</v>
      </c>
      <c r="AW116" s="30">
        <v>0</v>
      </c>
      <c r="AX116" s="30">
        <v>0</v>
      </c>
      <c r="AY116" s="30">
        <v>0</v>
      </c>
      <c r="AZ116" s="30">
        <v>0</v>
      </c>
      <c r="BA116" s="30">
        <v>0</v>
      </c>
      <c r="BB116" s="30">
        <v>520</v>
      </c>
      <c r="BC116" s="30">
        <v>0</v>
      </c>
      <c r="BD116" s="30">
        <v>0</v>
      </c>
      <c r="BE116" s="30">
        <v>512</v>
      </c>
      <c r="BF116" s="30">
        <v>0</v>
      </c>
      <c r="BG116" s="30">
        <v>0</v>
      </c>
      <c r="BH116" s="30">
        <v>0</v>
      </c>
      <c r="BI116" s="30">
        <v>0</v>
      </c>
      <c r="BJ116" s="30">
        <v>0</v>
      </c>
      <c r="BK116" s="30">
        <v>0</v>
      </c>
      <c r="BL116" s="30">
        <v>0</v>
      </c>
      <c r="BM116" s="30">
        <v>0</v>
      </c>
      <c r="BN116" s="30">
        <v>0</v>
      </c>
      <c r="BO116" s="30">
        <v>0</v>
      </c>
      <c r="BP116" s="30">
        <v>0</v>
      </c>
      <c r="BQ116" s="30">
        <v>0</v>
      </c>
      <c r="BR116" s="30">
        <v>0</v>
      </c>
      <c r="BS116" s="30">
        <v>0</v>
      </c>
      <c r="BT116" s="30">
        <v>0</v>
      </c>
      <c r="BU116" s="30">
        <v>0</v>
      </c>
      <c r="BV116" s="30">
        <v>0</v>
      </c>
      <c r="BW116" s="30">
        <v>0</v>
      </c>
      <c r="BX116" s="30">
        <v>0</v>
      </c>
      <c r="BY116" s="30">
        <v>0</v>
      </c>
      <c r="BZ116" s="30">
        <v>0</v>
      </c>
      <c r="CA116" s="30">
        <v>0</v>
      </c>
      <c r="CB116" s="30">
        <v>0</v>
      </c>
      <c r="CC116" s="30">
        <v>0</v>
      </c>
      <c r="CD116" s="30">
        <v>0</v>
      </c>
      <c r="CE116" s="31">
        <v>0</v>
      </c>
    </row>
    <row r="117" spans="1:83" ht="14.1" customHeight="1" x14ac:dyDescent="0.25">
      <c r="A117" s="21">
        <f t="shared" si="1"/>
        <v>104</v>
      </c>
      <c r="B117" s="39" t="s">
        <v>366</v>
      </c>
      <c r="C117" s="33">
        <v>15141</v>
      </c>
      <c r="D117" s="40" t="s">
        <v>326</v>
      </c>
      <c r="E117" s="25">
        <f>MAX(O117:AM117)</f>
        <v>498</v>
      </c>
      <c r="F117" s="25" t="e">
        <f>VLOOKUP(E117,Tab!$A$2:$B$255,2,TRUE)</f>
        <v>#N/A</v>
      </c>
      <c r="G117" s="26">
        <f>LARGE(O117:CE117,1)</f>
        <v>537</v>
      </c>
      <c r="H117" s="26">
        <f>LARGE(O117:CE117,2)</f>
        <v>515</v>
      </c>
      <c r="I117" s="26">
        <f>LARGE(O117:CE117,3)</f>
        <v>498</v>
      </c>
      <c r="J117" s="26">
        <f>LARGE(O117:CE117,4)</f>
        <v>0</v>
      </c>
      <c r="K117" s="26">
        <f>LARGE(O117:CE117,5)</f>
        <v>0</v>
      </c>
      <c r="L117" s="27">
        <f>SUM(G117:K117)</f>
        <v>1550</v>
      </c>
      <c r="M117" s="28">
        <f>L117/5</f>
        <v>310</v>
      </c>
      <c r="N117" s="29"/>
      <c r="O117" s="30">
        <v>0</v>
      </c>
      <c r="P117" s="30">
        <v>0</v>
      </c>
      <c r="Q117" s="30">
        <v>0</v>
      </c>
      <c r="R117" s="30">
        <v>498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  <c r="AB117" s="30">
        <v>0</v>
      </c>
      <c r="AC117" s="30">
        <v>0</v>
      </c>
      <c r="AD117" s="30">
        <v>0</v>
      </c>
      <c r="AE117" s="30">
        <v>0</v>
      </c>
      <c r="AF117" s="30">
        <v>0</v>
      </c>
      <c r="AG117" s="30">
        <v>0</v>
      </c>
      <c r="AH117" s="30">
        <v>0</v>
      </c>
      <c r="AI117" s="30">
        <v>0</v>
      </c>
      <c r="AJ117" s="30">
        <v>0</v>
      </c>
      <c r="AK117" s="30">
        <v>0</v>
      </c>
      <c r="AL117" s="30">
        <v>0</v>
      </c>
      <c r="AM117" s="167">
        <v>0</v>
      </c>
      <c r="AN117" s="162">
        <v>0</v>
      </c>
      <c r="AO117" s="30">
        <v>0</v>
      </c>
      <c r="AP117" s="30">
        <v>0</v>
      </c>
      <c r="AQ117" s="30">
        <v>0</v>
      </c>
      <c r="AR117" s="30">
        <v>0</v>
      </c>
      <c r="AS117" s="30">
        <v>0</v>
      </c>
      <c r="AT117" s="30">
        <v>0</v>
      </c>
      <c r="AU117" s="30">
        <v>0</v>
      </c>
      <c r="AV117" s="30">
        <v>0</v>
      </c>
      <c r="AW117" s="30">
        <v>0</v>
      </c>
      <c r="AX117" s="30">
        <v>0</v>
      </c>
      <c r="AY117" s="30">
        <v>0</v>
      </c>
      <c r="AZ117" s="30">
        <v>0</v>
      </c>
      <c r="BA117" s="30">
        <v>0</v>
      </c>
      <c r="BB117" s="30">
        <v>0</v>
      </c>
      <c r="BC117" s="30">
        <v>0</v>
      </c>
      <c r="BD117" s="30">
        <v>0</v>
      </c>
      <c r="BE117" s="30">
        <v>0</v>
      </c>
      <c r="BF117" s="30">
        <v>0</v>
      </c>
      <c r="BG117" s="30">
        <v>0</v>
      </c>
      <c r="BH117" s="30">
        <v>0</v>
      </c>
      <c r="BI117" s="30">
        <v>0</v>
      </c>
      <c r="BJ117" s="30">
        <v>0</v>
      </c>
      <c r="BK117" s="30">
        <v>0</v>
      </c>
      <c r="BL117" s="30">
        <v>0</v>
      </c>
      <c r="BM117" s="30">
        <v>0</v>
      </c>
      <c r="BN117" s="30">
        <v>0</v>
      </c>
      <c r="BO117" s="30">
        <v>0</v>
      </c>
      <c r="BP117" s="30">
        <v>0</v>
      </c>
      <c r="BQ117" s="30">
        <v>0</v>
      </c>
      <c r="BR117" s="30">
        <v>0</v>
      </c>
      <c r="BS117" s="30">
        <v>0</v>
      </c>
      <c r="BT117" s="30">
        <v>0</v>
      </c>
      <c r="BU117" s="30">
        <v>0</v>
      </c>
      <c r="BV117" s="30">
        <v>537</v>
      </c>
      <c r="BW117" s="30">
        <v>0</v>
      </c>
      <c r="BX117" s="30">
        <v>0</v>
      </c>
      <c r="BY117" s="30">
        <v>0</v>
      </c>
      <c r="BZ117" s="30">
        <v>0</v>
      </c>
      <c r="CA117" s="30">
        <v>0</v>
      </c>
      <c r="CB117" s="30">
        <v>515</v>
      </c>
      <c r="CC117" s="30">
        <v>0</v>
      </c>
      <c r="CD117" s="30">
        <v>0</v>
      </c>
      <c r="CE117" s="31">
        <v>0</v>
      </c>
    </row>
    <row r="118" spans="1:83" ht="14.1" customHeight="1" x14ac:dyDescent="0.25">
      <c r="A118" s="21">
        <f t="shared" si="1"/>
        <v>105</v>
      </c>
      <c r="B118" s="39" t="s">
        <v>59</v>
      </c>
      <c r="C118" s="221">
        <v>13852</v>
      </c>
      <c r="D118" s="40" t="s">
        <v>58</v>
      </c>
      <c r="E118" s="25">
        <f>MAX(O118:AM118)</f>
        <v>511</v>
      </c>
      <c r="F118" s="25" t="str">
        <f>VLOOKUP(E118,Tab!$A$2:$B$255,2,TRUE)</f>
        <v>Não</v>
      </c>
      <c r="G118" s="26">
        <f>LARGE(O118:CE118,1)</f>
        <v>531</v>
      </c>
      <c r="H118" s="26">
        <f>LARGE(O118:CE118,2)</f>
        <v>511</v>
      </c>
      <c r="I118" s="26">
        <f>LARGE(O118:CE118,3)</f>
        <v>507</v>
      </c>
      <c r="J118" s="26">
        <f>LARGE(O118:CE118,4)</f>
        <v>0</v>
      </c>
      <c r="K118" s="26">
        <f>LARGE(O118:CE118,5)</f>
        <v>0</v>
      </c>
      <c r="L118" s="27">
        <f>SUM(G118:K118)</f>
        <v>1549</v>
      </c>
      <c r="M118" s="28">
        <f>L118/5</f>
        <v>309.8</v>
      </c>
      <c r="N118" s="29"/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0</v>
      </c>
      <c r="AB118" s="30">
        <v>0</v>
      </c>
      <c r="AC118" s="30">
        <v>0</v>
      </c>
      <c r="AD118" s="30">
        <v>0</v>
      </c>
      <c r="AE118" s="30">
        <v>0</v>
      </c>
      <c r="AF118" s="30">
        <v>0</v>
      </c>
      <c r="AG118" s="30">
        <v>0</v>
      </c>
      <c r="AH118" s="30">
        <v>0</v>
      </c>
      <c r="AI118" s="30">
        <v>0</v>
      </c>
      <c r="AJ118" s="30">
        <v>0</v>
      </c>
      <c r="AK118" s="30">
        <v>511</v>
      </c>
      <c r="AL118" s="30">
        <v>0</v>
      </c>
      <c r="AM118" s="167">
        <v>0</v>
      </c>
      <c r="AN118" s="162">
        <v>0</v>
      </c>
      <c r="AO118" s="30">
        <v>0</v>
      </c>
      <c r="AP118" s="30">
        <v>0</v>
      </c>
      <c r="AQ118" s="30">
        <v>0</v>
      </c>
      <c r="AR118" s="30">
        <v>0</v>
      </c>
      <c r="AS118" s="30">
        <v>0</v>
      </c>
      <c r="AT118" s="30">
        <v>0</v>
      </c>
      <c r="AU118" s="30">
        <v>0</v>
      </c>
      <c r="AV118" s="30">
        <v>0</v>
      </c>
      <c r="AW118" s="30">
        <v>0</v>
      </c>
      <c r="AX118" s="30">
        <v>0</v>
      </c>
      <c r="AY118" s="30">
        <v>0</v>
      </c>
      <c r="AZ118" s="30">
        <v>0</v>
      </c>
      <c r="BA118" s="30">
        <v>0</v>
      </c>
      <c r="BB118" s="30">
        <v>507</v>
      </c>
      <c r="BC118" s="30">
        <v>0</v>
      </c>
      <c r="BD118" s="30">
        <v>0</v>
      </c>
      <c r="BE118" s="30">
        <v>0</v>
      </c>
      <c r="BF118" s="30">
        <v>0</v>
      </c>
      <c r="BG118" s="30">
        <v>0</v>
      </c>
      <c r="BH118" s="30">
        <v>0</v>
      </c>
      <c r="BI118" s="30">
        <v>0</v>
      </c>
      <c r="BJ118" s="30">
        <v>0</v>
      </c>
      <c r="BK118" s="30">
        <v>0</v>
      </c>
      <c r="BL118" s="30">
        <v>0</v>
      </c>
      <c r="BM118" s="30">
        <v>0</v>
      </c>
      <c r="BN118" s="30">
        <v>0</v>
      </c>
      <c r="BO118" s="30">
        <v>0</v>
      </c>
      <c r="BP118" s="30">
        <v>531</v>
      </c>
      <c r="BQ118" s="30">
        <v>0</v>
      </c>
      <c r="BR118" s="30">
        <v>0</v>
      </c>
      <c r="BS118" s="30">
        <v>0</v>
      </c>
      <c r="BT118" s="30">
        <v>0</v>
      </c>
      <c r="BU118" s="30">
        <v>0</v>
      </c>
      <c r="BV118" s="30">
        <v>0</v>
      </c>
      <c r="BW118" s="30">
        <v>0</v>
      </c>
      <c r="BX118" s="30">
        <v>0</v>
      </c>
      <c r="BY118" s="30">
        <v>0</v>
      </c>
      <c r="BZ118" s="30">
        <v>0</v>
      </c>
      <c r="CA118" s="30">
        <v>0</v>
      </c>
      <c r="CB118" s="30">
        <v>0</v>
      </c>
      <c r="CC118" s="30">
        <v>0</v>
      </c>
      <c r="CD118" s="30">
        <v>0</v>
      </c>
      <c r="CE118" s="31">
        <v>0</v>
      </c>
    </row>
    <row r="119" spans="1:83" ht="14.1" customHeight="1" x14ac:dyDescent="0.25">
      <c r="A119" s="21">
        <f t="shared" si="1"/>
        <v>106</v>
      </c>
      <c r="B119" s="209" t="s">
        <v>91</v>
      </c>
      <c r="C119" s="33">
        <v>7488</v>
      </c>
      <c r="D119" s="212" t="s">
        <v>77</v>
      </c>
      <c r="E119" s="25">
        <f>MAX(O119:AM119)</f>
        <v>509</v>
      </c>
      <c r="F119" s="25" t="str">
        <f>VLOOKUP(E119,Tab!$A$2:$B$255,2,TRUE)</f>
        <v>Não</v>
      </c>
      <c r="G119" s="26">
        <f>LARGE(O119:CE119,1)</f>
        <v>516</v>
      </c>
      <c r="H119" s="26">
        <f>LARGE(O119:CE119,2)</f>
        <v>509</v>
      </c>
      <c r="I119" s="26">
        <f>LARGE(O119:CE119,3)</f>
        <v>491</v>
      </c>
      <c r="J119" s="26">
        <f>LARGE(O119:CE119,4)</f>
        <v>0</v>
      </c>
      <c r="K119" s="26">
        <f>LARGE(O119:CE119,5)</f>
        <v>0</v>
      </c>
      <c r="L119" s="27">
        <f>SUM(G119:K119)</f>
        <v>1516</v>
      </c>
      <c r="M119" s="28">
        <f>L119/5</f>
        <v>303.2</v>
      </c>
      <c r="N119" s="29"/>
      <c r="O119" s="30">
        <v>0</v>
      </c>
      <c r="P119" s="30">
        <v>0</v>
      </c>
      <c r="Q119" s="30">
        <v>0</v>
      </c>
      <c r="R119" s="30">
        <v>491</v>
      </c>
      <c r="S119" s="30">
        <v>0</v>
      </c>
      <c r="T119" s="30">
        <v>509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  <c r="AB119" s="30">
        <v>0</v>
      </c>
      <c r="AC119" s="30">
        <v>0</v>
      </c>
      <c r="AD119" s="30">
        <v>0</v>
      </c>
      <c r="AE119" s="30">
        <v>0</v>
      </c>
      <c r="AF119" s="30">
        <v>0</v>
      </c>
      <c r="AG119" s="30">
        <v>0</v>
      </c>
      <c r="AH119" s="30">
        <v>0</v>
      </c>
      <c r="AI119" s="30">
        <v>0</v>
      </c>
      <c r="AJ119" s="30">
        <v>0</v>
      </c>
      <c r="AK119" s="30">
        <v>0</v>
      </c>
      <c r="AL119" s="30">
        <v>0</v>
      </c>
      <c r="AM119" s="167">
        <v>0</v>
      </c>
      <c r="AN119" s="162">
        <v>0</v>
      </c>
      <c r="AO119" s="30">
        <v>0</v>
      </c>
      <c r="AP119" s="30">
        <v>0</v>
      </c>
      <c r="AQ119" s="30">
        <v>0</v>
      </c>
      <c r="AR119" s="30">
        <v>0</v>
      </c>
      <c r="AS119" s="30">
        <v>516</v>
      </c>
      <c r="AT119" s="30">
        <v>0</v>
      </c>
      <c r="AU119" s="30">
        <v>0</v>
      </c>
      <c r="AV119" s="30">
        <v>0</v>
      </c>
      <c r="AW119" s="30">
        <v>0</v>
      </c>
      <c r="AX119" s="30">
        <v>0</v>
      </c>
      <c r="AY119" s="30">
        <v>0</v>
      </c>
      <c r="AZ119" s="30">
        <v>0</v>
      </c>
      <c r="BA119" s="30">
        <v>0</v>
      </c>
      <c r="BB119" s="30">
        <v>0</v>
      </c>
      <c r="BC119" s="30">
        <v>0</v>
      </c>
      <c r="BD119" s="30">
        <v>0</v>
      </c>
      <c r="BE119" s="30">
        <v>0</v>
      </c>
      <c r="BF119" s="30">
        <v>0</v>
      </c>
      <c r="BG119" s="30">
        <v>0</v>
      </c>
      <c r="BH119" s="30">
        <v>0</v>
      </c>
      <c r="BI119" s="30">
        <v>0</v>
      </c>
      <c r="BJ119" s="30">
        <v>0</v>
      </c>
      <c r="BK119" s="30">
        <v>0</v>
      </c>
      <c r="BL119" s="30">
        <v>0</v>
      </c>
      <c r="BM119" s="30">
        <v>0</v>
      </c>
      <c r="BN119" s="30">
        <v>0</v>
      </c>
      <c r="BO119" s="30">
        <v>0</v>
      </c>
      <c r="BP119" s="30">
        <v>0</v>
      </c>
      <c r="BQ119" s="30">
        <v>0</v>
      </c>
      <c r="BR119" s="30">
        <v>0</v>
      </c>
      <c r="BS119" s="30">
        <v>0</v>
      </c>
      <c r="BT119" s="30">
        <v>0</v>
      </c>
      <c r="BU119" s="30">
        <v>0</v>
      </c>
      <c r="BV119" s="30">
        <v>0</v>
      </c>
      <c r="BW119" s="30">
        <v>0</v>
      </c>
      <c r="BX119" s="30">
        <v>0</v>
      </c>
      <c r="BY119" s="30">
        <v>0</v>
      </c>
      <c r="BZ119" s="30">
        <v>0</v>
      </c>
      <c r="CA119" s="30">
        <v>0</v>
      </c>
      <c r="CB119" s="30">
        <v>0</v>
      </c>
      <c r="CC119" s="30">
        <v>0</v>
      </c>
      <c r="CD119" s="30">
        <v>0</v>
      </c>
      <c r="CE119" s="31">
        <v>0</v>
      </c>
    </row>
    <row r="120" spans="1:83" ht="14.1" customHeight="1" x14ac:dyDescent="0.25">
      <c r="A120" s="21">
        <f t="shared" si="1"/>
        <v>107</v>
      </c>
      <c r="B120" s="43" t="s">
        <v>92</v>
      </c>
      <c r="C120" s="33">
        <v>192</v>
      </c>
      <c r="D120" s="216" t="s">
        <v>24</v>
      </c>
      <c r="E120" s="25">
        <f>MAX(O120:AM120)</f>
        <v>0</v>
      </c>
      <c r="F120" s="25" t="e">
        <f>VLOOKUP(E120,Tab!$A$2:$B$255,2,TRUE)</f>
        <v>#N/A</v>
      </c>
      <c r="G120" s="26">
        <f>LARGE(O120:CE120,1)</f>
        <v>512</v>
      </c>
      <c r="H120" s="26">
        <f>LARGE(O120:CE120,2)</f>
        <v>500</v>
      </c>
      <c r="I120" s="26">
        <f>LARGE(O120:CE120,3)</f>
        <v>498</v>
      </c>
      <c r="J120" s="26">
        <f>LARGE(O120:CE120,4)</f>
        <v>0</v>
      </c>
      <c r="K120" s="26">
        <f>LARGE(O120:CE120,5)</f>
        <v>0</v>
      </c>
      <c r="L120" s="27">
        <f>SUM(G120:K120)</f>
        <v>1510</v>
      </c>
      <c r="M120" s="28">
        <f>L120/5</f>
        <v>302</v>
      </c>
      <c r="N120" s="29"/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  <c r="AB120" s="30">
        <v>0</v>
      </c>
      <c r="AC120" s="30">
        <v>0</v>
      </c>
      <c r="AD120" s="30">
        <v>0</v>
      </c>
      <c r="AE120" s="30">
        <v>0</v>
      </c>
      <c r="AF120" s="30">
        <v>0</v>
      </c>
      <c r="AG120" s="30">
        <v>0</v>
      </c>
      <c r="AH120" s="30">
        <v>0</v>
      </c>
      <c r="AI120" s="30">
        <v>0</v>
      </c>
      <c r="AJ120" s="30">
        <v>0</v>
      </c>
      <c r="AK120" s="30">
        <v>0</v>
      </c>
      <c r="AL120" s="30">
        <v>0</v>
      </c>
      <c r="AM120" s="167">
        <v>0</v>
      </c>
      <c r="AN120" s="162">
        <v>0</v>
      </c>
      <c r="AO120" s="30">
        <v>0</v>
      </c>
      <c r="AP120" s="30">
        <v>0</v>
      </c>
      <c r="AQ120" s="30">
        <v>0</v>
      </c>
      <c r="AR120" s="30">
        <v>0</v>
      </c>
      <c r="AS120" s="30">
        <v>0</v>
      </c>
      <c r="AT120" s="30">
        <v>0</v>
      </c>
      <c r="AU120" s="30">
        <v>0</v>
      </c>
      <c r="AV120" s="30">
        <v>0</v>
      </c>
      <c r="AW120" s="30">
        <v>0</v>
      </c>
      <c r="AX120" s="30">
        <v>0</v>
      </c>
      <c r="AY120" s="30">
        <v>0</v>
      </c>
      <c r="AZ120" s="30">
        <v>0</v>
      </c>
      <c r="BA120" s="30">
        <v>0</v>
      </c>
      <c r="BB120" s="30">
        <v>0</v>
      </c>
      <c r="BC120" s="30">
        <v>0</v>
      </c>
      <c r="BD120" s="30">
        <v>0</v>
      </c>
      <c r="BE120" s="30">
        <v>0</v>
      </c>
      <c r="BF120" s="30">
        <v>0</v>
      </c>
      <c r="BG120" s="30">
        <v>512</v>
      </c>
      <c r="BH120" s="30">
        <v>0</v>
      </c>
      <c r="BI120" s="30">
        <v>0</v>
      </c>
      <c r="BJ120" s="30">
        <v>500</v>
      </c>
      <c r="BK120" s="30">
        <v>0</v>
      </c>
      <c r="BL120" s="30">
        <v>0</v>
      </c>
      <c r="BM120" s="30">
        <v>0</v>
      </c>
      <c r="BN120" s="30">
        <v>0</v>
      </c>
      <c r="BO120" s="30">
        <v>0</v>
      </c>
      <c r="BP120" s="30">
        <v>0</v>
      </c>
      <c r="BQ120" s="30">
        <v>0</v>
      </c>
      <c r="BR120" s="30">
        <v>0</v>
      </c>
      <c r="BS120" s="30">
        <v>0</v>
      </c>
      <c r="BT120" s="30">
        <v>0</v>
      </c>
      <c r="BU120" s="30">
        <v>498</v>
      </c>
      <c r="BV120" s="30">
        <v>0</v>
      </c>
      <c r="BW120" s="30">
        <v>0</v>
      </c>
      <c r="BX120" s="30">
        <v>0</v>
      </c>
      <c r="BY120" s="30">
        <v>0</v>
      </c>
      <c r="BZ120" s="30">
        <v>0</v>
      </c>
      <c r="CA120" s="30">
        <v>0</v>
      </c>
      <c r="CB120" s="30">
        <v>0</v>
      </c>
      <c r="CC120" s="30">
        <v>0</v>
      </c>
      <c r="CD120" s="30">
        <v>0</v>
      </c>
      <c r="CE120" s="31">
        <v>0</v>
      </c>
    </row>
    <row r="121" spans="1:83" s="5" customFormat="1" ht="14.1" customHeight="1" x14ac:dyDescent="0.25">
      <c r="A121" s="21">
        <f t="shared" si="1"/>
        <v>108</v>
      </c>
      <c r="B121" s="211" t="s">
        <v>334</v>
      </c>
      <c r="C121" s="33">
        <v>11912</v>
      </c>
      <c r="D121" s="212" t="s">
        <v>77</v>
      </c>
      <c r="E121" s="25">
        <f>MAX(O121:AM121)</f>
        <v>0</v>
      </c>
      <c r="F121" s="25" t="e">
        <f>VLOOKUP(E121,Tab!$A$2:$B$255,2,TRUE)</f>
        <v>#N/A</v>
      </c>
      <c r="G121" s="26">
        <f>LARGE(O121:CE121,1)</f>
        <v>521</v>
      </c>
      <c r="H121" s="26">
        <f>LARGE(O121:CE121,2)</f>
        <v>520</v>
      </c>
      <c r="I121" s="26">
        <f>LARGE(O121:CE121,3)</f>
        <v>468</v>
      </c>
      <c r="J121" s="26">
        <f>LARGE(O121:CE121,4)</f>
        <v>0</v>
      </c>
      <c r="K121" s="26">
        <f>LARGE(O121:CE121,5)</f>
        <v>0</v>
      </c>
      <c r="L121" s="27">
        <f>SUM(G121:K121)</f>
        <v>1509</v>
      </c>
      <c r="M121" s="28">
        <f>L121/5</f>
        <v>301.8</v>
      </c>
      <c r="N121" s="29"/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  <c r="Z121" s="30">
        <v>0</v>
      </c>
      <c r="AA121" s="30">
        <v>0</v>
      </c>
      <c r="AB121" s="30">
        <v>0</v>
      </c>
      <c r="AC121" s="30">
        <v>0</v>
      </c>
      <c r="AD121" s="30">
        <v>0</v>
      </c>
      <c r="AE121" s="30">
        <v>0</v>
      </c>
      <c r="AF121" s="30">
        <v>0</v>
      </c>
      <c r="AG121" s="30">
        <v>0</v>
      </c>
      <c r="AH121" s="30">
        <v>0</v>
      </c>
      <c r="AI121" s="30">
        <v>0</v>
      </c>
      <c r="AJ121" s="30">
        <v>0</v>
      </c>
      <c r="AK121" s="30">
        <v>0</v>
      </c>
      <c r="AL121" s="30">
        <v>0</v>
      </c>
      <c r="AM121" s="167">
        <v>0</v>
      </c>
      <c r="AN121" s="162">
        <v>0</v>
      </c>
      <c r="AO121" s="30">
        <v>0</v>
      </c>
      <c r="AP121" s="30">
        <v>0</v>
      </c>
      <c r="AQ121" s="30">
        <v>0</v>
      </c>
      <c r="AR121" s="30">
        <v>0</v>
      </c>
      <c r="AS121" s="30">
        <v>0</v>
      </c>
      <c r="AT121" s="30">
        <v>0</v>
      </c>
      <c r="AU121" s="30">
        <v>0</v>
      </c>
      <c r="AV121" s="30">
        <v>0</v>
      </c>
      <c r="AW121" s="30">
        <v>0</v>
      </c>
      <c r="AX121" s="30">
        <v>0</v>
      </c>
      <c r="AY121" s="30">
        <v>0</v>
      </c>
      <c r="AZ121" s="30">
        <v>0</v>
      </c>
      <c r="BA121" s="30">
        <v>0</v>
      </c>
      <c r="BB121" s="30">
        <v>0</v>
      </c>
      <c r="BC121" s="30">
        <v>0</v>
      </c>
      <c r="BD121" s="30">
        <v>0</v>
      </c>
      <c r="BE121" s="30">
        <v>0</v>
      </c>
      <c r="BF121" s="30">
        <v>520</v>
      </c>
      <c r="BG121" s="30">
        <v>0</v>
      </c>
      <c r="BH121" s="30">
        <v>0</v>
      </c>
      <c r="BI121" s="30">
        <v>0</v>
      </c>
      <c r="BJ121" s="30">
        <v>0</v>
      </c>
      <c r="BK121" s="30">
        <v>0</v>
      </c>
      <c r="BL121" s="30">
        <v>0</v>
      </c>
      <c r="BM121" s="30">
        <v>0</v>
      </c>
      <c r="BN121" s="30">
        <v>0</v>
      </c>
      <c r="BO121" s="30">
        <v>0</v>
      </c>
      <c r="BP121" s="30">
        <v>0</v>
      </c>
      <c r="BQ121" s="30">
        <v>0</v>
      </c>
      <c r="BR121" s="30">
        <v>0</v>
      </c>
      <c r="BS121" s="30">
        <v>0</v>
      </c>
      <c r="BT121" s="30">
        <v>0</v>
      </c>
      <c r="BU121" s="30">
        <v>0</v>
      </c>
      <c r="BV121" s="30">
        <v>521</v>
      </c>
      <c r="BW121" s="30">
        <v>0</v>
      </c>
      <c r="BX121" s="30">
        <v>468</v>
      </c>
      <c r="BY121" s="30">
        <v>0</v>
      </c>
      <c r="BZ121" s="30">
        <v>0</v>
      </c>
      <c r="CA121" s="30">
        <v>0</v>
      </c>
      <c r="CB121" s="30">
        <v>0</v>
      </c>
      <c r="CC121" s="30">
        <v>0</v>
      </c>
      <c r="CD121" s="30">
        <v>0</v>
      </c>
      <c r="CE121" s="31">
        <v>0</v>
      </c>
    </row>
    <row r="122" spans="1:83" ht="14.1" customHeight="1" x14ac:dyDescent="0.25">
      <c r="A122" s="21">
        <f t="shared" si="1"/>
        <v>109</v>
      </c>
      <c r="B122" s="209" t="s">
        <v>88</v>
      </c>
      <c r="C122" s="33">
        <v>1498</v>
      </c>
      <c r="D122" s="207" t="s">
        <v>77</v>
      </c>
      <c r="E122" s="25">
        <f>MAX(O122:AM122)</f>
        <v>497</v>
      </c>
      <c r="F122" s="25" t="e">
        <f>VLOOKUP(E122,Tab!$A$2:$B$255,2,TRUE)</f>
        <v>#N/A</v>
      </c>
      <c r="G122" s="26">
        <f>LARGE(O122:CE122,1)</f>
        <v>507</v>
      </c>
      <c r="H122" s="26">
        <f>LARGE(O122:CE122,2)</f>
        <v>497</v>
      </c>
      <c r="I122" s="26">
        <f>LARGE(O122:CE122,3)</f>
        <v>496</v>
      </c>
      <c r="J122" s="26">
        <f>LARGE(O122:CE122,4)</f>
        <v>0</v>
      </c>
      <c r="K122" s="26">
        <f>LARGE(O122:CE122,5)</f>
        <v>0</v>
      </c>
      <c r="L122" s="27">
        <f>SUM(G122:K122)</f>
        <v>1500</v>
      </c>
      <c r="M122" s="28">
        <f>L122/5</f>
        <v>300</v>
      </c>
      <c r="N122" s="29"/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0</v>
      </c>
      <c r="Z122" s="30">
        <v>497</v>
      </c>
      <c r="AA122" s="30">
        <v>0</v>
      </c>
      <c r="AB122" s="30">
        <v>0</v>
      </c>
      <c r="AC122" s="30">
        <v>0</v>
      </c>
      <c r="AD122" s="30">
        <v>0</v>
      </c>
      <c r="AE122" s="30">
        <v>0</v>
      </c>
      <c r="AF122" s="30">
        <v>0</v>
      </c>
      <c r="AG122" s="30">
        <v>0</v>
      </c>
      <c r="AH122" s="30">
        <v>0</v>
      </c>
      <c r="AI122" s="30">
        <v>0</v>
      </c>
      <c r="AJ122" s="30">
        <v>0</v>
      </c>
      <c r="AK122" s="30">
        <v>0</v>
      </c>
      <c r="AL122" s="30">
        <v>0</v>
      </c>
      <c r="AM122" s="167">
        <v>0</v>
      </c>
      <c r="AN122" s="162">
        <v>0</v>
      </c>
      <c r="AO122" s="30">
        <v>0</v>
      </c>
      <c r="AP122" s="30">
        <v>0</v>
      </c>
      <c r="AQ122" s="30">
        <v>0</v>
      </c>
      <c r="AR122" s="30">
        <v>0</v>
      </c>
      <c r="AS122" s="30">
        <v>0</v>
      </c>
      <c r="AT122" s="30">
        <v>0</v>
      </c>
      <c r="AU122" s="30">
        <v>0</v>
      </c>
      <c r="AV122" s="30">
        <v>0</v>
      </c>
      <c r="AW122" s="30">
        <v>0</v>
      </c>
      <c r="AX122" s="30">
        <v>0</v>
      </c>
      <c r="AY122" s="30">
        <v>0</v>
      </c>
      <c r="AZ122" s="30">
        <v>0</v>
      </c>
      <c r="BA122" s="30">
        <v>0</v>
      </c>
      <c r="BB122" s="30">
        <v>0</v>
      </c>
      <c r="BC122" s="30">
        <v>0</v>
      </c>
      <c r="BD122" s="30">
        <v>0</v>
      </c>
      <c r="BE122" s="30">
        <v>0</v>
      </c>
      <c r="BF122" s="30">
        <v>507</v>
      </c>
      <c r="BG122" s="30">
        <v>0</v>
      </c>
      <c r="BH122" s="30">
        <v>0</v>
      </c>
      <c r="BI122" s="30">
        <v>0</v>
      </c>
      <c r="BJ122" s="30">
        <v>0</v>
      </c>
      <c r="BK122" s="30">
        <v>0</v>
      </c>
      <c r="BL122" s="30">
        <v>0</v>
      </c>
      <c r="BM122" s="30">
        <v>0</v>
      </c>
      <c r="BN122" s="30">
        <v>0</v>
      </c>
      <c r="BO122" s="30">
        <v>0</v>
      </c>
      <c r="BP122" s="30">
        <v>0</v>
      </c>
      <c r="BQ122" s="30">
        <v>0</v>
      </c>
      <c r="BR122" s="30">
        <v>0</v>
      </c>
      <c r="BS122" s="30">
        <v>0</v>
      </c>
      <c r="BT122" s="30">
        <v>0</v>
      </c>
      <c r="BU122" s="30">
        <v>0</v>
      </c>
      <c r="BV122" s="30">
        <v>0</v>
      </c>
      <c r="BW122" s="30">
        <v>0</v>
      </c>
      <c r="BX122" s="30">
        <v>496</v>
      </c>
      <c r="BY122" s="30">
        <v>0</v>
      </c>
      <c r="BZ122" s="30">
        <v>0</v>
      </c>
      <c r="CA122" s="30">
        <v>0</v>
      </c>
      <c r="CB122" s="30">
        <v>0</v>
      </c>
      <c r="CC122" s="30">
        <v>0</v>
      </c>
      <c r="CD122" s="30">
        <v>0</v>
      </c>
      <c r="CE122" s="31">
        <v>0</v>
      </c>
    </row>
    <row r="123" spans="1:83" ht="14.1" customHeight="1" x14ac:dyDescent="0.25">
      <c r="A123" s="21">
        <f t="shared" si="1"/>
        <v>110</v>
      </c>
      <c r="B123" s="209" t="s">
        <v>320</v>
      </c>
      <c r="C123" s="33">
        <v>13492</v>
      </c>
      <c r="D123" s="207" t="s">
        <v>44</v>
      </c>
      <c r="E123" s="25">
        <f>MAX(O123:AM123)</f>
        <v>468</v>
      </c>
      <c r="F123" s="25" t="e">
        <f>VLOOKUP(E123,Tab!$A$2:$B$255,2,TRUE)</f>
        <v>#N/A</v>
      </c>
      <c r="G123" s="26">
        <f>LARGE(O123:CE123,1)</f>
        <v>483</v>
      </c>
      <c r="H123" s="26">
        <f>LARGE(O123:CE123,2)</f>
        <v>482</v>
      </c>
      <c r="I123" s="26">
        <f>LARGE(O123:CE123,3)</f>
        <v>468</v>
      </c>
      <c r="J123" s="26">
        <f>LARGE(O123:CE123,4)</f>
        <v>0</v>
      </c>
      <c r="K123" s="26">
        <f>LARGE(O123:CE123,5)</f>
        <v>0</v>
      </c>
      <c r="L123" s="27">
        <f>SUM(G123:K123)</f>
        <v>1433</v>
      </c>
      <c r="M123" s="28">
        <f>L123/5</f>
        <v>286.60000000000002</v>
      </c>
      <c r="N123" s="29"/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0">
        <v>0</v>
      </c>
      <c r="AC123" s="30">
        <v>0</v>
      </c>
      <c r="AD123" s="30">
        <v>0</v>
      </c>
      <c r="AE123" s="30">
        <v>0</v>
      </c>
      <c r="AF123" s="30">
        <v>0</v>
      </c>
      <c r="AG123" s="30">
        <v>0</v>
      </c>
      <c r="AH123" s="30">
        <v>468</v>
      </c>
      <c r="AI123" s="30">
        <v>0</v>
      </c>
      <c r="AJ123" s="30">
        <v>0</v>
      </c>
      <c r="AK123" s="30">
        <v>0</v>
      </c>
      <c r="AL123" s="30">
        <v>0</v>
      </c>
      <c r="AM123" s="167">
        <v>0</v>
      </c>
      <c r="AN123" s="162">
        <v>0</v>
      </c>
      <c r="AO123" s="30">
        <v>0</v>
      </c>
      <c r="AP123" s="30">
        <v>0</v>
      </c>
      <c r="AQ123" s="30">
        <v>0</v>
      </c>
      <c r="AR123" s="30">
        <v>0</v>
      </c>
      <c r="AS123" s="30">
        <v>0</v>
      </c>
      <c r="AT123" s="30">
        <v>0</v>
      </c>
      <c r="AU123" s="30">
        <v>0</v>
      </c>
      <c r="AV123" s="30">
        <v>0</v>
      </c>
      <c r="AW123" s="30">
        <v>0</v>
      </c>
      <c r="AX123" s="30">
        <v>0</v>
      </c>
      <c r="AY123" s="30">
        <v>0</v>
      </c>
      <c r="AZ123" s="30">
        <v>0</v>
      </c>
      <c r="BA123" s="30">
        <v>0</v>
      </c>
      <c r="BB123" s="30">
        <v>483</v>
      </c>
      <c r="BC123" s="30">
        <v>0</v>
      </c>
      <c r="BD123" s="30">
        <v>0</v>
      </c>
      <c r="BE123" s="30">
        <v>0</v>
      </c>
      <c r="BF123" s="30">
        <v>0</v>
      </c>
      <c r="BG123" s="30">
        <v>0</v>
      </c>
      <c r="BH123" s="30">
        <v>0</v>
      </c>
      <c r="BI123" s="30">
        <v>0</v>
      </c>
      <c r="BJ123" s="30">
        <v>0</v>
      </c>
      <c r="BK123" s="30">
        <v>0</v>
      </c>
      <c r="BL123" s="30">
        <v>0</v>
      </c>
      <c r="BM123" s="30">
        <v>0</v>
      </c>
      <c r="BN123" s="30">
        <v>0</v>
      </c>
      <c r="BO123" s="30">
        <v>0</v>
      </c>
      <c r="BP123" s="30">
        <v>482</v>
      </c>
      <c r="BQ123" s="30">
        <v>0</v>
      </c>
      <c r="BR123" s="30">
        <v>0</v>
      </c>
      <c r="BS123" s="30">
        <v>0</v>
      </c>
      <c r="BT123" s="30">
        <v>0</v>
      </c>
      <c r="BU123" s="30">
        <v>0</v>
      </c>
      <c r="BV123" s="30">
        <v>0</v>
      </c>
      <c r="BW123" s="30">
        <v>0</v>
      </c>
      <c r="BX123" s="30">
        <v>0</v>
      </c>
      <c r="BY123" s="30">
        <v>0</v>
      </c>
      <c r="BZ123" s="30">
        <v>0</v>
      </c>
      <c r="CA123" s="30">
        <v>0</v>
      </c>
      <c r="CB123" s="30">
        <v>0</v>
      </c>
      <c r="CC123" s="30">
        <v>0</v>
      </c>
      <c r="CD123" s="30">
        <v>0</v>
      </c>
      <c r="CE123" s="31">
        <v>0</v>
      </c>
    </row>
    <row r="124" spans="1:83" ht="14.1" customHeight="1" x14ac:dyDescent="0.25">
      <c r="A124" s="21">
        <f t="shared" si="1"/>
        <v>111</v>
      </c>
      <c r="B124" s="211" t="s">
        <v>341</v>
      </c>
      <c r="C124" s="33">
        <v>14356</v>
      </c>
      <c r="D124" s="212" t="s">
        <v>36</v>
      </c>
      <c r="E124" s="25">
        <f>MAX(O124:AM124)</f>
        <v>0</v>
      </c>
      <c r="F124" s="25" t="e">
        <f>VLOOKUP(E124,Tab!$A$2:$B$255,2,TRUE)</f>
        <v>#N/A</v>
      </c>
      <c r="G124" s="26">
        <f>LARGE(O124:CE124,1)</f>
        <v>457</v>
      </c>
      <c r="H124" s="26">
        <f>LARGE(O124:CE124,2)</f>
        <v>454</v>
      </c>
      <c r="I124" s="26">
        <f>LARGE(O124:CE124,3)</f>
        <v>453</v>
      </c>
      <c r="J124" s="26">
        <f>LARGE(O124:CE124,4)</f>
        <v>0</v>
      </c>
      <c r="K124" s="26">
        <f>LARGE(O124:CE124,5)</f>
        <v>0</v>
      </c>
      <c r="L124" s="27">
        <f>SUM(G124:K124)</f>
        <v>1364</v>
      </c>
      <c r="M124" s="28">
        <f>L124/5</f>
        <v>272.8</v>
      </c>
      <c r="N124" s="29"/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  <c r="AB124" s="30">
        <v>0</v>
      </c>
      <c r="AC124" s="30">
        <v>0</v>
      </c>
      <c r="AD124" s="30">
        <v>0</v>
      </c>
      <c r="AE124" s="30">
        <v>0</v>
      </c>
      <c r="AF124" s="30">
        <v>0</v>
      </c>
      <c r="AG124" s="30">
        <v>0</v>
      </c>
      <c r="AH124" s="30">
        <v>0</v>
      </c>
      <c r="AI124" s="30">
        <v>0</v>
      </c>
      <c r="AJ124" s="30">
        <v>0</v>
      </c>
      <c r="AK124" s="30">
        <v>0</v>
      </c>
      <c r="AL124" s="30">
        <v>0</v>
      </c>
      <c r="AM124" s="167">
        <v>0</v>
      </c>
      <c r="AN124" s="162">
        <v>0</v>
      </c>
      <c r="AO124" s="30">
        <v>0</v>
      </c>
      <c r="AP124" s="30">
        <v>0</v>
      </c>
      <c r="AQ124" s="30">
        <v>0</v>
      </c>
      <c r="AR124" s="30">
        <v>0</v>
      </c>
      <c r="AS124" s="30">
        <v>0</v>
      </c>
      <c r="AT124" s="30">
        <v>0</v>
      </c>
      <c r="AU124" s="30">
        <v>0</v>
      </c>
      <c r="AV124" s="30">
        <v>0</v>
      </c>
      <c r="AW124" s="30">
        <v>0</v>
      </c>
      <c r="AX124" s="30">
        <v>0</v>
      </c>
      <c r="AY124" s="30">
        <v>0</v>
      </c>
      <c r="AZ124" s="30">
        <v>0</v>
      </c>
      <c r="BA124" s="30">
        <v>0</v>
      </c>
      <c r="BB124" s="30">
        <v>0</v>
      </c>
      <c r="BC124" s="30">
        <v>0</v>
      </c>
      <c r="BD124" s="30">
        <v>0</v>
      </c>
      <c r="BE124" s="30">
        <v>0</v>
      </c>
      <c r="BF124" s="30">
        <v>0</v>
      </c>
      <c r="BG124" s="30">
        <v>0</v>
      </c>
      <c r="BH124" s="30">
        <v>0</v>
      </c>
      <c r="BI124" s="30">
        <v>457</v>
      </c>
      <c r="BJ124" s="30">
        <v>0</v>
      </c>
      <c r="BK124" s="30">
        <v>0</v>
      </c>
      <c r="BL124" s="30">
        <v>454</v>
      </c>
      <c r="BM124" s="30">
        <v>0</v>
      </c>
      <c r="BN124" s="30">
        <v>0</v>
      </c>
      <c r="BO124" s="30">
        <v>0</v>
      </c>
      <c r="BP124" s="30">
        <v>453</v>
      </c>
      <c r="BQ124" s="30">
        <v>0</v>
      </c>
      <c r="BR124" s="30">
        <v>0</v>
      </c>
      <c r="BS124" s="30">
        <v>0</v>
      </c>
      <c r="BT124" s="30">
        <v>0</v>
      </c>
      <c r="BU124" s="30">
        <v>0</v>
      </c>
      <c r="BV124" s="30">
        <v>0</v>
      </c>
      <c r="BW124" s="30">
        <v>0</v>
      </c>
      <c r="BX124" s="30">
        <v>0</v>
      </c>
      <c r="BY124" s="30">
        <v>0</v>
      </c>
      <c r="BZ124" s="30">
        <v>0</v>
      </c>
      <c r="CA124" s="30">
        <v>0</v>
      </c>
      <c r="CB124" s="30">
        <v>0</v>
      </c>
      <c r="CC124" s="30">
        <v>0</v>
      </c>
      <c r="CD124" s="30">
        <v>0</v>
      </c>
      <c r="CE124" s="31">
        <v>0</v>
      </c>
    </row>
    <row r="125" spans="1:83" ht="14.1" customHeight="1" x14ac:dyDescent="0.25">
      <c r="A125" s="21">
        <f t="shared" si="1"/>
        <v>112</v>
      </c>
      <c r="B125" s="209" t="s">
        <v>429</v>
      </c>
      <c r="C125" s="221">
        <v>15346</v>
      </c>
      <c r="D125" s="207" t="s">
        <v>106</v>
      </c>
      <c r="E125" s="25">
        <f>MAX(O125:AM125)</f>
        <v>448</v>
      </c>
      <c r="F125" s="25" t="e">
        <f>VLOOKUP(E125,Tab!$A$2:$B$255,2,TRUE)</f>
        <v>#N/A</v>
      </c>
      <c r="G125" s="26">
        <f>LARGE(O125:CE125,1)</f>
        <v>474</v>
      </c>
      <c r="H125" s="26">
        <f>LARGE(O125:CE125,2)</f>
        <v>448</v>
      </c>
      <c r="I125" s="26">
        <f>LARGE(O125:CE125,3)</f>
        <v>438</v>
      </c>
      <c r="J125" s="26">
        <f>LARGE(O125:CE125,4)</f>
        <v>0</v>
      </c>
      <c r="K125" s="26">
        <f>LARGE(O125:CE125,5)</f>
        <v>0</v>
      </c>
      <c r="L125" s="27">
        <f>SUM(G125:K125)</f>
        <v>1360</v>
      </c>
      <c r="M125" s="28">
        <f>L125/5</f>
        <v>272</v>
      </c>
      <c r="N125" s="29"/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448</v>
      </c>
      <c r="X125" s="30">
        <v>438</v>
      </c>
      <c r="Y125" s="30">
        <v>0</v>
      </c>
      <c r="Z125" s="30">
        <v>0</v>
      </c>
      <c r="AA125" s="30">
        <v>0</v>
      </c>
      <c r="AB125" s="30">
        <v>0</v>
      </c>
      <c r="AC125" s="30">
        <v>0</v>
      </c>
      <c r="AD125" s="30">
        <v>0</v>
      </c>
      <c r="AE125" s="30">
        <v>0</v>
      </c>
      <c r="AF125" s="30">
        <v>0</v>
      </c>
      <c r="AG125" s="30">
        <v>0</v>
      </c>
      <c r="AH125" s="30">
        <v>0</v>
      </c>
      <c r="AI125" s="30">
        <v>0</v>
      </c>
      <c r="AJ125" s="30">
        <v>0</v>
      </c>
      <c r="AK125" s="30">
        <v>0</v>
      </c>
      <c r="AL125" s="30">
        <v>0</v>
      </c>
      <c r="AM125" s="167">
        <v>0</v>
      </c>
      <c r="AN125" s="162">
        <v>0</v>
      </c>
      <c r="AO125" s="30">
        <v>0</v>
      </c>
      <c r="AP125" s="30">
        <v>0</v>
      </c>
      <c r="AQ125" s="30">
        <v>0</v>
      </c>
      <c r="AR125" s="30">
        <v>0</v>
      </c>
      <c r="AS125" s="30">
        <v>0</v>
      </c>
      <c r="AT125" s="30">
        <v>0</v>
      </c>
      <c r="AU125" s="30">
        <v>0</v>
      </c>
      <c r="AV125" s="30">
        <v>0</v>
      </c>
      <c r="AW125" s="30">
        <v>0</v>
      </c>
      <c r="AX125" s="30">
        <v>0</v>
      </c>
      <c r="AY125" s="30">
        <v>0</v>
      </c>
      <c r="AZ125" s="30">
        <v>0</v>
      </c>
      <c r="BA125" s="30">
        <v>0</v>
      </c>
      <c r="BB125" s="30">
        <v>0</v>
      </c>
      <c r="BC125" s="30">
        <v>0</v>
      </c>
      <c r="BD125" s="30">
        <v>0</v>
      </c>
      <c r="BE125" s="30">
        <v>0</v>
      </c>
      <c r="BF125" s="30">
        <v>0</v>
      </c>
      <c r="BG125" s="30">
        <v>0</v>
      </c>
      <c r="BH125" s="30">
        <v>0</v>
      </c>
      <c r="BI125" s="30">
        <v>0</v>
      </c>
      <c r="BJ125" s="30">
        <v>0</v>
      </c>
      <c r="BK125" s="30">
        <v>0</v>
      </c>
      <c r="BL125" s="30">
        <v>0</v>
      </c>
      <c r="BM125" s="30">
        <v>0</v>
      </c>
      <c r="BN125" s="30">
        <v>0</v>
      </c>
      <c r="BO125" s="30">
        <v>0</v>
      </c>
      <c r="BP125" s="30">
        <v>0</v>
      </c>
      <c r="BQ125" s="30">
        <v>0</v>
      </c>
      <c r="BR125" s="30">
        <v>0</v>
      </c>
      <c r="BS125" s="30">
        <v>0</v>
      </c>
      <c r="BT125" s="30">
        <v>474</v>
      </c>
      <c r="BU125" s="30">
        <v>0</v>
      </c>
      <c r="BV125" s="30">
        <v>0</v>
      </c>
      <c r="BW125" s="30">
        <v>0</v>
      </c>
      <c r="BX125" s="30">
        <v>0</v>
      </c>
      <c r="BY125" s="30">
        <v>0</v>
      </c>
      <c r="BZ125" s="30">
        <v>0</v>
      </c>
      <c r="CA125" s="30">
        <v>0</v>
      </c>
      <c r="CB125" s="30">
        <v>0</v>
      </c>
      <c r="CC125" s="30">
        <v>0</v>
      </c>
      <c r="CD125" s="30">
        <v>0</v>
      </c>
      <c r="CE125" s="31">
        <v>0</v>
      </c>
    </row>
    <row r="126" spans="1:83" ht="14.1" customHeight="1" x14ac:dyDescent="0.25">
      <c r="A126" s="21">
        <f t="shared" si="1"/>
        <v>113</v>
      </c>
      <c r="B126" s="43" t="s">
        <v>167</v>
      </c>
      <c r="C126" s="33">
        <v>13675</v>
      </c>
      <c r="D126" s="216" t="s">
        <v>130</v>
      </c>
      <c r="E126" s="25">
        <f>MAX(O126:AM126)</f>
        <v>456</v>
      </c>
      <c r="F126" s="25" t="e">
        <f>VLOOKUP(E126,Tab!$A$2:$B$255,2,TRUE)</f>
        <v>#N/A</v>
      </c>
      <c r="G126" s="26">
        <f>LARGE(O126:CE126,1)</f>
        <v>456</v>
      </c>
      <c r="H126" s="26">
        <f>LARGE(O126:CE126,2)</f>
        <v>440</v>
      </c>
      <c r="I126" s="26">
        <f>LARGE(O126:CE126,3)</f>
        <v>439</v>
      </c>
      <c r="J126" s="26">
        <f>LARGE(O126:CE126,4)</f>
        <v>0</v>
      </c>
      <c r="K126" s="26">
        <f>LARGE(O126:CE126,5)</f>
        <v>0</v>
      </c>
      <c r="L126" s="27">
        <f>SUM(G126:K126)</f>
        <v>1335</v>
      </c>
      <c r="M126" s="28">
        <f>L126/5</f>
        <v>267</v>
      </c>
      <c r="N126" s="29"/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456</v>
      </c>
      <c r="X126" s="30">
        <v>0</v>
      </c>
      <c r="Y126" s="30">
        <v>0</v>
      </c>
      <c r="Z126" s="30">
        <v>0</v>
      </c>
      <c r="AA126" s="30">
        <v>0</v>
      </c>
      <c r="AB126" s="30">
        <v>0</v>
      </c>
      <c r="AC126" s="30">
        <v>0</v>
      </c>
      <c r="AD126" s="30">
        <v>0</v>
      </c>
      <c r="AE126" s="30">
        <v>0</v>
      </c>
      <c r="AF126" s="30">
        <v>0</v>
      </c>
      <c r="AG126" s="30">
        <v>0</v>
      </c>
      <c r="AH126" s="30">
        <v>0</v>
      </c>
      <c r="AI126" s="30">
        <v>0</v>
      </c>
      <c r="AJ126" s="30">
        <v>0</v>
      </c>
      <c r="AK126" s="30">
        <v>0</v>
      </c>
      <c r="AL126" s="30">
        <v>0</v>
      </c>
      <c r="AM126" s="167">
        <v>0</v>
      </c>
      <c r="AN126" s="162">
        <v>0</v>
      </c>
      <c r="AO126" s="30">
        <v>0</v>
      </c>
      <c r="AP126" s="30">
        <v>0</v>
      </c>
      <c r="AQ126" s="30">
        <v>0</v>
      </c>
      <c r="AR126" s="30">
        <v>0</v>
      </c>
      <c r="AS126" s="30">
        <v>0</v>
      </c>
      <c r="AT126" s="30">
        <v>0</v>
      </c>
      <c r="AU126" s="30">
        <v>0</v>
      </c>
      <c r="AV126" s="30">
        <v>0</v>
      </c>
      <c r="AW126" s="30">
        <v>0</v>
      </c>
      <c r="AX126" s="30">
        <v>0</v>
      </c>
      <c r="AY126" s="30">
        <v>0</v>
      </c>
      <c r="AZ126" s="30">
        <v>0</v>
      </c>
      <c r="BA126" s="30">
        <v>0</v>
      </c>
      <c r="BB126" s="30">
        <v>0</v>
      </c>
      <c r="BC126" s="30">
        <v>0</v>
      </c>
      <c r="BD126" s="30">
        <v>0</v>
      </c>
      <c r="BE126" s="30">
        <v>0</v>
      </c>
      <c r="BF126" s="30">
        <v>0</v>
      </c>
      <c r="BG126" s="30">
        <v>0</v>
      </c>
      <c r="BH126" s="30">
        <v>0</v>
      </c>
      <c r="BI126" s="30">
        <v>0</v>
      </c>
      <c r="BJ126" s="30">
        <v>0</v>
      </c>
      <c r="BK126" s="30">
        <v>0</v>
      </c>
      <c r="BL126" s="30">
        <v>0</v>
      </c>
      <c r="BM126" s="30">
        <v>440</v>
      </c>
      <c r="BN126" s="30">
        <v>0</v>
      </c>
      <c r="BO126" s="30">
        <v>0</v>
      </c>
      <c r="BP126" s="30">
        <v>0</v>
      </c>
      <c r="BQ126" s="30">
        <v>0</v>
      </c>
      <c r="BR126" s="30">
        <v>0</v>
      </c>
      <c r="BS126" s="30">
        <v>0</v>
      </c>
      <c r="BT126" s="30">
        <v>439</v>
      </c>
      <c r="BU126" s="30">
        <v>0</v>
      </c>
      <c r="BV126" s="30">
        <v>0</v>
      </c>
      <c r="BW126" s="30">
        <v>0</v>
      </c>
      <c r="BX126" s="30">
        <v>0</v>
      </c>
      <c r="BY126" s="30">
        <v>0</v>
      </c>
      <c r="BZ126" s="30">
        <v>0</v>
      </c>
      <c r="CA126" s="30">
        <v>0</v>
      </c>
      <c r="CB126" s="30">
        <v>0</v>
      </c>
      <c r="CC126" s="30">
        <v>0</v>
      </c>
      <c r="CD126" s="30">
        <v>0</v>
      </c>
      <c r="CE126" s="31">
        <v>0</v>
      </c>
    </row>
    <row r="127" spans="1:83" ht="14.1" customHeight="1" x14ac:dyDescent="0.25">
      <c r="A127" s="21">
        <f t="shared" si="1"/>
        <v>114</v>
      </c>
      <c r="B127" s="209" t="s">
        <v>384</v>
      </c>
      <c r="C127" s="33">
        <v>13717</v>
      </c>
      <c r="D127" s="207" t="s">
        <v>102</v>
      </c>
      <c r="E127" s="25">
        <f>MAX(O127:AM127)</f>
        <v>471</v>
      </c>
      <c r="F127" s="25" t="e">
        <f>VLOOKUP(E127,Tab!$A$2:$B$255,2,TRUE)</f>
        <v>#N/A</v>
      </c>
      <c r="G127" s="26">
        <f>LARGE(O127:CE127,1)</f>
        <v>481</v>
      </c>
      <c r="H127" s="26">
        <f>LARGE(O127:CE127,2)</f>
        <v>471</v>
      </c>
      <c r="I127" s="26">
        <f>LARGE(O127:CE127,3)</f>
        <v>370</v>
      </c>
      <c r="J127" s="26">
        <f>LARGE(O127:CE127,4)</f>
        <v>0</v>
      </c>
      <c r="K127" s="26">
        <f>LARGE(O127:CE127,5)</f>
        <v>0</v>
      </c>
      <c r="L127" s="27">
        <f>SUM(G127:K127)</f>
        <v>1322</v>
      </c>
      <c r="M127" s="28">
        <f>L127/5</f>
        <v>264.39999999999998</v>
      </c>
      <c r="N127" s="29"/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471</v>
      </c>
      <c r="Z127" s="30">
        <v>0</v>
      </c>
      <c r="AA127" s="30">
        <v>0</v>
      </c>
      <c r="AB127" s="30">
        <v>0</v>
      </c>
      <c r="AC127" s="30">
        <v>0</v>
      </c>
      <c r="AD127" s="30">
        <v>0</v>
      </c>
      <c r="AE127" s="30">
        <v>0</v>
      </c>
      <c r="AF127" s="30">
        <v>0</v>
      </c>
      <c r="AG127" s="30">
        <v>0</v>
      </c>
      <c r="AH127" s="30">
        <v>0</v>
      </c>
      <c r="AI127" s="30">
        <v>0</v>
      </c>
      <c r="AJ127" s="30">
        <v>0</v>
      </c>
      <c r="AK127" s="30">
        <v>0</v>
      </c>
      <c r="AL127" s="30">
        <v>0</v>
      </c>
      <c r="AM127" s="167">
        <v>0</v>
      </c>
      <c r="AN127" s="162">
        <v>0</v>
      </c>
      <c r="AO127" s="30">
        <v>0</v>
      </c>
      <c r="AP127" s="30">
        <v>0</v>
      </c>
      <c r="AQ127" s="30">
        <v>0</v>
      </c>
      <c r="AR127" s="30">
        <v>0</v>
      </c>
      <c r="AS127" s="30">
        <v>0</v>
      </c>
      <c r="AT127" s="30">
        <v>481</v>
      </c>
      <c r="AU127" s="30">
        <v>0</v>
      </c>
      <c r="AV127" s="30">
        <v>0</v>
      </c>
      <c r="AW127" s="30">
        <v>0</v>
      </c>
      <c r="AX127" s="30">
        <v>0</v>
      </c>
      <c r="AY127" s="30">
        <v>0</v>
      </c>
      <c r="AZ127" s="30">
        <v>0</v>
      </c>
      <c r="BA127" s="30">
        <v>0</v>
      </c>
      <c r="BB127" s="30">
        <v>0</v>
      </c>
      <c r="BC127" s="30">
        <v>0</v>
      </c>
      <c r="BD127" s="30">
        <v>0</v>
      </c>
      <c r="BE127" s="30">
        <v>0</v>
      </c>
      <c r="BF127" s="30">
        <v>0</v>
      </c>
      <c r="BG127" s="30">
        <v>0</v>
      </c>
      <c r="BH127" s="30">
        <v>0</v>
      </c>
      <c r="BI127" s="30">
        <v>0</v>
      </c>
      <c r="BJ127" s="30">
        <v>0</v>
      </c>
      <c r="BK127" s="30">
        <v>0</v>
      </c>
      <c r="BL127" s="30">
        <v>0</v>
      </c>
      <c r="BM127" s="30">
        <v>0</v>
      </c>
      <c r="BN127" s="30">
        <v>0</v>
      </c>
      <c r="BO127" s="30">
        <v>0</v>
      </c>
      <c r="BP127" s="30">
        <v>370</v>
      </c>
      <c r="BQ127" s="30">
        <v>0</v>
      </c>
      <c r="BR127" s="30">
        <v>0</v>
      </c>
      <c r="BS127" s="30">
        <v>0</v>
      </c>
      <c r="BT127" s="30">
        <v>0</v>
      </c>
      <c r="BU127" s="30">
        <v>0</v>
      </c>
      <c r="BV127" s="30">
        <v>0</v>
      </c>
      <c r="BW127" s="30">
        <v>0</v>
      </c>
      <c r="BX127" s="30">
        <v>0</v>
      </c>
      <c r="BY127" s="30">
        <v>0</v>
      </c>
      <c r="BZ127" s="30">
        <v>0</v>
      </c>
      <c r="CA127" s="30">
        <v>0</v>
      </c>
      <c r="CB127" s="30">
        <v>0</v>
      </c>
      <c r="CC127" s="30">
        <v>0</v>
      </c>
      <c r="CD127" s="30">
        <v>0</v>
      </c>
      <c r="CE127" s="31">
        <v>0</v>
      </c>
    </row>
    <row r="128" spans="1:83" ht="14.1" customHeight="1" x14ac:dyDescent="0.25">
      <c r="A128" s="21">
        <f t="shared" si="1"/>
        <v>115</v>
      </c>
      <c r="B128" s="39" t="s">
        <v>516</v>
      </c>
      <c r="C128" s="33">
        <v>15387</v>
      </c>
      <c r="D128" s="40" t="s">
        <v>44</v>
      </c>
      <c r="E128" s="25">
        <f>MAX(O128:AM128)</f>
        <v>432</v>
      </c>
      <c r="F128" s="25" t="e">
        <f>VLOOKUP(E128,Tab!$A$2:$B$255,2,TRUE)</f>
        <v>#N/A</v>
      </c>
      <c r="G128" s="26">
        <f>LARGE(O128:CE128,1)</f>
        <v>432</v>
      </c>
      <c r="H128" s="26">
        <f>LARGE(O128:CE128,2)</f>
        <v>421</v>
      </c>
      <c r="I128" s="26">
        <f>LARGE(O128:CE128,3)</f>
        <v>419</v>
      </c>
      <c r="J128" s="26">
        <f>LARGE(O128:CE128,4)</f>
        <v>0</v>
      </c>
      <c r="K128" s="26">
        <f>LARGE(O128:CE128,5)</f>
        <v>0</v>
      </c>
      <c r="L128" s="27">
        <f>SUM(G128:K128)</f>
        <v>1272</v>
      </c>
      <c r="M128" s="28">
        <f>L128/5</f>
        <v>254.4</v>
      </c>
      <c r="N128" s="29"/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  <c r="AB128" s="30">
        <v>0</v>
      </c>
      <c r="AC128" s="30">
        <v>419</v>
      </c>
      <c r="AD128" s="30">
        <v>0</v>
      </c>
      <c r="AE128" s="30">
        <v>0</v>
      </c>
      <c r="AF128" s="30">
        <v>0</v>
      </c>
      <c r="AG128" s="30">
        <v>0</v>
      </c>
      <c r="AH128" s="30">
        <v>432</v>
      </c>
      <c r="AI128" s="30">
        <v>0</v>
      </c>
      <c r="AJ128" s="30">
        <v>0</v>
      </c>
      <c r="AK128" s="30">
        <v>0</v>
      </c>
      <c r="AL128" s="30">
        <v>0</v>
      </c>
      <c r="AM128" s="167">
        <v>0</v>
      </c>
      <c r="AN128" s="162">
        <v>0</v>
      </c>
      <c r="AO128" s="30">
        <v>0</v>
      </c>
      <c r="AP128" s="30">
        <v>0</v>
      </c>
      <c r="AQ128" s="30">
        <v>0</v>
      </c>
      <c r="AR128" s="30">
        <v>421</v>
      </c>
      <c r="AS128" s="30">
        <v>0</v>
      </c>
      <c r="AT128" s="30">
        <v>0</v>
      </c>
      <c r="AU128" s="30">
        <v>0</v>
      </c>
      <c r="AV128" s="30">
        <v>0</v>
      </c>
      <c r="AW128" s="30">
        <v>0</v>
      </c>
      <c r="AX128" s="30">
        <v>0</v>
      </c>
      <c r="AY128" s="30">
        <v>0</v>
      </c>
      <c r="AZ128" s="30">
        <v>0</v>
      </c>
      <c r="BA128" s="30">
        <v>0</v>
      </c>
      <c r="BB128" s="30">
        <v>0</v>
      </c>
      <c r="BC128" s="30">
        <v>0</v>
      </c>
      <c r="BD128" s="30">
        <v>0</v>
      </c>
      <c r="BE128" s="30">
        <v>0</v>
      </c>
      <c r="BF128" s="30">
        <v>0</v>
      </c>
      <c r="BG128" s="30">
        <v>0</v>
      </c>
      <c r="BH128" s="30">
        <v>0</v>
      </c>
      <c r="BI128" s="30">
        <v>0</v>
      </c>
      <c r="BJ128" s="30">
        <v>0</v>
      </c>
      <c r="BK128" s="30">
        <v>0</v>
      </c>
      <c r="BL128" s="30">
        <v>0</v>
      </c>
      <c r="BM128" s="30">
        <v>0</v>
      </c>
      <c r="BN128" s="30">
        <v>0</v>
      </c>
      <c r="BO128" s="30">
        <v>0</v>
      </c>
      <c r="BP128" s="30">
        <v>0</v>
      </c>
      <c r="BQ128" s="30">
        <v>0</v>
      </c>
      <c r="BR128" s="30">
        <v>0</v>
      </c>
      <c r="BS128" s="30">
        <v>0</v>
      </c>
      <c r="BT128" s="30">
        <v>0</v>
      </c>
      <c r="BU128" s="30">
        <v>0</v>
      </c>
      <c r="BV128" s="30">
        <v>0</v>
      </c>
      <c r="BW128" s="30">
        <v>0</v>
      </c>
      <c r="BX128" s="30">
        <v>0</v>
      </c>
      <c r="BY128" s="30">
        <v>0</v>
      </c>
      <c r="BZ128" s="30">
        <v>0</v>
      </c>
      <c r="CA128" s="30">
        <v>0</v>
      </c>
      <c r="CB128" s="30">
        <v>0</v>
      </c>
      <c r="CC128" s="30">
        <v>0</v>
      </c>
      <c r="CD128" s="30">
        <v>0</v>
      </c>
      <c r="CE128" s="31">
        <v>0</v>
      </c>
    </row>
    <row r="129" spans="1:83" ht="14.1" customHeight="1" x14ac:dyDescent="0.25">
      <c r="A129" s="21">
        <f t="shared" si="1"/>
        <v>116</v>
      </c>
      <c r="B129" s="211" t="s">
        <v>57</v>
      </c>
      <c r="C129" s="221">
        <v>1779</v>
      </c>
      <c r="D129" s="212" t="s">
        <v>58</v>
      </c>
      <c r="E129" s="25">
        <f>MAX(O129:AM129)</f>
        <v>0</v>
      </c>
      <c r="F129" s="25" t="e">
        <f>VLOOKUP(E129,Tab!$A$2:$B$255,2,TRUE)</f>
        <v>#N/A</v>
      </c>
      <c r="G129" s="26">
        <f>LARGE(O129:CE129,1)</f>
        <v>556</v>
      </c>
      <c r="H129" s="26">
        <f>LARGE(O129:CE129,2)</f>
        <v>553</v>
      </c>
      <c r="I129" s="26">
        <f>LARGE(O129:CE129,3)</f>
        <v>0</v>
      </c>
      <c r="J129" s="26">
        <f>LARGE(O129:CE129,4)</f>
        <v>0</v>
      </c>
      <c r="K129" s="26">
        <f>LARGE(O129:CE129,5)</f>
        <v>0</v>
      </c>
      <c r="L129" s="27">
        <f>SUM(G129:K129)</f>
        <v>1109</v>
      </c>
      <c r="M129" s="28">
        <f>L129/5</f>
        <v>221.8</v>
      </c>
      <c r="N129" s="29"/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  <c r="AB129" s="30">
        <v>0</v>
      </c>
      <c r="AC129" s="30">
        <v>0</v>
      </c>
      <c r="AD129" s="30">
        <v>0</v>
      </c>
      <c r="AE129" s="30">
        <v>0</v>
      </c>
      <c r="AF129" s="30">
        <v>0</v>
      </c>
      <c r="AG129" s="30">
        <v>0</v>
      </c>
      <c r="AH129" s="30">
        <v>0</v>
      </c>
      <c r="AI129" s="30">
        <v>0</v>
      </c>
      <c r="AJ129" s="30">
        <v>0</v>
      </c>
      <c r="AK129" s="30">
        <v>0</v>
      </c>
      <c r="AL129" s="30">
        <v>0</v>
      </c>
      <c r="AM129" s="167">
        <v>0</v>
      </c>
      <c r="AN129" s="162">
        <v>0</v>
      </c>
      <c r="AO129" s="30">
        <v>0</v>
      </c>
      <c r="AP129" s="30">
        <v>0</v>
      </c>
      <c r="AQ129" s="30">
        <v>0</v>
      </c>
      <c r="AR129" s="30">
        <v>0</v>
      </c>
      <c r="AS129" s="30">
        <v>0</v>
      </c>
      <c r="AT129" s="30">
        <v>0</v>
      </c>
      <c r="AU129" s="30">
        <v>0</v>
      </c>
      <c r="AV129" s="30">
        <v>0</v>
      </c>
      <c r="AW129" s="30">
        <v>0</v>
      </c>
      <c r="AX129" s="30">
        <v>0</v>
      </c>
      <c r="AY129" s="30">
        <v>0</v>
      </c>
      <c r="AZ129" s="30">
        <v>0</v>
      </c>
      <c r="BA129" s="30">
        <v>0</v>
      </c>
      <c r="BB129" s="30">
        <v>556</v>
      </c>
      <c r="BC129" s="30">
        <v>0</v>
      </c>
      <c r="BD129" s="30">
        <v>0</v>
      </c>
      <c r="BE129" s="30">
        <v>553</v>
      </c>
      <c r="BF129" s="30">
        <v>0</v>
      </c>
      <c r="BG129" s="30">
        <v>0</v>
      </c>
      <c r="BH129" s="30">
        <v>0</v>
      </c>
      <c r="BI129" s="30">
        <v>0</v>
      </c>
      <c r="BJ129" s="30">
        <v>0</v>
      </c>
      <c r="BK129" s="30">
        <v>0</v>
      </c>
      <c r="BL129" s="30">
        <v>0</v>
      </c>
      <c r="BM129" s="30">
        <v>0</v>
      </c>
      <c r="BN129" s="30">
        <v>0</v>
      </c>
      <c r="BO129" s="30">
        <v>0</v>
      </c>
      <c r="BP129" s="30">
        <v>0</v>
      </c>
      <c r="BQ129" s="30">
        <v>0</v>
      </c>
      <c r="BR129" s="30">
        <v>0</v>
      </c>
      <c r="BS129" s="30">
        <v>0</v>
      </c>
      <c r="BT129" s="30">
        <v>0</v>
      </c>
      <c r="BU129" s="30">
        <v>0</v>
      </c>
      <c r="BV129" s="30">
        <v>0</v>
      </c>
      <c r="BW129" s="30">
        <v>0</v>
      </c>
      <c r="BX129" s="30">
        <v>0</v>
      </c>
      <c r="BY129" s="30">
        <v>0</v>
      </c>
      <c r="BZ129" s="30">
        <v>0</v>
      </c>
      <c r="CA129" s="30">
        <v>0</v>
      </c>
      <c r="CB129" s="30">
        <v>0</v>
      </c>
      <c r="CC129" s="30">
        <v>0</v>
      </c>
      <c r="CD129" s="30">
        <v>0</v>
      </c>
      <c r="CE129" s="31">
        <v>0</v>
      </c>
    </row>
    <row r="130" spans="1:83" ht="14.1" customHeight="1" x14ac:dyDescent="0.25">
      <c r="A130" s="21">
        <f t="shared" si="1"/>
        <v>117</v>
      </c>
      <c r="B130" s="39" t="s">
        <v>357</v>
      </c>
      <c r="C130" s="33">
        <v>3276</v>
      </c>
      <c r="D130" s="40" t="s">
        <v>65</v>
      </c>
      <c r="E130" s="25">
        <f>MAX(O130:AM130)</f>
        <v>0</v>
      </c>
      <c r="F130" s="25" t="e">
        <f>VLOOKUP(E130,Tab!$A$2:$B$255,2,TRUE)</f>
        <v>#N/A</v>
      </c>
      <c r="G130" s="26">
        <f>LARGE(O130:CE130,1)</f>
        <v>554</v>
      </c>
      <c r="H130" s="26">
        <f>LARGE(O130:CE130,2)</f>
        <v>554</v>
      </c>
      <c r="I130" s="26">
        <f>LARGE(O130:CE130,3)</f>
        <v>0</v>
      </c>
      <c r="J130" s="26">
        <f>LARGE(O130:CE130,4)</f>
        <v>0</v>
      </c>
      <c r="K130" s="26">
        <f>LARGE(O130:CE130,5)</f>
        <v>0</v>
      </c>
      <c r="L130" s="27">
        <f>SUM(G130:K130)</f>
        <v>1108</v>
      </c>
      <c r="M130" s="28">
        <f>L130/5</f>
        <v>221.6</v>
      </c>
      <c r="N130" s="29"/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  <c r="AB130" s="30">
        <v>0</v>
      </c>
      <c r="AC130" s="30">
        <v>0</v>
      </c>
      <c r="AD130" s="30">
        <v>0</v>
      </c>
      <c r="AE130" s="30">
        <v>0</v>
      </c>
      <c r="AF130" s="30">
        <v>0</v>
      </c>
      <c r="AG130" s="30">
        <v>0</v>
      </c>
      <c r="AH130" s="30">
        <v>0</v>
      </c>
      <c r="AI130" s="30">
        <v>0</v>
      </c>
      <c r="AJ130" s="30">
        <v>0</v>
      </c>
      <c r="AK130" s="30">
        <v>0</v>
      </c>
      <c r="AL130" s="30">
        <v>0</v>
      </c>
      <c r="AM130" s="167">
        <v>0</v>
      </c>
      <c r="AN130" s="162">
        <v>0</v>
      </c>
      <c r="AO130" s="30">
        <v>554</v>
      </c>
      <c r="AP130" s="30">
        <v>0</v>
      </c>
      <c r="AQ130" s="30">
        <v>0</v>
      </c>
      <c r="AR130" s="30">
        <v>0</v>
      </c>
      <c r="AS130" s="30">
        <v>0</v>
      </c>
      <c r="AT130" s="30">
        <v>554</v>
      </c>
      <c r="AU130" s="30">
        <v>0</v>
      </c>
      <c r="AV130" s="30">
        <v>0</v>
      </c>
      <c r="AW130" s="30">
        <v>0</v>
      </c>
      <c r="AX130" s="30">
        <v>0</v>
      </c>
      <c r="AY130" s="30">
        <v>0</v>
      </c>
      <c r="AZ130" s="30">
        <v>0</v>
      </c>
      <c r="BA130" s="30">
        <v>0</v>
      </c>
      <c r="BB130" s="30">
        <v>0</v>
      </c>
      <c r="BC130" s="30">
        <v>0</v>
      </c>
      <c r="BD130" s="30">
        <v>0</v>
      </c>
      <c r="BE130" s="30">
        <v>0</v>
      </c>
      <c r="BF130" s="30">
        <v>0</v>
      </c>
      <c r="BG130" s="30">
        <v>0</v>
      </c>
      <c r="BH130" s="30">
        <v>0</v>
      </c>
      <c r="BI130" s="30">
        <v>0</v>
      </c>
      <c r="BJ130" s="30">
        <v>0</v>
      </c>
      <c r="BK130" s="30">
        <v>0</v>
      </c>
      <c r="BL130" s="30">
        <v>0</v>
      </c>
      <c r="BM130" s="30">
        <v>0</v>
      </c>
      <c r="BN130" s="30">
        <v>0</v>
      </c>
      <c r="BO130" s="30">
        <v>0</v>
      </c>
      <c r="BP130" s="30">
        <v>0</v>
      </c>
      <c r="BQ130" s="30">
        <v>0</v>
      </c>
      <c r="BR130" s="30">
        <v>0</v>
      </c>
      <c r="BS130" s="30">
        <v>0</v>
      </c>
      <c r="BT130" s="30">
        <v>0</v>
      </c>
      <c r="BU130" s="30">
        <v>0</v>
      </c>
      <c r="BV130" s="30">
        <v>0</v>
      </c>
      <c r="BW130" s="30">
        <v>0</v>
      </c>
      <c r="BX130" s="30">
        <v>0</v>
      </c>
      <c r="BY130" s="30">
        <v>0</v>
      </c>
      <c r="BZ130" s="30">
        <v>0</v>
      </c>
      <c r="CA130" s="30">
        <v>0</v>
      </c>
      <c r="CB130" s="30">
        <v>0</v>
      </c>
      <c r="CC130" s="30">
        <v>0</v>
      </c>
      <c r="CD130" s="30">
        <v>0</v>
      </c>
      <c r="CE130" s="31">
        <v>0</v>
      </c>
    </row>
    <row r="131" spans="1:83" ht="14.1" customHeight="1" x14ac:dyDescent="0.25">
      <c r="A131" s="21">
        <f t="shared" si="1"/>
        <v>118</v>
      </c>
      <c r="B131" s="43" t="s">
        <v>140</v>
      </c>
      <c r="C131" s="33">
        <v>13683</v>
      </c>
      <c r="D131" s="216" t="s">
        <v>65</v>
      </c>
      <c r="E131" s="25">
        <f>MAX(O131:AM131)</f>
        <v>0</v>
      </c>
      <c r="F131" s="25" t="e">
        <f>VLOOKUP(E131,Tab!$A$2:$B$255,2,TRUE)</f>
        <v>#N/A</v>
      </c>
      <c r="G131" s="26">
        <f>LARGE(O131:CE131,1)</f>
        <v>556</v>
      </c>
      <c r="H131" s="26">
        <f>LARGE(O131:CE131,2)</f>
        <v>549</v>
      </c>
      <c r="I131" s="26">
        <f>LARGE(O131:CE131,3)</f>
        <v>0</v>
      </c>
      <c r="J131" s="26">
        <f>LARGE(O131:CE131,4)</f>
        <v>0</v>
      </c>
      <c r="K131" s="26">
        <f>LARGE(O131:CE131,5)</f>
        <v>0</v>
      </c>
      <c r="L131" s="27">
        <f>SUM(G131:K131)</f>
        <v>1105</v>
      </c>
      <c r="M131" s="28">
        <f>L131/5</f>
        <v>221</v>
      </c>
      <c r="N131" s="29"/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>
        <v>0</v>
      </c>
      <c r="V131" s="30">
        <v>0</v>
      </c>
      <c r="W131" s="30">
        <v>0</v>
      </c>
      <c r="X131" s="30">
        <v>0</v>
      </c>
      <c r="Y131" s="30">
        <v>0</v>
      </c>
      <c r="Z131" s="30">
        <v>0</v>
      </c>
      <c r="AA131" s="30">
        <v>0</v>
      </c>
      <c r="AB131" s="30">
        <v>0</v>
      </c>
      <c r="AC131" s="30">
        <v>0</v>
      </c>
      <c r="AD131" s="30">
        <v>0</v>
      </c>
      <c r="AE131" s="30">
        <v>0</v>
      </c>
      <c r="AF131" s="30">
        <v>0</v>
      </c>
      <c r="AG131" s="30">
        <v>0</v>
      </c>
      <c r="AH131" s="30">
        <v>0</v>
      </c>
      <c r="AI131" s="30">
        <v>0</v>
      </c>
      <c r="AJ131" s="30">
        <v>0</v>
      </c>
      <c r="AK131" s="30">
        <v>0</v>
      </c>
      <c r="AL131" s="30">
        <v>0</v>
      </c>
      <c r="AM131" s="167">
        <v>0</v>
      </c>
      <c r="AN131" s="162">
        <v>0</v>
      </c>
      <c r="AO131" s="30">
        <v>556</v>
      </c>
      <c r="AP131" s="30">
        <v>0</v>
      </c>
      <c r="AQ131" s="30">
        <v>0</v>
      </c>
      <c r="AR131" s="30">
        <v>0</v>
      </c>
      <c r="AS131" s="30">
        <v>0</v>
      </c>
      <c r="AT131" s="30">
        <v>549</v>
      </c>
      <c r="AU131" s="30">
        <v>0</v>
      </c>
      <c r="AV131" s="30">
        <v>0</v>
      </c>
      <c r="AW131" s="30">
        <v>0</v>
      </c>
      <c r="AX131" s="30">
        <v>0</v>
      </c>
      <c r="AY131" s="30">
        <v>0</v>
      </c>
      <c r="AZ131" s="30">
        <v>0</v>
      </c>
      <c r="BA131" s="30">
        <v>0</v>
      </c>
      <c r="BB131" s="30">
        <v>0</v>
      </c>
      <c r="BC131" s="30">
        <v>0</v>
      </c>
      <c r="BD131" s="30">
        <v>0</v>
      </c>
      <c r="BE131" s="30">
        <v>0</v>
      </c>
      <c r="BF131" s="30">
        <v>0</v>
      </c>
      <c r="BG131" s="30">
        <v>0</v>
      </c>
      <c r="BH131" s="30">
        <v>0</v>
      </c>
      <c r="BI131" s="30">
        <v>0</v>
      </c>
      <c r="BJ131" s="30">
        <v>0</v>
      </c>
      <c r="BK131" s="30">
        <v>0</v>
      </c>
      <c r="BL131" s="30">
        <v>0</v>
      </c>
      <c r="BM131" s="30">
        <v>0</v>
      </c>
      <c r="BN131" s="30">
        <v>0</v>
      </c>
      <c r="BO131" s="30">
        <v>0</v>
      </c>
      <c r="BP131" s="30">
        <v>0</v>
      </c>
      <c r="BQ131" s="30">
        <v>0</v>
      </c>
      <c r="BR131" s="30">
        <v>0</v>
      </c>
      <c r="BS131" s="30">
        <v>0</v>
      </c>
      <c r="BT131" s="30">
        <v>0</v>
      </c>
      <c r="BU131" s="30">
        <v>0</v>
      </c>
      <c r="BV131" s="30">
        <v>0</v>
      </c>
      <c r="BW131" s="30">
        <v>0</v>
      </c>
      <c r="BX131" s="30">
        <v>0</v>
      </c>
      <c r="BY131" s="30">
        <v>0</v>
      </c>
      <c r="BZ131" s="30">
        <v>0</v>
      </c>
      <c r="CA131" s="30">
        <v>0</v>
      </c>
      <c r="CB131" s="30">
        <v>0</v>
      </c>
      <c r="CC131" s="30">
        <v>0</v>
      </c>
      <c r="CD131" s="30">
        <v>0</v>
      </c>
      <c r="CE131" s="31">
        <v>0</v>
      </c>
    </row>
    <row r="132" spans="1:83" ht="14.1" customHeight="1" x14ac:dyDescent="0.25">
      <c r="A132" s="21">
        <f t="shared" si="1"/>
        <v>119</v>
      </c>
      <c r="B132" s="209" t="s">
        <v>33</v>
      </c>
      <c r="C132" s="33">
        <v>11945</v>
      </c>
      <c r="D132" s="207" t="s">
        <v>34</v>
      </c>
      <c r="E132" s="25">
        <f>MAX(O132:AM132)</f>
        <v>0</v>
      </c>
      <c r="F132" s="25" t="e">
        <f>VLOOKUP(E132,Tab!$A$2:$B$255,2,TRUE)</f>
        <v>#N/A</v>
      </c>
      <c r="G132" s="26">
        <f>LARGE(O132:CE132,1)</f>
        <v>549</v>
      </c>
      <c r="H132" s="26">
        <f>LARGE(O132:CE132,2)</f>
        <v>547</v>
      </c>
      <c r="I132" s="26">
        <f>LARGE(O132:CE132,3)</f>
        <v>0</v>
      </c>
      <c r="J132" s="26">
        <f>LARGE(O132:CE132,4)</f>
        <v>0</v>
      </c>
      <c r="K132" s="26">
        <f>LARGE(O132:CE132,5)</f>
        <v>0</v>
      </c>
      <c r="L132" s="27">
        <f>SUM(G132:K132)</f>
        <v>1096</v>
      </c>
      <c r="M132" s="28">
        <f>L132/5</f>
        <v>219.2</v>
      </c>
      <c r="N132" s="29"/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0">
        <v>0</v>
      </c>
      <c r="AB132" s="30">
        <v>0</v>
      </c>
      <c r="AC132" s="30">
        <v>0</v>
      </c>
      <c r="AD132" s="30">
        <v>0</v>
      </c>
      <c r="AE132" s="30">
        <v>0</v>
      </c>
      <c r="AF132" s="30">
        <v>0</v>
      </c>
      <c r="AG132" s="30">
        <v>0</v>
      </c>
      <c r="AH132" s="30">
        <v>0</v>
      </c>
      <c r="AI132" s="30">
        <v>0</v>
      </c>
      <c r="AJ132" s="30">
        <v>0</v>
      </c>
      <c r="AK132" s="30">
        <v>0</v>
      </c>
      <c r="AL132" s="30">
        <v>0</v>
      </c>
      <c r="AM132" s="167">
        <v>0</v>
      </c>
      <c r="AN132" s="162">
        <v>0</v>
      </c>
      <c r="AO132" s="30">
        <v>0</v>
      </c>
      <c r="AP132" s="30">
        <v>0</v>
      </c>
      <c r="AQ132" s="30">
        <v>0</v>
      </c>
      <c r="AR132" s="30">
        <v>0</v>
      </c>
      <c r="AS132" s="30">
        <v>0</v>
      </c>
      <c r="AT132" s="30">
        <v>549</v>
      </c>
      <c r="AU132" s="30">
        <v>0</v>
      </c>
      <c r="AV132" s="30">
        <v>0</v>
      </c>
      <c r="AW132" s="30">
        <v>547</v>
      </c>
      <c r="AX132" s="30">
        <v>0</v>
      </c>
      <c r="AY132" s="30">
        <v>0</v>
      </c>
      <c r="AZ132" s="30">
        <v>0</v>
      </c>
      <c r="BA132" s="30">
        <v>0</v>
      </c>
      <c r="BB132" s="30">
        <v>0</v>
      </c>
      <c r="BC132" s="30">
        <v>0</v>
      </c>
      <c r="BD132" s="30">
        <v>0</v>
      </c>
      <c r="BE132" s="30">
        <v>0</v>
      </c>
      <c r="BF132" s="30">
        <v>0</v>
      </c>
      <c r="BG132" s="30">
        <v>0</v>
      </c>
      <c r="BH132" s="30">
        <v>0</v>
      </c>
      <c r="BI132" s="30">
        <v>0</v>
      </c>
      <c r="BJ132" s="30">
        <v>0</v>
      </c>
      <c r="BK132" s="30">
        <v>0</v>
      </c>
      <c r="BL132" s="30">
        <v>0</v>
      </c>
      <c r="BM132" s="30">
        <v>0</v>
      </c>
      <c r="BN132" s="30">
        <v>0</v>
      </c>
      <c r="BO132" s="30">
        <v>0</v>
      </c>
      <c r="BP132" s="30">
        <v>0</v>
      </c>
      <c r="BQ132" s="30">
        <v>0</v>
      </c>
      <c r="BR132" s="30">
        <v>0</v>
      </c>
      <c r="BS132" s="30">
        <v>0</v>
      </c>
      <c r="BT132" s="30">
        <v>0</v>
      </c>
      <c r="BU132" s="30">
        <v>0</v>
      </c>
      <c r="BV132" s="30">
        <v>0</v>
      </c>
      <c r="BW132" s="30">
        <v>0</v>
      </c>
      <c r="BX132" s="30">
        <v>0</v>
      </c>
      <c r="BY132" s="30">
        <v>0</v>
      </c>
      <c r="BZ132" s="30">
        <v>0</v>
      </c>
      <c r="CA132" s="30">
        <v>0</v>
      </c>
      <c r="CB132" s="30">
        <v>0</v>
      </c>
      <c r="CC132" s="30">
        <v>0</v>
      </c>
      <c r="CD132" s="30">
        <v>0</v>
      </c>
      <c r="CE132" s="31">
        <v>0</v>
      </c>
    </row>
    <row r="133" spans="1:83" ht="14.1" customHeight="1" x14ac:dyDescent="0.25">
      <c r="A133" s="21">
        <f t="shared" si="1"/>
        <v>120</v>
      </c>
      <c r="B133" s="211" t="s">
        <v>48</v>
      </c>
      <c r="C133" s="221">
        <v>11668</v>
      </c>
      <c r="D133" s="212" t="s">
        <v>49</v>
      </c>
      <c r="E133" s="25">
        <f>MAX(O133:AM133)</f>
        <v>0</v>
      </c>
      <c r="F133" s="25" t="e">
        <f>VLOOKUP(E133,Tab!$A$2:$B$255,2,TRUE)</f>
        <v>#N/A</v>
      </c>
      <c r="G133" s="26">
        <f>LARGE(O133:CE133,1)</f>
        <v>547</v>
      </c>
      <c r="H133" s="26">
        <f>LARGE(O133:CE133,2)</f>
        <v>540</v>
      </c>
      <c r="I133" s="26">
        <f>LARGE(O133:CE133,3)</f>
        <v>0</v>
      </c>
      <c r="J133" s="26">
        <f>LARGE(O133:CE133,4)</f>
        <v>0</v>
      </c>
      <c r="K133" s="26">
        <f>LARGE(O133:CE133,5)</f>
        <v>0</v>
      </c>
      <c r="L133" s="27">
        <f>SUM(G133:K133)</f>
        <v>1087</v>
      </c>
      <c r="M133" s="28">
        <f>L133/5</f>
        <v>217.4</v>
      </c>
      <c r="N133" s="29"/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  <c r="AB133" s="30">
        <v>0</v>
      </c>
      <c r="AC133" s="30">
        <v>0</v>
      </c>
      <c r="AD133" s="30">
        <v>0</v>
      </c>
      <c r="AE133" s="30">
        <v>0</v>
      </c>
      <c r="AF133" s="30">
        <v>0</v>
      </c>
      <c r="AG133" s="30">
        <v>0</v>
      </c>
      <c r="AH133" s="30">
        <v>0</v>
      </c>
      <c r="AI133" s="30">
        <v>0</v>
      </c>
      <c r="AJ133" s="30">
        <v>0</v>
      </c>
      <c r="AK133" s="30">
        <v>0</v>
      </c>
      <c r="AL133" s="30">
        <v>0</v>
      </c>
      <c r="AM133" s="167">
        <v>0</v>
      </c>
      <c r="AN133" s="162">
        <v>0</v>
      </c>
      <c r="AO133" s="30">
        <v>0</v>
      </c>
      <c r="AP133" s="30">
        <v>0</v>
      </c>
      <c r="AQ133" s="30">
        <v>0</v>
      </c>
      <c r="AR133" s="30">
        <v>0</v>
      </c>
      <c r="AS133" s="30">
        <v>0</v>
      </c>
      <c r="AT133" s="30">
        <v>0</v>
      </c>
      <c r="AU133" s="30">
        <v>0</v>
      </c>
      <c r="AV133" s="30">
        <v>0</v>
      </c>
      <c r="AW133" s="30">
        <v>0</v>
      </c>
      <c r="AX133" s="30">
        <v>0</v>
      </c>
      <c r="AY133" s="30">
        <v>0</v>
      </c>
      <c r="AZ133" s="30">
        <v>0</v>
      </c>
      <c r="BA133" s="30">
        <v>0</v>
      </c>
      <c r="BB133" s="30">
        <v>0</v>
      </c>
      <c r="BC133" s="30">
        <v>0</v>
      </c>
      <c r="BD133" s="30">
        <v>0</v>
      </c>
      <c r="BE133" s="30">
        <v>540</v>
      </c>
      <c r="BF133" s="30">
        <v>0</v>
      </c>
      <c r="BG133" s="30">
        <v>0</v>
      </c>
      <c r="BH133" s="30">
        <v>0</v>
      </c>
      <c r="BI133" s="30">
        <v>547</v>
      </c>
      <c r="BJ133" s="30">
        <v>0</v>
      </c>
      <c r="BK133" s="30">
        <v>0</v>
      </c>
      <c r="BL133" s="30">
        <v>0</v>
      </c>
      <c r="BM133" s="30">
        <v>0</v>
      </c>
      <c r="BN133" s="30">
        <v>0</v>
      </c>
      <c r="BO133" s="30">
        <v>0</v>
      </c>
      <c r="BP133" s="30">
        <v>0</v>
      </c>
      <c r="BQ133" s="30">
        <v>0</v>
      </c>
      <c r="BR133" s="30">
        <v>0</v>
      </c>
      <c r="BS133" s="30">
        <v>0</v>
      </c>
      <c r="BT133" s="30">
        <v>0</v>
      </c>
      <c r="BU133" s="30">
        <v>0</v>
      </c>
      <c r="BV133" s="30">
        <v>0</v>
      </c>
      <c r="BW133" s="30">
        <v>0</v>
      </c>
      <c r="BX133" s="30">
        <v>0</v>
      </c>
      <c r="BY133" s="30">
        <v>0</v>
      </c>
      <c r="BZ133" s="30">
        <v>0</v>
      </c>
      <c r="CA133" s="30">
        <v>0</v>
      </c>
      <c r="CB133" s="30">
        <v>0</v>
      </c>
      <c r="CC133" s="30">
        <v>0</v>
      </c>
      <c r="CD133" s="30">
        <v>0</v>
      </c>
      <c r="CE133" s="31">
        <v>0</v>
      </c>
    </row>
    <row r="134" spans="1:83" ht="14.1" customHeight="1" x14ac:dyDescent="0.25">
      <c r="A134" s="21">
        <f t="shared" si="1"/>
        <v>121</v>
      </c>
      <c r="B134" s="39" t="s">
        <v>226</v>
      </c>
      <c r="C134" s="33">
        <v>3268</v>
      </c>
      <c r="D134" s="40" t="s">
        <v>44</v>
      </c>
      <c r="E134" s="25">
        <f>MAX(O134:AM134)</f>
        <v>0</v>
      </c>
      <c r="F134" s="25" t="e">
        <f>VLOOKUP(E134,Tab!$A$2:$B$255,2,TRUE)</f>
        <v>#N/A</v>
      </c>
      <c r="G134" s="26">
        <f>LARGE(O134:CE134,1)</f>
        <v>548</v>
      </c>
      <c r="H134" s="26">
        <f>LARGE(O134:CE134,2)</f>
        <v>538</v>
      </c>
      <c r="I134" s="26">
        <f>LARGE(O134:CE134,3)</f>
        <v>0</v>
      </c>
      <c r="J134" s="26">
        <f>LARGE(O134:CE134,4)</f>
        <v>0</v>
      </c>
      <c r="K134" s="26">
        <f>LARGE(O134:CE134,5)</f>
        <v>0</v>
      </c>
      <c r="L134" s="27">
        <f>SUM(G134:K134)</f>
        <v>1086</v>
      </c>
      <c r="M134" s="28">
        <f>L134/5</f>
        <v>217.2</v>
      </c>
      <c r="N134" s="29"/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  <c r="AB134" s="30">
        <v>0</v>
      </c>
      <c r="AC134" s="30">
        <v>0</v>
      </c>
      <c r="AD134" s="30">
        <v>0</v>
      </c>
      <c r="AE134" s="30">
        <v>0</v>
      </c>
      <c r="AF134" s="30">
        <v>0</v>
      </c>
      <c r="AG134" s="30">
        <v>0</v>
      </c>
      <c r="AH134" s="30">
        <v>0</v>
      </c>
      <c r="AI134" s="30">
        <v>0</v>
      </c>
      <c r="AJ134" s="30">
        <v>0</v>
      </c>
      <c r="AK134" s="30">
        <v>0</v>
      </c>
      <c r="AL134" s="30">
        <v>0</v>
      </c>
      <c r="AM134" s="167">
        <v>0</v>
      </c>
      <c r="AN134" s="162">
        <v>0</v>
      </c>
      <c r="AO134" s="30">
        <v>0</v>
      </c>
      <c r="AP134" s="30">
        <v>0</v>
      </c>
      <c r="AQ134" s="30">
        <v>0</v>
      </c>
      <c r="AR134" s="30">
        <v>0</v>
      </c>
      <c r="AS134" s="30">
        <v>0</v>
      </c>
      <c r="AT134" s="30">
        <v>548</v>
      </c>
      <c r="AU134" s="30">
        <v>0</v>
      </c>
      <c r="AV134" s="30">
        <v>0</v>
      </c>
      <c r="AW134" s="30">
        <v>0</v>
      </c>
      <c r="AX134" s="30">
        <v>0</v>
      </c>
      <c r="AY134" s="30">
        <v>0</v>
      </c>
      <c r="AZ134" s="30">
        <v>0</v>
      </c>
      <c r="BA134" s="30">
        <v>0</v>
      </c>
      <c r="BB134" s="30">
        <v>538</v>
      </c>
      <c r="BC134" s="30">
        <v>0</v>
      </c>
      <c r="BD134" s="30">
        <v>0</v>
      </c>
      <c r="BE134" s="30">
        <v>0</v>
      </c>
      <c r="BF134" s="30">
        <v>0</v>
      </c>
      <c r="BG134" s="30">
        <v>0</v>
      </c>
      <c r="BH134" s="30">
        <v>0</v>
      </c>
      <c r="BI134" s="30">
        <v>0</v>
      </c>
      <c r="BJ134" s="30">
        <v>0</v>
      </c>
      <c r="BK134" s="30">
        <v>0</v>
      </c>
      <c r="BL134" s="30">
        <v>0</v>
      </c>
      <c r="BM134" s="30">
        <v>0</v>
      </c>
      <c r="BN134" s="30">
        <v>0</v>
      </c>
      <c r="BO134" s="30">
        <v>0</v>
      </c>
      <c r="BP134" s="30">
        <v>0</v>
      </c>
      <c r="BQ134" s="30">
        <v>0</v>
      </c>
      <c r="BR134" s="30">
        <v>0</v>
      </c>
      <c r="BS134" s="30">
        <v>0</v>
      </c>
      <c r="BT134" s="30">
        <v>0</v>
      </c>
      <c r="BU134" s="30">
        <v>0</v>
      </c>
      <c r="BV134" s="30">
        <v>0</v>
      </c>
      <c r="BW134" s="30">
        <v>0</v>
      </c>
      <c r="BX134" s="30">
        <v>0</v>
      </c>
      <c r="BY134" s="30">
        <v>0</v>
      </c>
      <c r="BZ134" s="30">
        <v>0</v>
      </c>
      <c r="CA134" s="30">
        <v>0</v>
      </c>
      <c r="CB134" s="30">
        <v>0</v>
      </c>
      <c r="CC134" s="30">
        <v>0</v>
      </c>
      <c r="CD134" s="30">
        <v>0</v>
      </c>
      <c r="CE134" s="31">
        <v>0</v>
      </c>
    </row>
    <row r="135" spans="1:83" ht="14.1" customHeight="1" x14ac:dyDescent="0.25">
      <c r="A135" s="21">
        <f t="shared" si="1"/>
        <v>122</v>
      </c>
      <c r="B135" s="39" t="s">
        <v>145</v>
      </c>
      <c r="C135" s="221">
        <v>2191</v>
      </c>
      <c r="D135" s="40" t="s">
        <v>146</v>
      </c>
      <c r="E135" s="25">
        <f>MAX(O135:AM135)</f>
        <v>535</v>
      </c>
      <c r="F135" s="25" t="str">
        <f>VLOOKUP(E135,Tab!$A$2:$B$255,2,TRUE)</f>
        <v>Não</v>
      </c>
      <c r="G135" s="26">
        <f>LARGE(O135:CE135,1)</f>
        <v>536</v>
      </c>
      <c r="H135" s="26">
        <f>LARGE(O135:CE135,2)</f>
        <v>535</v>
      </c>
      <c r="I135" s="26">
        <f>LARGE(O135:CE135,3)</f>
        <v>0</v>
      </c>
      <c r="J135" s="26">
        <f>LARGE(O135:CE135,4)</f>
        <v>0</v>
      </c>
      <c r="K135" s="26">
        <f>LARGE(O135:CE135,5)</f>
        <v>0</v>
      </c>
      <c r="L135" s="27">
        <f>SUM(G135:K135)</f>
        <v>1071</v>
      </c>
      <c r="M135" s="28">
        <f>L135/5</f>
        <v>214.2</v>
      </c>
      <c r="N135" s="29"/>
      <c r="O135" s="30">
        <v>0</v>
      </c>
      <c r="P135" s="30">
        <v>0</v>
      </c>
      <c r="Q135" s="30">
        <v>0</v>
      </c>
      <c r="R135" s="30">
        <v>0</v>
      </c>
      <c r="S135" s="30">
        <v>535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  <c r="AB135" s="30">
        <v>0</v>
      </c>
      <c r="AC135" s="30">
        <v>0</v>
      </c>
      <c r="AD135" s="30">
        <v>0</v>
      </c>
      <c r="AE135" s="30">
        <v>0</v>
      </c>
      <c r="AF135" s="30">
        <v>0</v>
      </c>
      <c r="AG135" s="30">
        <v>0</v>
      </c>
      <c r="AH135" s="30">
        <v>0</v>
      </c>
      <c r="AI135" s="30">
        <v>0</v>
      </c>
      <c r="AJ135" s="30">
        <v>0</v>
      </c>
      <c r="AK135" s="30">
        <v>0</v>
      </c>
      <c r="AL135" s="30">
        <v>0</v>
      </c>
      <c r="AM135" s="167">
        <v>0</v>
      </c>
      <c r="AN135" s="162">
        <v>0</v>
      </c>
      <c r="AO135" s="30">
        <v>0</v>
      </c>
      <c r="AP135" s="30">
        <v>0</v>
      </c>
      <c r="AQ135" s="30">
        <v>0</v>
      </c>
      <c r="AR135" s="30">
        <v>0</v>
      </c>
      <c r="AS135" s="30">
        <v>0</v>
      </c>
      <c r="AT135" s="30">
        <v>0</v>
      </c>
      <c r="AU135" s="30">
        <v>0</v>
      </c>
      <c r="AV135" s="30">
        <v>0</v>
      </c>
      <c r="AW135" s="30">
        <v>0</v>
      </c>
      <c r="AX135" s="30">
        <v>0</v>
      </c>
      <c r="AY135" s="30">
        <v>0</v>
      </c>
      <c r="AZ135" s="30">
        <v>0</v>
      </c>
      <c r="BA135" s="30">
        <v>0</v>
      </c>
      <c r="BB135" s="30">
        <v>0</v>
      </c>
      <c r="BC135" s="30">
        <v>0</v>
      </c>
      <c r="BD135" s="30">
        <v>0</v>
      </c>
      <c r="BE135" s="30">
        <v>0</v>
      </c>
      <c r="BF135" s="30">
        <v>0</v>
      </c>
      <c r="BG135" s="30">
        <v>0</v>
      </c>
      <c r="BH135" s="30">
        <v>0</v>
      </c>
      <c r="BI135" s="30">
        <v>0</v>
      </c>
      <c r="BJ135" s="30">
        <v>0</v>
      </c>
      <c r="BK135" s="30">
        <v>0</v>
      </c>
      <c r="BL135" s="30">
        <v>0</v>
      </c>
      <c r="BM135" s="30">
        <v>0</v>
      </c>
      <c r="BN135" s="30">
        <v>0</v>
      </c>
      <c r="BO135" s="30">
        <v>0</v>
      </c>
      <c r="BP135" s="30">
        <v>0</v>
      </c>
      <c r="BQ135" s="30">
        <v>0</v>
      </c>
      <c r="BR135" s="30">
        <v>0</v>
      </c>
      <c r="BS135" s="30">
        <v>0</v>
      </c>
      <c r="BT135" s="30">
        <v>0</v>
      </c>
      <c r="BU135" s="30">
        <v>0</v>
      </c>
      <c r="BV135" s="30">
        <v>0</v>
      </c>
      <c r="BW135" s="30">
        <v>536</v>
      </c>
      <c r="BX135" s="30">
        <v>0</v>
      </c>
      <c r="BY135" s="30">
        <v>0</v>
      </c>
      <c r="BZ135" s="30">
        <v>0</v>
      </c>
      <c r="CA135" s="30">
        <v>0</v>
      </c>
      <c r="CB135" s="30">
        <v>0</v>
      </c>
      <c r="CC135" s="30">
        <v>0</v>
      </c>
      <c r="CD135" s="30">
        <v>0</v>
      </c>
      <c r="CE135" s="31">
        <v>0</v>
      </c>
    </row>
    <row r="136" spans="1:83" ht="14.1" customHeight="1" x14ac:dyDescent="0.25">
      <c r="A136" s="21">
        <f t="shared" si="1"/>
        <v>123</v>
      </c>
      <c r="B136" s="208" t="s">
        <v>64</v>
      </c>
      <c r="C136" s="220">
        <v>2090</v>
      </c>
      <c r="D136" s="206" t="s">
        <v>65</v>
      </c>
      <c r="E136" s="25">
        <f>MAX(O136:AM136)</f>
        <v>0</v>
      </c>
      <c r="F136" s="25" t="e">
        <f>VLOOKUP(E136,Tab!$A$2:$B$255,2,TRUE)</f>
        <v>#N/A</v>
      </c>
      <c r="G136" s="26">
        <f>LARGE(O136:CE136,1)</f>
        <v>537</v>
      </c>
      <c r="H136" s="26">
        <f>LARGE(O136:CE136,2)</f>
        <v>533</v>
      </c>
      <c r="I136" s="26">
        <f>LARGE(O136:CE136,3)</f>
        <v>0</v>
      </c>
      <c r="J136" s="26">
        <f>LARGE(O136:CE136,4)</f>
        <v>0</v>
      </c>
      <c r="K136" s="26">
        <f>LARGE(O136:CE136,5)</f>
        <v>0</v>
      </c>
      <c r="L136" s="27">
        <f>SUM(G136:K136)</f>
        <v>1070</v>
      </c>
      <c r="M136" s="28">
        <f>L136/5</f>
        <v>214</v>
      </c>
      <c r="N136" s="29"/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  <c r="AB136" s="30">
        <v>0</v>
      </c>
      <c r="AC136" s="30">
        <v>0</v>
      </c>
      <c r="AD136" s="30">
        <v>0</v>
      </c>
      <c r="AE136" s="30">
        <v>0</v>
      </c>
      <c r="AF136" s="30">
        <v>0</v>
      </c>
      <c r="AG136" s="30">
        <v>0</v>
      </c>
      <c r="AH136" s="30">
        <v>0</v>
      </c>
      <c r="AI136" s="30">
        <v>0</v>
      </c>
      <c r="AJ136" s="30">
        <v>0</v>
      </c>
      <c r="AK136" s="30">
        <v>0</v>
      </c>
      <c r="AL136" s="30">
        <v>0</v>
      </c>
      <c r="AM136" s="167">
        <v>0</v>
      </c>
      <c r="AN136" s="162">
        <v>0</v>
      </c>
      <c r="AO136" s="30">
        <v>533</v>
      </c>
      <c r="AP136" s="30">
        <v>0</v>
      </c>
      <c r="AQ136" s="30">
        <v>0</v>
      </c>
      <c r="AR136" s="30">
        <v>0</v>
      </c>
      <c r="AS136" s="30">
        <v>0</v>
      </c>
      <c r="AT136" s="30">
        <v>537</v>
      </c>
      <c r="AU136" s="30">
        <v>0</v>
      </c>
      <c r="AV136" s="30">
        <v>0</v>
      </c>
      <c r="AW136" s="30">
        <v>0</v>
      </c>
      <c r="AX136" s="30">
        <v>0</v>
      </c>
      <c r="AY136" s="30">
        <v>0</v>
      </c>
      <c r="AZ136" s="30">
        <v>0</v>
      </c>
      <c r="BA136" s="30">
        <v>0</v>
      </c>
      <c r="BB136" s="30">
        <v>0</v>
      </c>
      <c r="BC136" s="30">
        <v>0</v>
      </c>
      <c r="BD136" s="30">
        <v>0</v>
      </c>
      <c r="BE136" s="30">
        <v>0</v>
      </c>
      <c r="BF136" s="30">
        <v>0</v>
      </c>
      <c r="BG136" s="30">
        <v>0</v>
      </c>
      <c r="BH136" s="30">
        <v>0</v>
      </c>
      <c r="BI136" s="30">
        <v>0</v>
      </c>
      <c r="BJ136" s="30">
        <v>0</v>
      </c>
      <c r="BK136" s="30">
        <v>0</v>
      </c>
      <c r="BL136" s="30">
        <v>0</v>
      </c>
      <c r="BM136" s="30">
        <v>0</v>
      </c>
      <c r="BN136" s="30">
        <v>0</v>
      </c>
      <c r="BO136" s="30">
        <v>0</v>
      </c>
      <c r="BP136" s="30">
        <v>0</v>
      </c>
      <c r="BQ136" s="30">
        <v>0</v>
      </c>
      <c r="BR136" s="30">
        <v>0</v>
      </c>
      <c r="BS136" s="30">
        <v>0</v>
      </c>
      <c r="BT136" s="30">
        <v>0</v>
      </c>
      <c r="BU136" s="30">
        <v>0</v>
      </c>
      <c r="BV136" s="30">
        <v>0</v>
      </c>
      <c r="BW136" s="30">
        <v>0</v>
      </c>
      <c r="BX136" s="30">
        <v>0</v>
      </c>
      <c r="BY136" s="30">
        <v>0</v>
      </c>
      <c r="BZ136" s="30">
        <v>0</v>
      </c>
      <c r="CA136" s="30">
        <v>0</v>
      </c>
      <c r="CB136" s="30">
        <v>0</v>
      </c>
      <c r="CC136" s="30">
        <v>0</v>
      </c>
      <c r="CD136" s="30">
        <v>0</v>
      </c>
      <c r="CE136" s="31">
        <v>0</v>
      </c>
    </row>
    <row r="137" spans="1:83" ht="14.1" customHeight="1" x14ac:dyDescent="0.25">
      <c r="A137" s="21">
        <f t="shared" si="1"/>
        <v>124</v>
      </c>
      <c r="B137" s="209" t="s">
        <v>142</v>
      </c>
      <c r="C137" s="33">
        <v>362</v>
      </c>
      <c r="D137" s="207" t="s">
        <v>65</v>
      </c>
      <c r="E137" s="25">
        <f>MAX(O137:AM137)</f>
        <v>0</v>
      </c>
      <c r="F137" s="25" t="e">
        <f>VLOOKUP(E137,Tab!$A$2:$B$255,2,TRUE)</f>
        <v>#N/A</v>
      </c>
      <c r="G137" s="26">
        <f>LARGE(O137:CE137,1)</f>
        <v>542</v>
      </c>
      <c r="H137" s="26">
        <f>LARGE(O137:CE137,2)</f>
        <v>527</v>
      </c>
      <c r="I137" s="26">
        <f>LARGE(O137:CE137,3)</f>
        <v>0</v>
      </c>
      <c r="J137" s="26">
        <f>LARGE(O137:CE137,4)</f>
        <v>0</v>
      </c>
      <c r="K137" s="26">
        <f>LARGE(O137:CE137,5)</f>
        <v>0</v>
      </c>
      <c r="L137" s="27">
        <f>SUM(G137:K137)</f>
        <v>1069</v>
      </c>
      <c r="M137" s="28">
        <f>L137/5</f>
        <v>213.8</v>
      </c>
      <c r="N137" s="29"/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  <c r="AB137" s="30">
        <v>0</v>
      </c>
      <c r="AC137" s="30">
        <v>0</v>
      </c>
      <c r="AD137" s="30">
        <v>0</v>
      </c>
      <c r="AE137" s="30">
        <v>0</v>
      </c>
      <c r="AF137" s="30">
        <v>0</v>
      </c>
      <c r="AG137" s="30">
        <v>0</v>
      </c>
      <c r="AH137" s="30">
        <v>0</v>
      </c>
      <c r="AI137" s="30">
        <v>0</v>
      </c>
      <c r="AJ137" s="30">
        <v>0</v>
      </c>
      <c r="AK137" s="30">
        <v>0</v>
      </c>
      <c r="AL137" s="30">
        <v>0</v>
      </c>
      <c r="AM137" s="167">
        <v>0</v>
      </c>
      <c r="AN137" s="162">
        <v>0</v>
      </c>
      <c r="AO137" s="30">
        <v>542</v>
      </c>
      <c r="AP137" s="30">
        <v>0</v>
      </c>
      <c r="AQ137" s="30">
        <v>0</v>
      </c>
      <c r="AR137" s="30">
        <v>0</v>
      </c>
      <c r="AS137" s="30">
        <v>0</v>
      </c>
      <c r="AT137" s="30">
        <v>527</v>
      </c>
      <c r="AU137" s="30">
        <v>0</v>
      </c>
      <c r="AV137" s="30">
        <v>0</v>
      </c>
      <c r="AW137" s="30">
        <v>0</v>
      </c>
      <c r="AX137" s="30">
        <v>0</v>
      </c>
      <c r="AY137" s="30">
        <v>0</v>
      </c>
      <c r="AZ137" s="30">
        <v>0</v>
      </c>
      <c r="BA137" s="30">
        <v>0</v>
      </c>
      <c r="BB137" s="30">
        <v>0</v>
      </c>
      <c r="BC137" s="30">
        <v>0</v>
      </c>
      <c r="BD137" s="30">
        <v>0</v>
      </c>
      <c r="BE137" s="30">
        <v>0</v>
      </c>
      <c r="BF137" s="30">
        <v>0</v>
      </c>
      <c r="BG137" s="30">
        <v>0</v>
      </c>
      <c r="BH137" s="30">
        <v>0</v>
      </c>
      <c r="BI137" s="30">
        <v>0</v>
      </c>
      <c r="BJ137" s="30">
        <v>0</v>
      </c>
      <c r="BK137" s="30">
        <v>0</v>
      </c>
      <c r="BL137" s="30">
        <v>0</v>
      </c>
      <c r="BM137" s="30">
        <v>0</v>
      </c>
      <c r="BN137" s="30">
        <v>0</v>
      </c>
      <c r="BO137" s="30">
        <v>0</v>
      </c>
      <c r="BP137" s="30">
        <v>0</v>
      </c>
      <c r="BQ137" s="30">
        <v>0</v>
      </c>
      <c r="BR137" s="30">
        <v>0</v>
      </c>
      <c r="BS137" s="30">
        <v>0</v>
      </c>
      <c r="BT137" s="30">
        <v>0</v>
      </c>
      <c r="BU137" s="30">
        <v>0</v>
      </c>
      <c r="BV137" s="30">
        <v>0</v>
      </c>
      <c r="BW137" s="30">
        <v>0</v>
      </c>
      <c r="BX137" s="30">
        <v>0</v>
      </c>
      <c r="BY137" s="30">
        <v>0</v>
      </c>
      <c r="BZ137" s="30">
        <v>0</v>
      </c>
      <c r="CA137" s="30">
        <v>0</v>
      </c>
      <c r="CB137" s="30">
        <v>0</v>
      </c>
      <c r="CC137" s="30">
        <v>0</v>
      </c>
      <c r="CD137" s="30">
        <v>0</v>
      </c>
      <c r="CE137" s="31">
        <v>0</v>
      </c>
    </row>
    <row r="138" spans="1:83" ht="14.1" customHeight="1" x14ac:dyDescent="0.25">
      <c r="A138" s="21">
        <f t="shared" si="1"/>
        <v>125</v>
      </c>
      <c r="B138" s="39" t="s">
        <v>521</v>
      </c>
      <c r="C138" s="33">
        <v>12626</v>
      </c>
      <c r="D138" s="40" t="s">
        <v>44</v>
      </c>
      <c r="E138" s="25">
        <f>MAX(O138:AM138)</f>
        <v>536</v>
      </c>
      <c r="F138" s="25" t="str">
        <f>VLOOKUP(E138,Tab!$A$2:$B$255,2,TRUE)</f>
        <v>Não</v>
      </c>
      <c r="G138" s="26">
        <f>LARGE(O138:CE138,1)</f>
        <v>536</v>
      </c>
      <c r="H138" s="26">
        <f>LARGE(O138:CE138,2)</f>
        <v>523</v>
      </c>
      <c r="I138" s="26">
        <f>LARGE(O138:CE138,3)</f>
        <v>0</v>
      </c>
      <c r="J138" s="26">
        <f>LARGE(O138:CE138,4)</f>
        <v>0</v>
      </c>
      <c r="K138" s="26">
        <f>LARGE(O138:CE138,5)</f>
        <v>0</v>
      </c>
      <c r="L138" s="27">
        <f>SUM(G138:K138)</f>
        <v>1059</v>
      </c>
      <c r="M138" s="28">
        <f>L138/5</f>
        <v>211.8</v>
      </c>
      <c r="N138" s="29"/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536</v>
      </c>
      <c r="Z138" s="30">
        <v>0</v>
      </c>
      <c r="AA138" s="30">
        <v>0</v>
      </c>
      <c r="AB138" s="30">
        <v>523</v>
      </c>
      <c r="AC138" s="30">
        <v>0</v>
      </c>
      <c r="AD138" s="30">
        <v>0</v>
      </c>
      <c r="AE138" s="30">
        <v>0</v>
      </c>
      <c r="AF138" s="30">
        <v>0</v>
      </c>
      <c r="AG138" s="30">
        <v>0</v>
      </c>
      <c r="AH138" s="30">
        <v>0</v>
      </c>
      <c r="AI138" s="30">
        <v>0</v>
      </c>
      <c r="AJ138" s="30">
        <v>0</v>
      </c>
      <c r="AK138" s="30">
        <v>0</v>
      </c>
      <c r="AL138" s="30">
        <v>0</v>
      </c>
      <c r="AM138" s="167">
        <v>0</v>
      </c>
      <c r="AN138" s="162">
        <v>0</v>
      </c>
      <c r="AO138" s="30">
        <v>0</v>
      </c>
      <c r="AP138" s="30">
        <v>0</v>
      </c>
      <c r="AQ138" s="30">
        <v>0</v>
      </c>
      <c r="AR138" s="30">
        <v>0</v>
      </c>
      <c r="AS138" s="30">
        <v>0</v>
      </c>
      <c r="AT138" s="30">
        <v>0</v>
      </c>
      <c r="AU138" s="30">
        <v>0</v>
      </c>
      <c r="AV138" s="30">
        <v>0</v>
      </c>
      <c r="AW138" s="30">
        <v>0</v>
      </c>
      <c r="AX138" s="30">
        <v>0</v>
      </c>
      <c r="AY138" s="30">
        <v>0</v>
      </c>
      <c r="AZ138" s="30">
        <v>0</v>
      </c>
      <c r="BA138" s="30">
        <v>0</v>
      </c>
      <c r="BB138" s="30">
        <v>0</v>
      </c>
      <c r="BC138" s="30">
        <v>0</v>
      </c>
      <c r="BD138" s="30">
        <v>0</v>
      </c>
      <c r="BE138" s="30">
        <v>0</v>
      </c>
      <c r="BF138" s="30">
        <v>0</v>
      </c>
      <c r="BG138" s="30">
        <v>0</v>
      </c>
      <c r="BH138" s="30">
        <v>0</v>
      </c>
      <c r="BI138" s="30">
        <v>0</v>
      </c>
      <c r="BJ138" s="30">
        <v>0</v>
      </c>
      <c r="BK138" s="30">
        <v>0</v>
      </c>
      <c r="BL138" s="30">
        <v>0</v>
      </c>
      <c r="BM138" s="30">
        <v>0</v>
      </c>
      <c r="BN138" s="30">
        <v>0</v>
      </c>
      <c r="BO138" s="30">
        <v>0</v>
      </c>
      <c r="BP138" s="30">
        <v>0</v>
      </c>
      <c r="BQ138" s="30">
        <v>0</v>
      </c>
      <c r="BR138" s="30">
        <v>0</v>
      </c>
      <c r="BS138" s="30">
        <v>0</v>
      </c>
      <c r="BT138" s="30">
        <v>0</v>
      </c>
      <c r="BU138" s="30">
        <v>0</v>
      </c>
      <c r="BV138" s="30">
        <v>0</v>
      </c>
      <c r="BW138" s="30">
        <v>0</v>
      </c>
      <c r="BX138" s="30">
        <v>0</v>
      </c>
      <c r="BY138" s="30">
        <v>0</v>
      </c>
      <c r="BZ138" s="30">
        <v>0</v>
      </c>
      <c r="CA138" s="30">
        <v>0</v>
      </c>
      <c r="CB138" s="30">
        <v>0</v>
      </c>
      <c r="CC138" s="30">
        <v>0</v>
      </c>
      <c r="CD138" s="30">
        <v>0</v>
      </c>
      <c r="CE138" s="31">
        <v>0</v>
      </c>
    </row>
    <row r="139" spans="1:83" s="42" customFormat="1" ht="14.1" customHeight="1" x14ac:dyDescent="0.25">
      <c r="A139" s="21">
        <f t="shared" si="1"/>
        <v>126</v>
      </c>
      <c r="B139" s="211" t="s">
        <v>128</v>
      </c>
      <c r="C139" s="221">
        <v>11217</v>
      </c>
      <c r="D139" s="212" t="s">
        <v>106</v>
      </c>
      <c r="E139" s="25">
        <f>MAX(O139:AM139)</f>
        <v>532</v>
      </c>
      <c r="F139" s="25" t="str">
        <f>VLOOKUP(E139,Tab!$A$2:$B$255,2,TRUE)</f>
        <v>Não</v>
      </c>
      <c r="G139" s="26">
        <f>LARGE(O139:CE139,1)</f>
        <v>532</v>
      </c>
      <c r="H139" s="26">
        <f>LARGE(O139:CE139,2)</f>
        <v>524</v>
      </c>
      <c r="I139" s="26">
        <f>LARGE(O139:CE139,3)</f>
        <v>0</v>
      </c>
      <c r="J139" s="26">
        <f>LARGE(O139:CE139,4)</f>
        <v>0</v>
      </c>
      <c r="K139" s="26">
        <f>LARGE(O139:CE139,5)</f>
        <v>0</v>
      </c>
      <c r="L139" s="27">
        <f>SUM(G139:K139)</f>
        <v>1056</v>
      </c>
      <c r="M139" s="28">
        <f>L139/5</f>
        <v>211.2</v>
      </c>
      <c r="N139" s="29"/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532</v>
      </c>
      <c r="Y139" s="30">
        <v>0</v>
      </c>
      <c r="Z139" s="30">
        <v>0</v>
      </c>
      <c r="AA139" s="30">
        <v>0</v>
      </c>
      <c r="AB139" s="30">
        <v>0</v>
      </c>
      <c r="AC139" s="30">
        <v>0</v>
      </c>
      <c r="AD139" s="30">
        <v>0</v>
      </c>
      <c r="AE139" s="30">
        <v>0</v>
      </c>
      <c r="AF139" s="30">
        <v>0</v>
      </c>
      <c r="AG139" s="30">
        <v>0</v>
      </c>
      <c r="AH139" s="30">
        <v>0</v>
      </c>
      <c r="AI139" s="30">
        <v>0</v>
      </c>
      <c r="AJ139" s="30">
        <v>0</v>
      </c>
      <c r="AK139" s="30">
        <v>0</v>
      </c>
      <c r="AL139" s="30">
        <v>0</v>
      </c>
      <c r="AM139" s="167">
        <v>0</v>
      </c>
      <c r="AN139" s="162">
        <v>0</v>
      </c>
      <c r="AO139" s="30">
        <v>0</v>
      </c>
      <c r="AP139" s="30">
        <v>0</v>
      </c>
      <c r="AQ139" s="30">
        <v>0</v>
      </c>
      <c r="AR139" s="30">
        <v>0</v>
      </c>
      <c r="AS139" s="30">
        <v>0</v>
      </c>
      <c r="AT139" s="30">
        <v>0</v>
      </c>
      <c r="AU139" s="30">
        <v>0</v>
      </c>
      <c r="AV139" s="30">
        <v>0</v>
      </c>
      <c r="AW139" s="30">
        <v>0</v>
      </c>
      <c r="AX139" s="30">
        <v>0</v>
      </c>
      <c r="AY139" s="30">
        <v>0</v>
      </c>
      <c r="AZ139" s="30">
        <v>0</v>
      </c>
      <c r="BA139" s="30">
        <v>0</v>
      </c>
      <c r="BB139" s="30">
        <v>0</v>
      </c>
      <c r="BC139" s="30">
        <v>0</v>
      </c>
      <c r="BD139" s="30">
        <v>0</v>
      </c>
      <c r="BE139" s="30">
        <v>0</v>
      </c>
      <c r="BF139" s="30">
        <v>0</v>
      </c>
      <c r="BG139" s="30">
        <v>0</v>
      </c>
      <c r="BH139" s="30">
        <v>0</v>
      </c>
      <c r="BI139" s="30">
        <v>0</v>
      </c>
      <c r="BJ139" s="30">
        <v>0</v>
      </c>
      <c r="BK139" s="30">
        <v>0</v>
      </c>
      <c r="BL139" s="30">
        <v>0</v>
      </c>
      <c r="BM139" s="30">
        <v>0</v>
      </c>
      <c r="BN139" s="30">
        <v>0</v>
      </c>
      <c r="BO139" s="30">
        <v>0</v>
      </c>
      <c r="BP139" s="30">
        <v>0</v>
      </c>
      <c r="BQ139" s="30">
        <v>0</v>
      </c>
      <c r="BR139" s="30">
        <v>0</v>
      </c>
      <c r="BS139" s="30">
        <v>0</v>
      </c>
      <c r="BT139" s="30">
        <v>524</v>
      </c>
      <c r="BU139" s="30">
        <v>0</v>
      </c>
      <c r="BV139" s="30">
        <v>0</v>
      </c>
      <c r="BW139" s="30">
        <v>0</v>
      </c>
      <c r="BX139" s="30">
        <v>0</v>
      </c>
      <c r="BY139" s="30">
        <v>0</v>
      </c>
      <c r="BZ139" s="30">
        <v>0</v>
      </c>
      <c r="CA139" s="30">
        <v>0</v>
      </c>
      <c r="CB139" s="30">
        <v>0</v>
      </c>
      <c r="CC139" s="30">
        <v>0</v>
      </c>
      <c r="CD139" s="30">
        <v>0</v>
      </c>
      <c r="CE139" s="31">
        <v>0</v>
      </c>
    </row>
    <row r="140" spans="1:83" ht="14.1" customHeight="1" x14ac:dyDescent="0.25">
      <c r="A140" s="21">
        <f t="shared" si="1"/>
        <v>127</v>
      </c>
      <c r="B140" s="209" t="s">
        <v>123</v>
      </c>
      <c r="C140" s="33">
        <v>9796</v>
      </c>
      <c r="D140" s="207" t="s">
        <v>58</v>
      </c>
      <c r="E140" s="25">
        <f>MAX(O140:AM140)</f>
        <v>0</v>
      </c>
      <c r="F140" s="25" t="e">
        <f>VLOOKUP(E140,Tab!$A$2:$B$255,2,TRUE)</f>
        <v>#N/A</v>
      </c>
      <c r="G140" s="26">
        <f>LARGE(O140:CE140,1)</f>
        <v>539</v>
      </c>
      <c r="H140" s="26">
        <f>LARGE(O140:CE140,2)</f>
        <v>515</v>
      </c>
      <c r="I140" s="26">
        <f>LARGE(O140:CE140,3)</f>
        <v>0</v>
      </c>
      <c r="J140" s="26">
        <f>LARGE(O140:CE140,4)</f>
        <v>0</v>
      </c>
      <c r="K140" s="26">
        <f>LARGE(O140:CE140,5)</f>
        <v>0</v>
      </c>
      <c r="L140" s="27">
        <f>SUM(G140:K140)</f>
        <v>1054</v>
      </c>
      <c r="M140" s="28">
        <f>L140/5</f>
        <v>210.8</v>
      </c>
      <c r="N140" s="29"/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  <c r="AB140" s="30">
        <v>0</v>
      </c>
      <c r="AC140" s="30">
        <v>0</v>
      </c>
      <c r="AD140" s="30">
        <v>0</v>
      </c>
      <c r="AE140" s="30">
        <v>0</v>
      </c>
      <c r="AF140" s="30">
        <v>0</v>
      </c>
      <c r="AG140" s="30">
        <v>0</v>
      </c>
      <c r="AH140" s="30">
        <v>0</v>
      </c>
      <c r="AI140" s="30">
        <v>0</v>
      </c>
      <c r="AJ140" s="30">
        <v>0</v>
      </c>
      <c r="AK140" s="30">
        <v>0</v>
      </c>
      <c r="AL140" s="30">
        <v>0</v>
      </c>
      <c r="AM140" s="167">
        <v>0</v>
      </c>
      <c r="AN140" s="162">
        <v>0</v>
      </c>
      <c r="AO140" s="30">
        <v>0</v>
      </c>
      <c r="AP140" s="30">
        <v>0</v>
      </c>
      <c r="AQ140" s="30">
        <v>0</v>
      </c>
      <c r="AR140" s="30">
        <v>0</v>
      </c>
      <c r="AS140" s="30">
        <v>0</v>
      </c>
      <c r="AT140" s="30">
        <v>0</v>
      </c>
      <c r="AU140" s="30">
        <v>0</v>
      </c>
      <c r="AV140" s="30">
        <v>0</v>
      </c>
      <c r="AW140" s="30">
        <v>0</v>
      </c>
      <c r="AX140" s="30">
        <v>0</v>
      </c>
      <c r="AY140" s="30">
        <v>0</v>
      </c>
      <c r="AZ140" s="30">
        <v>0</v>
      </c>
      <c r="BA140" s="30">
        <v>0</v>
      </c>
      <c r="BB140" s="30">
        <v>515</v>
      </c>
      <c r="BC140" s="30">
        <v>0</v>
      </c>
      <c r="BD140" s="30">
        <v>0</v>
      </c>
      <c r="BE140" s="30">
        <v>0</v>
      </c>
      <c r="BF140" s="30">
        <v>0</v>
      </c>
      <c r="BG140" s="30">
        <v>0</v>
      </c>
      <c r="BH140" s="30">
        <v>0</v>
      </c>
      <c r="BI140" s="30">
        <v>0</v>
      </c>
      <c r="BJ140" s="30">
        <v>0</v>
      </c>
      <c r="BK140" s="30">
        <v>0</v>
      </c>
      <c r="BL140" s="30">
        <v>0</v>
      </c>
      <c r="BM140" s="30">
        <v>0</v>
      </c>
      <c r="BN140" s="30">
        <v>0</v>
      </c>
      <c r="BO140" s="30">
        <v>0</v>
      </c>
      <c r="BP140" s="30">
        <v>539</v>
      </c>
      <c r="BQ140" s="30">
        <v>0</v>
      </c>
      <c r="BR140" s="30">
        <v>0</v>
      </c>
      <c r="BS140" s="30">
        <v>0</v>
      </c>
      <c r="BT140" s="30">
        <v>0</v>
      </c>
      <c r="BU140" s="30">
        <v>0</v>
      </c>
      <c r="BV140" s="30">
        <v>0</v>
      </c>
      <c r="BW140" s="30">
        <v>0</v>
      </c>
      <c r="BX140" s="30">
        <v>0</v>
      </c>
      <c r="BY140" s="30">
        <v>0</v>
      </c>
      <c r="BZ140" s="30">
        <v>0</v>
      </c>
      <c r="CA140" s="30">
        <v>0</v>
      </c>
      <c r="CB140" s="30">
        <v>0</v>
      </c>
      <c r="CC140" s="30">
        <v>0</v>
      </c>
      <c r="CD140" s="30">
        <v>0</v>
      </c>
      <c r="CE140" s="31">
        <v>0</v>
      </c>
    </row>
    <row r="141" spans="1:83" ht="14.1" customHeight="1" x14ac:dyDescent="0.25">
      <c r="A141" s="21">
        <f t="shared" si="1"/>
        <v>128</v>
      </c>
      <c r="B141" s="211" t="s">
        <v>276</v>
      </c>
      <c r="C141" s="33">
        <v>13652</v>
      </c>
      <c r="D141" s="212" t="s">
        <v>44</v>
      </c>
      <c r="E141" s="25">
        <f>MAX(O141:AM141)</f>
        <v>0</v>
      </c>
      <c r="F141" s="25" t="e">
        <f>VLOOKUP(E141,Tab!$A$2:$B$255,2,TRUE)</f>
        <v>#N/A</v>
      </c>
      <c r="G141" s="26">
        <f>LARGE(O141:CE141,1)</f>
        <v>538</v>
      </c>
      <c r="H141" s="26">
        <f>LARGE(O141:CE141,2)</f>
        <v>508</v>
      </c>
      <c r="I141" s="26">
        <f>LARGE(O141:CE141,3)</f>
        <v>0</v>
      </c>
      <c r="J141" s="26">
        <f>LARGE(O141:CE141,4)</f>
        <v>0</v>
      </c>
      <c r="K141" s="26">
        <f>LARGE(O141:CE141,5)</f>
        <v>0</v>
      </c>
      <c r="L141" s="27">
        <f>SUM(G141:K141)</f>
        <v>1046</v>
      </c>
      <c r="M141" s="28">
        <f>L141/5</f>
        <v>209.2</v>
      </c>
      <c r="N141" s="29"/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  <c r="AB141" s="30">
        <v>0</v>
      </c>
      <c r="AC141" s="30">
        <v>0</v>
      </c>
      <c r="AD141" s="30">
        <v>0</v>
      </c>
      <c r="AE141" s="30">
        <v>0</v>
      </c>
      <c r="AF141" s="30">
        <v>0</v>
      </c>
      <c r="AG141" s="30">
        <v>0</v>
      </c>
      <c r="AH141" s="30">
        <v>0</v>
      </c>
      <c r="AI141" s="30">
        <v>0</v>
      </c>
      <c r="AJ141" s="30">
        <v>0</v>
      </c>
      <c r="AK141" s="30">
        <v>0</v>
      </c>
      <c r="AL141" s="30">
        <v>0</v>
      </c>
      <c r="AM141" s="167">
        <v>0</v>
      </c>
      <c r="AN141" s="162">
        <v>0</v>
      </c>
      <c r="AO141" s="30">
        <v>0</v>
      </c>
      <c r="AP141" s="30">
        <v>0</v>
      </c>
      <c r="AQ141" s="30">
        <v>0</v>
      </c>
      <c r="AR141" s="30">
        <v>0</v>
      </c>
      <c r="AS141" s="30">
        <v>0</v>
      </c>
      <c r="AT141" s="30">
        <v>0</v>
      </c>
      <c r="AU141" s="30">
        <v>0</v>
      </c>
      <c r="AV141" s="30">
        <v>0</v>
      </c>
      <c r="AW141" s="30">
        <v>0</v>
      </c>
      <c r="AX141" s="30">
        <v>0</v>
      </c>
      <c r="AY141" s="30">
        <v>0</v>
      </c>
      <c r="AZ141" s="30">
        <v>0</v>
      </c>
      <c r="BA141" s="30">
        <v>0</v>
      </c>
      <c r="BB141" s="30">
        <v>0</v>
      </c>
      <c r="BC141" s="30">
        <v>0</v>
      </c>
      <c r="BD141" s="30">
        <v>0</v>
      </c>
      <c r="BE141" s="30">
        <v>0</v>
      </c>
      <c r="BF141" s="30">
        <v>0</v>
      </c>
      <c r="BG141" s="30">
        <v>0</v>
      </c>
      <c r="BH141" s="30">
        <v>0</v>
      </c>
      <c r="BI141" s="30">
        <v>538</v>
      </c>
      <c r="BJ141" s="30">
        <v>0</v>
      </c>
      <c r="BK141" s="30">
        <v>0</v>
      </c>
      <c r="BL141" s="30">
        <v>0</v>
      </c>
      <c r="BM141" s="30">
        <v>0</v>
      </c>
      <c r="BN141" s="30">
        <v>0</v>
      </c>
      <c r="BO141" s="30">
        <v>0</v>
      </c>
      <c r="BP141" s="30">
        <v>0</v>
      </c>
      <c r="BQ141" s="30">
        <v>0</v>
      </c>
      <c r="BR141" s="30">
        <v>508</v>
      </c>
      <c r="BS141" s="30">
        <v>0</v>
      </c>
      <c r="BT141" s="30">
        <v>0</v>
      </c>
      <c r="BU141" s="30">
        <v>0</v>
      </c>
      <c r="BV141" s="30">
        <v>0</v>
      </c>
      <c r="BW141" s="30">
        <v>0</v>
      </c>
      <c r="BX141" s="30">
        <v>0</v>
      </c>
      <c r="BY141" s="30">
        <v>0</v>
      </c>
      <c r="BZ141" s="30">
        <v>0</v>
      </c>
      <c r="CA141" s="30">
        <v>0</v>
      </c>
      <c r="CB141" s="30">
        <v>0</v>
      </c>
      <c r="CC141" s="30">
        <v>0</v>
      </c>
      <c r="CD141" s="30">
        <v>0</v>
      </c>
      <c r="CE141" s="31">
        <v>0</v>
      </c>
    </row>
    <row r="142" spans="1:83" ht="14.1" customHeight="1" x14ac:dyDescent="0.25">
      <c r="A142" s="21">
        <f t="shared" ref="A142:A205" si="2">A141+1</f>
        <v>129</v>
      </c>
      <c r="B142" s="209" t="s">
        <v>133</v>
      </c>
      <c r="C142" s="33">
        <v>7914</v>
      </c>
      <c r="D142" s="207" t="s">
        <v>130</v>
      </c>
      <c r="E142" s="25">
        <f>MAX(O142:AM142)</f>
        <v>525</v>
      </c>
      <c r="F142" s="25" t="str">
        <f>VLOOKUP(E142,Tab!$A$2:$B$255,2,TRUE)</f>
        <v>Não</v>
      </c>
      <c r="G142" s="26">
        <f>LARGE(O142:CE142,1)</f>
        <v>525</v>
      </c>
      <c r="H142" s="26">
        <f>LARGE(O142:CE142,2)</f>
        <v>519</v>
      </c>
      <c r="I142" s="26">
        <f>LARGE(O142:CE142,3)</f>
        <v>0</v>
      </c>
      <c r="J142" s="26">
        <f>LARGE(O142:CE142,4)</f>
        <v>0</v>
      </c>
      <c r="K142" s="26">
        <f>LARGE(O142:CE142,5)</f>
        <v>0</v>
      </c>
      <c r="L142" s="27">
        <f>SUM(G142:K142)</f>
        <v>1044</v>
      </c>
      <c r="M142" s="28">
        <f>L142/5</f>
        <v>208.8</v>
      </c>
      <c r="N142" s="29"/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525</v>
      </c>
      <c r="X142" s="30">
        <v>0</v>
      </c>
      <c r="Y142" s="30">
        <v>0</v>
      </c>
      <c r="Z142" s="30">
        <v>0</v>
      </c>
      <c r="AA142" s="30">
        <v>0</v>
      </c>
      <c r="AB142" s="30">
        <v>0</v>
      </c>
      <c r="AC142" s="30">
        <v>0</v>
      </c>
      <c r="AD142" s="30">
        <v>0</v>
      </c>
      <c r="AE142" s="30">
        <v>0</v>
      </c>
      <c r="AF142" s="30">
        <v>0</v>
      </c>
      <c r="AG142" s="30">
        <v>0</v>
      </c>
      <c r="AH142" s="30">
        <v>0</v>
      </c>
      <c r="AI142" s="30">
        <v>0</v>
      </c>
      <c r="AJ142" s="30">
        <v>0</v>
      </c>
      <c r="AK142" s="30">
        <v>0</v>
      </c>
      <c r="AL142" s="30">
        <v>0</v>
      </c>
      <c r="AM142" s="167">
        <v>0</v>
      </c>
      <c r="AN142" s="162">
        <v>0</v>
      </c>
      <c r="AO142" s="30">
        <v>0</v>
      </c>
      <c r="AP142" s="30">
        <v>0</v>
      </c>
      <c r="AQ142" s="30">
        <v>0</v>
      </c>
      <c r="AR142" s="30">
        <v>0</v>
      </c>
      <c r="AS142" s="30">
        <v>0</v>
      </c>
      <c r="AT142" s="30">
        <v>0</v>
      </c>
      <c r="AU142" s="30">
        <v>0</v>
      </c>
      <c r="AV142" s="30">
        <v>0</v>
      </c>
      <c r="AW142" s="30">
        <v>0</v>
      </c>
      <c r="AX142" s="30">
        <v>0</v>
      </c>
      <c r="AY142" s="30">
        <v>0</v>
      </c>
      <c r="AZ142" s="30">
        <v>0</v>
      </c>
      <c r="BA142" s="30">
        <v>0</v>
      </c>
      <c r="BB142" s="30">
        <v>0</v>
      </c>
      <c r="BC142" s="30">
        <v>0</v>
      </c>
      <c r="BD142" s="30">
        <v>0</v>
      </c>
      <c r="BE142" s="30">
        <v>0</v>
      </c>
      <c r="BF142" s="30">
        <v>0</v>
      </c>
      <c r="BG142" s="30">
        <v>0</v>
      </c>
      <c r="BH142" s="30">
        <v>0</v>
      </c>
      <c r="BI142" s="30">
        <v>0</v>
      </c>
      <c r="BJ142" s="30">
        <v>0</v>
      </c>
      <c r="BK142" s="30">
        <v>0</v>
      </c>
      <c r="BL142" s="30">
        <v>0</v>
      </c>
      <c r="BM142" s="30">
        <v>519</v>
      </c>
      <c r="BN142" s="30">
        <v>0</v>
      </c>
      <c r="BO142" s="30">
        <v>0</v>
      </c>
      <c r="BP142" s="30">
        <v>0</v>
      </c>
      <c r="BQ142" s="30">
        <v>0</v>
      </c>
      <c r="BR142" s="30">
        <v>0</v>
      </c>
      <c r="BS142" s="30">
        <v>0</v>
      </c>
      <c r="BT142" s="30">
        <v>0</v>
      </c>
      <c r="BU142" s="30">
        <v>0</v>
      </c>
      <c r="BV142" s="30">
        <v>0</v>
      </c>
      <c r="BW142" s="30">
        <v>0</v>
      </c>
      <c r="BX142" s="30">
        <v>0</v>
      </c>
      <c r="BY142" s="30">
        <v>0</v>
      </c>
      <c r="BZ142" s="30">
        <v>0</v>
      </c>
      <c r="CA142" s="30">
        <v>0</v>
      </c>
      <c r="CB142" s="30">
        <v>0</v>
      </c>
      <c r="CC142" s="30">
        <v>0</v>
      </c>
      <c r="CD142" s="30">
        <v>0</v>
      </c>
      <c r="CE142" s="31">
        <v>0</v>
      </c>
    </row>
    <row r="143" spans="1:83" ht="14.1" customHeight="1" x14ac:dyDescent="0.25">
      <c r="A143" s="21">
        <f t="shared" si="2"/>
        <v>130</v>
      </c>
      <c r="B143" s="39" t="s">
        <v>508</v>
      </c>
      <c r="C143" s="221">
        <v>14358</v>
      </c>
      <c r="D143" s="40" t="s">
        <v>168</v>
      </c>
      <c r="E143" s="25">
        <f>MAX(O143:AM143)</f>
        <v>505</v>
      </c>
      <c r="F143" s="25" t="str">
        <f>VLOOKUP(E143,Tab!$A$2:$B$255,2,TRUE)</f>
        <v>Não</v>
      </c>
      <c r="G143" s="26">
        <f>LARGE(O143:CE143,1)</f>
        <v>538</v>
      </c>
      <c r="H143" s="26">
        <f>LARGE(O143:CE143,2)</f>
        <v>505</v>
      </c>
      <c r="I143" s="26">
        <f>LARGE(O143:CE143,3)</f>
        <v>0</v>
      </c>
      <c r="J143" s="26">
        <f>LARGE(O143:CE143,4)</f>
        <v>0</v>
      </c>
      <c r="K143" s="26">
        <f>LARGE(O143:CE143,5)</f>
        <v>0</v>
      </c>
      <c r="L143" s="27">
        <f>SUM(G143:K143)</f>
        <v>1043</v>
      </c>
      <c r="M143" s="28">
        <f>L143/5</f>
        <v>208.6</v>
      </c>
      <c r="N143" s="29"/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30">
        <v>0</v>
      </c>
      <c r="AC143" s="30">
        <v>0</v>
      </c>
      <c r="AD143" s="30">
        <v>0</v>
      </c>
      <c r="AE143" s="30">
        <v>0</v>
      </c>
      <c r="AF143" s="30">
        <v>0</v>
      </c>
      <c r="AG143" s="30">
        <v>0</v>
      </c>
      <c r="AH143" s="30">
        <v>0</v>
      </c>
      <c r="AI143" s="30">
        <v>0</v>
      </c>
      <c r="AJ143" s="30">
        <v>0</v>
      </c>
      <c r="AK143" s="30">
        <v>505</v>
      </c>
      <c r="AL143" s="30">
        <v>0</v>
      </c>
      <c r="AM143" s="167">
        <v>0</v>
      </c>
      <c r="AN143" s="162">
        <v>0</v>
      </c>
      <c r="AO143" s="30">
        <v>538</v>
      </c>
      <c r="AP143" s="30">
        <v>0</v>
      </c>
      <c r="AQ143" s="30">
        <v>0</v>
      </c>
      <c r="AR143" s="30">
        <v>0</v>
      </c>
      <c r="AS143" s="30">
        <v>0</v>
      </c>
      <c r="AT143" s="30">
        <v>0</v>
      </c>
      <c r="AU143" s="30">
        <v>0</v>
      </c>
      <c r="AV143" s="30">
        <v>0</v>
      </c>
      <c r="AW143" s="30">
        <v>0</v>
      </c>
      <c r="AX143" s="30">
        <v>0</v>
      </c>
      <c r="AY143" s="30">
        <v>0</v>
      </c>
      <c r="AZ143" s="30">
        <v>0</v>
      </c>
      <c r="BA143" s="30">
        <v>0</v>
      </c>
      <c r="BB143" s="30">
        <v>0</v>
      </c>
      <c r="BC143" s="30">
        <v>0</v>
      </c>
      <c r="BD143" s="30">
        <v>0</v>
      </c>
      <c r="BE143" s="30">
        <v>0</v>
      </c>
      <c r="BF143" s="30">
        <v>0</v>
      </c>
      <c r="BG143" s="30">
        <v>0</v>
      </c>
      <c r="BH143" s="30">
        <v>0</v>
      </c>
      <c r="BI143" s="30">
        <v>0</v>
      </c>
      <c r="BJ143" s="30">
        <v>0</v>
      </c>
      <c r="BK143" s="30">
        <v>0</v>
      </c>
      <c r="BL143" s="30">
        <v>0</v>
      </c>
      <c r="BM143" s="30">
        <v>0</v>
      </c>
      <c r="BN143" s="30">
        <v>0</v>
      </c>
      <c r="BO143" s="30">
        <v>0</v>
      </c>
      <c r="BP143" s="30">
        <v>0</v>
      </c>
      <c r="BQ143" s="30">
        <v>0</v>
      </c>
      <c r="BR143" s="30">
        <v>0</v>
      </c>
      <c r="BS143" s="30">
        <v>0</v>
      </c>
      <c r="BT143" s="30">
        <v>0</v>
      </c>
      <c r="BU143" s="30">
        <v>0</v>
      </c>
      <c r="BV143" s="30">
        <v>0</v>
      </c>
      <c r="BW143" s="30">
        <v>0</v>
      </c>
      <c r="BX143" s="30">
        <v>0</v>
      </c>
      <c r="BY143" s="30">
        <v>0</v>
      </c>
      <c r="BZ143" s="30">
        <v>0</v>
      </c>
      <c r="CA143" s="30">
        <v>0</v>
      </c>
      <c r="CB143" s="30">
        <v>0</v>
      </c>
      <c r="CC143" s="30">
        <v>0</v>
      </c>
      <c r="CD143" s="30">
        <v>0</v>
      </c>
      <c r="CE143" s="31">
        <v>0</v>
      </c>
    </row>
    <row r="144" spans="1:83" ht="14.1" customHeight="1" x14ac:dyDescent="0.25">
      <c r="A144" s="21">
        <f t="shared" si="2"/>
        <v>131</v>
      </c>
      <c r="B144" s="39" t="s">
        <v>475</v>
      </c>
      <c r="C144" s="33">
        <v>14962</v>
      </c>
      <c r="D144" s="40" t="s">
        <v>44</v>
      </c>
      <c r="E144" s="25">
        <f>MAX(O144:AM144)</f>
        <v>0</v>
      </c>
      <c r="F144" s="25" t="e">
        <f>VLOOKUP(E144,Tab!$A$2:$B$255,2,TRUE)</f>
        <v>#N/A</v>
      </c>
      <c r="G144" s="26">
        <f>LARGE(O144:CE144,1)</f>
        <v>525</v>
      </c>
      <c r="H144" s="26">
        <f>LARGE(O144:CE144,2)</f>
        <v>518</v>
      </c>
      <c r="I144" s="26">
        <f>LARGE(O144:CE144,3)</f>
        <v>0</v>
      </c>
      <c r="J144" s="26">
        <f>LARGE(O144:CE144,4)</f>
        <v>0</v>
      </c>
      <c r="K144" s="26">
        <f>LARGE(O144:CE144,5)</f>
        <v>0</v>
      </c>
      <c r="L144" s="27">
        <f>SUM(G144:K144)</f>
        <v>1043</v>
      </c>
      <c r="M144" s="28">
        <f>L144/5</f>
        <v>208.6</v>
      </c>
      <c r="N144" s="29"/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0</v>
      </c>
      <c r="Y144" s="30">
        <v>0</v>
      </c>
      <c r="Z144" s="30">
        <v>0</v>
      </c>
      <c r="AA144" s="30">
        <v>0</v>
      </c>
      <c r="AB144" s="30">
        <v>0</v>
      </c>
      <c r="AC144" s="30">
        <v>0</v>
      </c>
      <c r="AD144" s="30">
        <v>0</v>
      </c>
      <c r="AE144" s="30">
        <v>0</v>
      </c>
      <c r="AF144" s="30">
        <v>0</v>
      </c>
      <c r="AG144" s="30">
        <v>0</v>
      </c>
      <c r="AH144" s="30">
        <v>0</v>
      </c>
      <c r="AI144" s="30">
        <v>0</v>
      </c>
      <c r="AJ144" s="30">
        <v>0</v>
      </c>
      <c r="AK144" s="30">
        <v>0</v>
      </c>
      <c r="AL144" s="30">
        <v>0</v>
      </c>
      <c r="AM144" s="167">
        <v>0</v>
      </c>
      <c r="AN144" s="162">
        <v>0</v>
      </c>
      <c r="AO144" s="30">
        <v>0</v>
      </c>
      <c r="AP144" s="30">
        <v>0</v>
      </c>
      <c r="AQ144" s="30">
        <v>0</v>
      </c>
      <c r="AR144" s="30">
        <v>0</v>
      </c>
      <c r="AS144" s="30">
        <v>0</v>
      </c>
      <c r="AT144" s="30">
        <v>525</v>
      </c>
      <c r="AU144" s="30">
        <v>0</v>
      </c>
      <c r="AV144" s="30">
        <v>0</v>
      </c>
      <c r="AW144" s="30">
        <v>0</v>
      </c>
      <c r="AX144" s="30">
        <v>0</v>
      </c>
      <c r="AY144" s="30">
        <v>0</v>
      </c>
      <c r="AZ144" s="30">
        <v>0</v>
      </c>
      <c r="BA144" s="30">
        <v>0</v>
      </c>
      <c r="BB144" s="30">
        <v>518</v>
      </c>
      <c r="BC144" s="30">
        <v>0</v>
      </c>
      <c r="BD144" s="30">
        <v>0</v>
      </c>
      <c r="BE144" s="30">
        <v>0</v>
      </c>
      <c r="BF144" s="30">
        <v>0</v>
      </c>
      <c r="BG144" s="30">
        <v>0</v>
      </c>
      <c r="BH144" s="30">
        <v>0</v>
      </c>
      <c r="BI144" s="30">
        <v>0</v>
      </c>
      <c r="BJ144" s="30">
        <v>0</v>
      </c>
      <c r="BK144" s="30">
        <v>0</v>
      </c>
      <c r="BL144" s="30">
        <v>0</v>
      </c>
      <c r="BM144" s="30">
        <v>0</v>
      </c>
      <c r="BN144" s="30">
        <v>0</v>
      </c>
      <c r="BO144" s="30">
        <v>0</v>
      </c>
      <c r="BP144" s="30">
        <v>0</v>
      </c>
      <c r="BQ144" s="30">
        <v>0</v>
      </c>
      <c r="BR144" s="30">
        <v>0</v>
      </c>
      <c r="BS144" s="30">
        <v>0</v>
      </c>
      <c r="BT144" s="30">
        <v>0</v>
      </c>
      <c r="BU144" s="30">
        <v>0</v>
      </c>
      <c r="BV144" s="30">
        <v>0</v>
      </c>
      <c r="BW144" s="30">
        <v>0</v>
      </c>
      <c r="BX144" s="30">
        <v>0</v>
      </c>
      <c r="BY144" s="30">
        <v>0</v>
      </c>
      <c r="BZ144" s="30">
        <v>0</v>
      </c>
      <c r="CA144" s="30">
        <v>0</v>
      </c>
      <c r="CB144" s="30">
        <v>0</v>
      </c>
      <c r="CC144" s="30">
        <v>0</v>
      </c>
      <c r="CD144" s="30">
        <v>0</v>
      </c>
      <c r="CE144" s="31">
        <v>0</v>
      </c>
    </row>
    <row r="145" spans="1:83" ht="14.1" customHeight="1" x14ac:dyDescent="0.25">
      <c r="A145" s="21">
        <f t="shared" si="2"/>
        <v>132</v>
      </c>
      <c r="B145" s="209" t="s">
        <v>111</v>
      </c>
      <c r="C145" s="33">
        <v>11680</v>
      </c>
      <c r="D145" s="207" t="s">
        <v>46</v>
      </c>
      <c r="E145" s="25">
        <f>MAX(O145:AM145)</f>
        <v>524</v>
      </c>
      <c r="F145" s="25" t="str">
        <f>VLOOKUP(E145,Tab!$A$2:$B$255,2,TRUE)</f>
        <v>Não</v>
      </c>
      <c r="G145" s="26">
        <f>LARGE(O145:CE145,1)</f>
        <v>524</v>
      </c>
      <c r="H145" s="26">
        <f>LARGE(O145:CE145,2)</f>
        <v>518</v>
      </c>
      <c r="I145" s="26">
        <f>LARGE(O145:CE145,3)</f>
        <v>0</v>
      </c>
      <c r="J145" s="26">
        <f>LARGE(O145:CE145,4)</f>
        <v>0</v>
      </c>
      <c r="K145" s="26">
        <f>LARGE(O145:CE145,5)</f>
        <v>0</v>
      </c>
      <c r="L145" s="27">
        <f>SUM(G145:K145)</f>
        <v>1042</v>
      </c>
      <c r="M145" s="28">
        <f>L145/5</f>
        <v>208.4</v>
      </c>
      <c r="N145" s="29"/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  <c r="AB145" s="30">
        <v>0</v>
      </c>
      <c r="AC145" s="30">
        <v>0</v>
      </c>
      <c r="AD145" s="30">
        <v>524</v>
      </c>
      <c r="AE145" s="30">
        <v>0</v>
      </c>
      <c r="AF145" s="30">
        <v>0</v>
      </c>
      <c r="AG145" s="30">
        <v>0</v>
      </c>
      <c r="AH145" s="30">
        <v>0</v>
      </c>
      <c r="AI145" s="30">
        <v>0</v>
      </c>
      <c r="AJ145" s="30">
        <v>0</v>
      </c>
      <c r="AK145" s="30">
        <v>0</v>
      </c>
      <c r="AL145" s="30">
        <v>0</v>
      </c>
      <c r="AM145" s="167">
        <v>0</v>
      </c>
      <c r="AN145" s="162">
        <v>0</v>
      </c>
      <c r="AO145" s="30">
        <v>0</v>
      </c>
      <c r="AP145" s="30">
        <v>0</v>
      </c>
      <c r="AQ145" s="30">
        <v>0</v>
      </c>
      <c r="AR145" s="30">
        <v>0</v>
      </c>
      <c r="AS145" s="30">
        <v>0</v>
      </c>
      <c r="AT145" s="30">
        <v>0</v>
      </c>
      <c r="AU145" s="30">
        <v>0</v>
      </c>
      <c r="AV145" s="30">
        <v>0</v>
      </c>
      <c r="AW145" s="30">
        <v>0</v>
      </c>
      <c r="AX145" s="30">
        <v>0</v>
      </c>
      <c r="AY145" s="30">
        <v>0</v>
      </c>
      <c r="AZ145" s="30">
        <v>0</v>
      </c>
      <c r="BA145" s="30">
        <v>0</v>
      </c>
      <c r="BB145" s="30">
        <v>0</v>
      </c>
      <c r="BC145" s="30">
        <v>518</v>
      </c>
      <c r="BD145" s="30">
        <v>0</v>
      </c>
      <c r="BE145" s="30">
        <v>0</v>
      </c>
      <c r="BF145" s="30">
        <v>0</v>
      </c>
      <c r="BG145" s="30">
        <v>0</v>
      </c>
      <c r="BH145" s="30">
        <v>0</v>
      </c>
      <c r="BI145" s="30">
        <v>0</v>
      </c>
      <c r="BJ145" s="30">
        <v>0</v>
      </c>
      <c r="BK145" s="30">
        <v>0</v>
      </c>
      <c r="BL145" s="30">
        <v>0</v>
      </c>
      <c r="BM145" s="30">
        <v>0</v>
      </c>
      <c r="BN145" s="30">
        <v>0</v>
      </c>
      <c r="BO145" s="30">
        <v>0</v>
      </c>
      <c r="BP145" s="30">
        <v>0</v>
      </c>
      <c r="BQ145" s="30">
        <v>0</v>
      </c>
      <c r="BR145" s="30">
        <v>0</v>
      </c>
      <c r="BS145" s="30">
        <v>0</v>
      </c>
      <c r="BT145" s="30">
        <v>0</v>
      </c>
      <c r="BU145" s="30">
        <v>0</v>
      </c>
      <c r="BV145" s="30">
        <v>0</v>
      </c>
      <c r="BW145" s="30">
        <v>0</v>
      </c>
      <c r="BX145" s="30">
        <v>0</v>
      </c>
      <c r="BY145" s="30">
        <v>0</v>
      </c>
      <c r="BZ145" s="30">
        <v>0</v>
      </c>
      <c r="CA145" s="30">
        <v>0</v>
      </c>
      <c r="CB145" s="30">
        <v>0</v>
      </c>
      <c r="CC145" s="30">
        <v>0</v>
      </c>
      <c r="CD145" s="30">
        <v>0</v>
      </c>
      <c r="CE145" s="31">
        <v>0</v>
      </c>
    </row>
    <row r="146" spans="1:83" ht="14.1" customHeight="1" x14ac:dyDescent="0.25">
      <c r="A146" s="21">
        <f t="shared" si="2"/>
        <v>133</v>
      </c>
      <c r="B146" s="209" t="s">
        <v>393</v>
      </c>
      <c r="C146" s="33">
        <v>15287</v>
      </c>
      <c r="D146" s="207" t="s">
        <v>65</v>
      </c>
      <c r="E146" s="25">
        <f>MAX(O146:AM146)</f>
        <v>0</v>
      </c>
      <c r="F146" s="25" t="e">
        <f>VLOOKUP(E146,Tab!$A$2:$B$255,2,TRUE)</f>
        <v>#N/A</v>
      </c>
      <c r="G146" s="26">
        <f>LARGE(O146:CE146,1)</f>
        <v>523</v>
      </c>
      <c r="H146" s="26">
        <f>LARGE(O146:CE146,2)</f>
        <v>517</v>
      </c>
      <c r="I146" s="26">
        <f>LARGE(O146:CE146,3)</f>
        <v>0</v>
      </c>
      <c r="J146" s="26">
        <f>LARGE(O146:CE146,4)</f>
        <v>0</v>
      </c>
      <c r="K146" s="26">
        <f>LARGE(O146:CE146,5)</f>
        <v>0</v>
      </c>
      <c r="L146" s="27">
        <f>SUM(G146:K146)</f>
        <v>1040</v>
      </c>
      <c r="M146" s="28">
        <f>L146/5</f>
        <v>208</v>
      </c>
      <c r="N146" s="29"/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  <c r="AB146" s="30">
        <v>0</v>
      </c>
      <c r="AC146" s="30">
        <v>0</v>
      </c>
      <c r="AD146" s="30">
        <v>0</v>
      </c>
      <c r="AE146" s="30">
        <v>0</v>
      </c>
      <c r="AF146" s="30">
        <v>0</v>
      </c>
      <c r="AG146" s="30">
        <v>0</v>
      </c>
      <c r="AH146" s="30">
        <v>0</v>
      </c>
      <c r="AI146" s="30">
        <v>0</v>
      </c>
      <c r="AJ146" s="30">
        <v>0</v>
      </c>
      <c r="AK146" s="30">
        <v>0</v>
      </c>
      <c r="AL146" s="30">
        <v>0</v>
      </c>
      <c r="AM146" s="167">
        <v>0</v>
      </c>
      <c r="AN146" s="162">
        <v>0</v>
      </c>
      <c r="AO146" s="30">
        <v>523</v>
      </c>
      <c r="AP146" s="30">
        <v>0</v>
      </c>
      <c r="AQ146" s="30">
        <v>0</v>
      </c>
      <c r="AR146" s="30">
        <v>0</v>
      </c>
      <c r="AS146" s="30">
        <v>0</v>
      </c>
      <c r="AT146" s="30">
        <v>0</v>
      </c>
      <c r="AU146" s="30">
        <v>0</v>
      </c>
      <c r="AV146" s="30">
        <v>0</v>
      </c>
      <c r="AW146" s="30">
        <v>0</v>
      </c>
      <c r="AX146" s="30">
        <v>0</v>
      </c>
      <c r="AY146" s="30">
        <v>0</v>
      </c>
      <c r="AZ146" s="30">
        <v>0</v>
      </c>
      <c r="BA146" s="30">
        <v>0</v>
      </c>
      <c r="BB146" s="30">
        <v>0</v>
      </c>
      <c r="BC146" s="30">
        <v>0</v>
      </c>
      <c r="BD146" s="30">
        <v>0</v>
      </c>
      <c r="BE146" s="30">
        <v>0</v>
      </c>
      <c r="BF146" s="30">
        <v>0</v>
      </c>
      <c r="BG146" s="30">
        <v>0</v>
      </c>
      <c r="BH146" s="30">
        <v>0</v>
      </c>
      <c r="BI146" s="30">
        <v>0</v>
      </c>
      <c r="BJ146" s="30">
        <v>0</v>
      </c>
      <c r="BK146" s="30">
        <v>0</v>
      </c>
      <c r="BL146" s="30">
        <v>0</v>
      </c>
      <c r="BM146" s="30">
        <v>0</v>
      </c>
      <c r="BN146" s="30">
        <v>0</v>
      </c>
      <c r="BO146" s="30">
        <v>0</v>
      </c>
      <c r="BP146" s="30">
        <v>0</v>
      </c>
      <c r="BQ146" s="30">
        <v>0</v>
      </c>
      <c r="BR146" s="30">
        <v>0</v>
      </c>
      <c r="BS146" s="30">
        <v>0</v>
      </c>
      <c r="BT146" s="30">
        <v>0</v>
      </c>
      <c r="BU146" s="30">
        <v>0</v>
      </c>
      <c r="BV146" s="30">
        <v>0</v>
      </c>
      <c r="BW146" s="30">
        <v>0</v>
      </c>
      <c r="BX146" s="30">
        <v>0</v>
      </c>
      <c r="BY146" s="30">
        <v>0</v>
      </c>
      <c r="BZ146" s="30">
        <v>0</v>
      </c>
      <c r="CA146" s="30">
        <v>0</v>
      </c>
      <c r="CB146" s="30">
        <v>0</v>
      </c>
      <c r="CC146" s="30">
        <v>0</v>
      </c>
      <c r="CD146" s="30">
        <v>517</v>
      </c>
      <c r="CE146" s="31">
        <v>0</v>
      </c>
    </row>
    <row r="147" spans="1:83" ht="14.1" customHeight="1" x14ac:dyDescent="0.25">
      <c r="A147" s="21">
        <f t="shared" si="2"/>
        <v>134</v>
      </c>
      <c r="B147" s="39" t="s">
        <v>86</v>
      </c>
      <c r="C147" s="221">
        <v>11849</v>
      </c>
      <c r="D147" s="40" t="s">
        <v>85</v>
      </c>
      <c r="E147" s="25">
        <f>MAX(O147:AM147)</f>
        <v>0</v>
      </c>
      <c r="F147" s="25" t="e">
        <f>VLOOKUP(E147,Tab!$A$2:$B$255,2,TRUE)</f>
        <v>#N/A</v>
      </c>
      <c r="G147" s="26">
        <f>LARGE(O147:CE147,1)</f>
        <v>520</v>
      </c>
      <c r="H147" s="26">
        <f>LARGE(O147:CE147,2)</f>
        <v>517</v>
      </c>
      <c r="I147" s="26">
        <f>LARGE(O147:CE147,3)</f>
        <v>0</v>
      </c>
      <c r="J147" s="26">
        <f>LARGE(O147:CE147,4)</f>
        <v>0</v>
      </c>
      <c r="K147" s="26">
        <f>LARGE(O147:CE147,5)</f>
        <v>0</v>
      </c>
      <c r="L147" s="27">
        <f>SUM(G147:K147)</f>
        <v>1037</v>
      </c>
      <c r="M147" s="28">
        <f>L147/5</f>
        <v>207.4</v>
      </c>
      <c r="N147" s="29"/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  <c r="AB147" s="30">
        <v>0</v>
      </c>
      <c r="AC147" s="30">
        <v>0</v>
      </c>
      <c r="AD147" s="30">
        <v>0</v>
      </c>
      <c r="AE147" s="30">
        <v>0</v>
      </c>
      <c r="AF147" s="30">
        <v>0</v>
      </c>
      <c r="AG147" s="30">
        <v>0</v>
      </c>
      <c r="AH147" s="30">
        <v>0</v>
      </c>
      <c r="AI147" s="30">
        <v>0</v>
      </c>
      <c r="AJ147" s="30">
        <v>0</v>
      </c>
      <c r="AK147" s="30">
        <v>0</v>
      </c>
      <c r="AL147" s="30">
        <v>0</v>
      </c>
      <c r="AM147" s="167">
        <v>0</v>
      </c>
      <c r="AN147" s="162">
        <v>0</v>
      </c>
      <c r="AO147" s="30">
        <v>0</v>
      </c>
      <c r="AP147" s="30">
        <v>0</v>
      </c>
      <c r="AQ147" s="30">
        <v>0</v>
      </c>
      <c r="AR147" s="30">
        <v>0</v>
      </c>
      <c r="AS147" s="30">
        <v>0</v>
      </c>
      <c r="AT147" s="30">
        <v>0</v>
      </c>
      <c r="AU147" s="30">
        <v>0</v>
      </c>
      <c r="AV147" s="30">
        <v>0</v>
      </c>
      <c r="AW147" s="30">
        <v>0</v>
      </c>
      <c r="AX147" s="30">
        <v>0</v>
      </c>
      <c r="AY147" s="30">
        <v>0</v>
      </c>
      <c r="AZ147" s="30">
        <v>0</v>
      </c>
      <c r="BA147" s="30">
        <v>0</v>
      </c>
      <c r="BB147" s="30">
        <v>0</v>
      </c>
      <c r="BC147" s="30">
        <v>0</v>
      </c>
      <c r="BD147" s="30">
        <v>0</v>
      </c>
      <c r="BE147" s="30">
        <v>520</v>
      </c>
      <c r="BF147" s="30">
        <v>0</v>
      </c>
      <c r="BG147" s="30">
        <v>0</v>
      </c>
      <c r="BH147" s="30">
        <v>0</v>
      </c>
      <c r="BI147" s="30">
        <v>0</v>
      </c>
      <c r="BJ147" s="30">
        <v>0</v>
      </c>
      <c r="BK147" s="30">
        <v>0</v>
      </c>
      <c r="BL147" s="30">
        <v>0</v>
      </c>
      <c r="BM147" s="30">
        <v>0</v>
      </c>
      <c r="BN147" s="30">
        <v>0</v>
      </c>
      <c r="BO147" s="30">
        <v>0</v>
      </c>
      <c r="BP147" s="30">
        <v>517</v>
      </c>
      <c r="BQ147" s="30">
        <v>0</v>
      </c>
      <c r="BR147" s="30">
        <v>0</v>
      </c>
      <c r="BS147" s="30">
        <v>0</v>
      </c>
      <c r="BT147" s="30">
        <v>0</v>
      </c>
      <c r="BU147" s="30">
        <v>0</v>
      </c>
      <c r="BV147" s="30">
        <v>0</v>
      </c>
      <c r="BW147" s="30">
        <v>0</v>
      </c>
      <c r="BX147" s="30">
        <v>0</v>
      </c>
      <c r="BY147" s="30">
        <v>0</v>
      </c>
      <c r="BZ147" s="30">
        <v>0</v>
      </c>
      <c r="CA147" s="30">
        <v>0</v>
      </c>
      <c r="CB147" s="30">
        <v>0</v>
      </c>
      <c r="CC147" s="30">
        <v>0</v>
      </c>
      <c r="CD147" s="30">
        <v>0</v>
      </c>
      <c r="CE147" s="31">
        <v>0</v>
      </c>
    </row>
    <row r="148" spans="1:83" ht="14.1" customHeight="1" x14ac:dyDescent="0.25">
      <c r="A148" s="21">
        <f t="shared" si="2"/>
        <v>135</v>
      </c>
      <c r="B148" s="209" t="s">
        <v>125</v>
      </c>
      <c r="C148" s="33">
        <v>629</v>
      </c>
      <c r="D148" s="207" t="s">
        <v>106</v>
      </c>
      <c r="E148" s="25">
        <f>MAX(O148:AM148)</f>
        <v>522</v>
      </c>
      <c r="F148" s="25" t="str">
        <f>VLOOKUP(E148,Tab!$A$2:$B$255,2,TRUE)</f>
        <v>Não</v>
      </c>
      <c r="G148" s="26">
        <f>LARGE(O148:CE148,1)</f>
        <v>522</v>
      </c>
      <c r="H148" s="26">
        <f>LARGE(O148:CE148,2)</f>
        <v>512</v>
      </c>
      <c r="I148" s="26">
        <f>LARGE(O148:CE148,3)</f>
        <v>0</v>
      </c>
      <c r="J148" s="26">
        <f>LARGE(O148:CE148,4)</f>
        <v>0</v>
      </c>
      <c r="K148" s="26">
        <f>LARGE(O148:CE148,5)</f>
        <v>0</v>
      </c>
      <c r="L148" s="27">
        <f>SUM(G148:K148)</f>
        <v>1034</v>
      </c>
      <c r="M148" s="28">
        <f>L148/5</f>
        <v>206.8</v>
      </c>
      <c r="N148" s="29"/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30">
        <v>0</v>
      </c>
      <c r="V148" s="30">
        <v>0</v>
      </c>
      <c r="W148" s="30">
        <v>0</v>
      </c>
      <c r="X148" s="30">
        <v>522</v>
      </c>
      <c r="Y148" s="30">
        <v>0</v>
      </c>
      <c r="Z148" s="30">
        <v>0</v>
      </c>
      <c r="AA148" s="30">
        <v>0</v>
      </c>
      <c r="AB148" s="30">
        <v>0</v>
      </c>
      <c r="AC148" s="30">
        <v>0</v>
      </c>
      <c r="AD148" s="30">
        <v>0</v>
      </c>
      <c r="AE148" s="30">
        <v>0</v>
      </c>
      <c r="AF148" s="30">
        <v>0</v>
      </c>
      <c r="AG148" s="30">
        <v>0</v>
      </c>
      <c r="AH148" s="30">
        <v>0</v>
      </c>
      <c r="AI148" s="30">
        <v>0</v>
      </c>
      <c r="AJ148" s="30">
        <v>0</v>
      </c>
      <c r="AK148" s="30">
        <v>0</v>
      </c>
      <c r="AL148" s="30">
        <v>0</v>
      </c>
      <c r="AM148" s="167">
        <v>0</v>
      </c>
      <c r="AN148" s="162">
        <v>0</v>
      </c>
      <c r="AO148" s="30">
        <v>0</v>
      </c>
      <c r="AP148" s="30">
        <v>0</v>
      </c>
      <c r="AQ148" s="30">
        <v>0</v>
      </c>
      <c r="AR148" s="30">
        <v>0</v>
      </c>
      <c r="AS148" s="30">
        <v>0</v>
      </c>
      <c r="AT148" s="30">
        <v>0</v>
      </c>
      <c r="AU148" s="30">
        <v>0</v>
      </c>
      <c r="AV148" s="30">
        <v>0</v>
      </c>
      <c r="AW148" s="30">
        <v>0</v>
      </c>
      <c r="AX148" s="30">
        <v>0</v>
      </c>
      <c r="AY148" s="30">
        <v>0</v>
      </c>
      <c r="AZ148" s="30">
        <v>0</v>
      </c>
      <c r="BA148" s="30">
        <v>0</v>
      </c>
      <c r="BB148" s="30">
        <v>0</v>
      </c>
      <c r="BC148" s="30">
        <v>0</v>
      </c>
      <c r="BD148" s="30">
        <v>0</v>
      </c>
      <c r="BE148" s="30">
        <v>0</v>
      </c>
      <c r="BF148" s="30">
        <v>0</v>
      </c>
      <c r="BG148" s="30">
        <v>0</v>
      </c>
      <c r="BH148" s="30">
        <v>0</v>
      </c>
      <c r="BI148" s="30">
        <v>0</v>
      </c>
      <c r="BJ148" s="30">
        <v>0</v>
      </c>
      <c r="BK148" s="30">
        <v>0</v>
      </c>
      <c r="BL148" s="30">
        <v>0</v>
      </c>
      <c r="BM148" s="30">
        <v>0</v>
      </c>
      <c r="BN148" s="30">
        <v>0</v>
      </c>
      <c r="BO148" s="30">
        <v>0</v>
      </c>
      <c r="BP148" s="30">
        <v>0</v>
      </c>
      <c r="BQ148" s="30">
        <v>0</v>
      </c>
      <c r="BR148" s="30">
        <v>0</v>
      </c>
      <c r="BS148" s="30">
        <v>0</v>
      </c>
      <c r="BT148" s="30">
        <v>512</v>
      </c>
      <c r="BU148" s="30">
        <v>0</v>
      </c>
      <c r="BV148" s="30">
        <v>0</v>
      </c>
      <c r="BW148" s="30">
        <v>0</v>
      </c>
      <c r="BX148" s="30">
        <v>0</v>
      </c>
      <c r="BY148" s="30">
        <v>0</v>
      </c>
      <c r="BZ148" s="30">
        <v>0</v>
      </c>
      <c r="CA148" s="30">
        <v>0</v>
      </c>
      <c r="CB148" s="30">
        <v>0</v>
      </c>
      <c r="CC148" s="30">
        <v>0</v>
      </c>
      <c r="CD148" s="30">
        <v>0</v>
      </c>
      <c r="CE148" s="31">
        <v>0</v>
      </c>
    </row>
    <row r="149" spans="1:83" ht="14.1" customHeight="1" x14ac:dyDescent="0.25">
      <c r="A149" s="21">
        <f t="shared" si="2"/>
        <v>136</v>
      </c>
      <c r="B149" s="209" t="s">
        <v>452</v>
      </c>
      <c r="C149" s="221">
        <v>13389</v>
      </c>
      <c r="D149" s="207" t="s">
        <v>146</v>
      </c>
      <c r="E149" s="25">
        <f>MAX(O149:AM149)</f>
        <v>516</v>
      </c>
      <c r="F149" s="25" t="str">
        <f>VLOOKUP(E149,Tab!$A$2:$B$255,2,TRUE)</f>
        <v>Não</v>
      </c>
      <c r="G149" s="26">
        <f>LARGE(O149:CE149,1)</f>
        <v>518</v>
      </c>
      <c r="H149" s="26">
        <f>LARGE(O149:CE149,2)</f>
        <v>516</v>
      </c>
      <c r="I149" s="26">
        <f>LARGE(O149:CE149,3)</f>
        <v>0</v>
      </c>
      <c r="J149" s="26">
        <f>LARGE(O149:CE149,4)</f>
        <v>0</v>
      </c>
      <c r="K149" s="26">
        <f>LARGE(O149:CE149,5)</f>
        <v>0</v>
      </c>
      <c r="L149" s="27">
        <f>SUM(G149:K149)</f>
        <v>1034</v>
      </c>
      <c r="M149" s="28">
        <f>L149/5</f>
        <v>206.8</v>
      </c>
      <c r="N149" s="29"/>
      <c r="O149" s="30">
        <v>0</v>
      </c>
      <c r="P149" s="30">
        <v>0</v>
      </c>
      <c r="Q149" s="30">
        <v>0</v>
      </c>
      <c r="R149" s="30">
        <v>0</v>
      </c>
      <c r="S149" s="30">
        <v>516</v>
      </c>
      <c r="T149" s="30">
        <v>0</v>
      </c>
      <c r="U149" s="30">
        <v>0</v>
      </c>
      <c r="V149" s="30">
        <v>0</v>
      </c>
      <c r="W149" s="30">
        <v>0</v>
      </c>
      <c r="X149" s="30">
        <v>0</v>
      </c>
      <c r="Y149" s="30">
        <v>0</v>
      </c>
      <c r="Z149" s="30">
        <v>0</v>
      </c>
      <c r="AA149" s="30">
        <v>0</v>
      </c>
      <c r="AB149" s="30">
        <v>0</v>
      </c>
      <c r="AC149" s="30">
        <v>0</v>
      </c>
      <c r="AD149" s="30">
        <v>0</v>
      </c>
      <c r="AE149" s="30">
        <v>0</v>
      </c>
      <c r="AF149" s="30">
        <v>0</v>
      </c>
      <c r="AG149" s="30">
        <v>0</v>
      </c>
      <c r="AH149" s="30">
        <v>0</v>
      </c>
      <c r="AI149" s="30">
        <v>0</v>
      </c>
      <c r="AJ149" s="30">
        <v>0</v>
      </c>
      <c r="AK149" s="30">
        <v>0</v>
      </c>
      <c r="AL149" s="30">
        <v>0</v>
      </c>
      <c r="AM149" s="167">
        <v>0</v>
      </c>
      <c r="AN149" s="162">
        <v>0</v>
      </c>
      <c r="AO149" s="30">
        <v>0</v>
      </c>
      <c r="AP149" s="30">
        <v>0</v>
      </c>
      <c r="AQ149" s="30">
        <v>0</v>
      </c>
      <c r="AR149" s="30">
        <v>0</v>
      </c>
      <c r="AS149" s="30">
        <v>0</v>
      </c>
      <c r="AT149" s="30">
        <v>0</v>
      </c>
      <c r="AU149" s="30">
        <v>0</v>
      </c>
      <c r="AV149" s="30">
        <v>0</v>
      </c>
      <c r="AW149" s="30">
        <v>0</v>
      </c>
      <c r="AX149" s="30">
        <v>0</v>
      </c>
      <c r="AY149" s="30">
        <v>0</v>
      </c>
      <c r="AZ149" s="30">
        <v>0</v>
      </c>
      <c r="BA149" s="30">
        <v>0</v>
      </c>
      <c r="BB149" s="30">
        <v>0</v>
      </c>
      <c r="BC149" s="30">
        <v>0</v>
      </c>
      <c r="BD149" s="30">
        <v>0</v>
      </c>
      <c r="BE149" s="30">
        <v>0</v>
      </c>
      <c r="BF149" s="30">
        <v>0</v>
      </c>
      <c r="BG149" s="30">
        <v>0</v>
      </c>
      <c r="BH149" s="30">
        <v>0</v>
      </c>
      <c r="BI149" s="30">
        <v>0</v>
      </c>
      <c r="BJ149" s="30">
        <v>0</v>
      </c>
      <c r="BK149" s="30">
        <v>0</v>
      </c>
      <c r="BL149" s="30">
        <v>0</v>
      </c>
      <c r="BM149" s="30">
        <v>0</v>
      </c>
      <c r="BN149" s="30">
        <v>0</v>
      </c>
      <c r="BO149" s="30">
        <v>0</v>
      </c>
      <c r="BP149" s="30">
        <v>0</v>
      </c>
      <c r="BQ149" s="30">
        <v>0</v>
      </c>
      <c r="BR149" s="30">
        <v>0</v>
      </c>
      <c r="BS149" s="30">
        <v>0</v>
      </c>
      <c r="BT149" s="30">
        <v>0</v>
      </c>
      <c r="BU149" s="30">
        <v>0</v>
      </c>
      <c r="BV149" s="30">
        <v>0</v>
      </c>
      <c r="BW149" s="30">
        <v>518</v>
      </c>
      <c r="BX149" s="30">
        <v>0</v>
      </c>
      <c r="BY149" s="30">
        <v>0</v>
      </c>
      <c r="BZ149" s="30">
        <v>0</v>
      </c>
      <c r="CA149" s="30">
        <v>0</v>
      </c>
      <c r="CB149" s="30">
        <v>0</v>
      </c>
      <c r="CC149" s="30">
        <v>0</v>
      </c>
      <c r="CD149" s="30">
        <v>0</v>
      </c>
      <c r="CE149" s="31">
        <v>0</v>
      </c>
    </row>
    <row r="150" spans="1:83" ht="14.1" customHeight="1" x14ac:dyDescent="0.25">
      <c r="A150" s="21">
        <f t="shared" si="2"/>
        <v>137</v>
      </c>
      <c r="B150" s="51" t="s">
        <v>171</v>
      </c>
      <c r="C150" s="55">
        <v>12150</v>
      </c>
      <c r="D150" s="40" t="s">
        <v>39</v>
      </c>
      <c r="E150" s="25">
        <f>MAX(O150:AM150)</f>
        <v>0</v>
      </c>
      <c r="F150" s="25" t="e">
        <f>VLOOKUP(E150,Tab!$A$2:$B$255,2,TRUE)</f>
        <v>#N/A</v>
      </c>
      <c r="G150" s="26">
        <f>LARGE(O150:CE150,1)</f>
        <v>521</v>
      </c>
      <c r="H150" s="26">
        <f>LARGE(O150:CE150,2)</f>
        <v>513</v>
      </c>
      <c r="I150" s="26">
        <f>LARGE(O150:CE150,3)</f>
        <v>0</v>
      </c>
      <c r="J150" s="26">
        <f>LARGE(O150:CE150,4)</f>
        <v>0</v>
      </c>
      <c r="K150" s="26">
        <f>LARGE(O150:CE150,5)</f>
        <v>0</v>
      </c>
      <c r="L150" s="27">
        <f>SUM(G150:K150)</f>
        <v>1034</v>
      </c>
      <c r="M150" s="28">
        <f>L150/5</f>
        <v>206.8</v>
      </c>
      <c r="N150" s="29"/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30">
        <v>0</v>
      </c>
      <c r="V150" s="30">
        <v>0</v>
      </c>
      <c r="W150" s="30">
        <v>0</v>
      </c>
      <c r="X150" s="30">
        <v>0</v>
      </c>
      <c r="Y150" s="30">
        <v>0</v>
      </c>
      <c r="Z150" s="30">
        <v>0</v>
      </c>
      <c r="AA150" s="30">
        <v>0</v>
      </c>
      <c r="AB150" s="30">
        <v>0</v>
      </c>
      <c r="AC150" s="30">
        <v>0</v>
      </c>
      <c r="AD150" s="30">
        <v>0</v>
      </c>
      <c r="AE150" s="30">
        <v>0</v>
      </c>
      <c r="AF150" s="30">
        <v>0</v>
      </c>
      <c r="AG150" s="30">
        <v>0</v>
      </c>
      <c r="AH150" s="30">
        <v>0</v>
      </c>
      <c r="AI150" s="30">
        <v>0</v>
      </c>
      <c r="AJ150" s="30">
        <v>0</v>
      </c>
      <c r="AK150" s="30">
        <v>0</v>
      </c>
      <c r="AL150" s="30">
        <v>0</v>
      </c>
      <c r="AM150" s="167">
        <v>0</v>
      </c>
      <c r="AN150" s="162">
        <v>0</v>
      </c>
      <c r="AO150" s="30">
        <v>0</v>
      </c>
      <c r="AP150" s="30">
        <v>0</v>
      </c>
      <c r="AQ150" s="30">
        <v>0</v>
      </c>
      <c r="AR150" s="30">
        <v>0</v>
      </c>
      <c r="AS150" s="30">
        <v>0</v>
      </c>
      <c r="AT150" s="30">
        <v>521</v>
      </c>
      <c r="AU150" s="30">
        <v>0</v>
      </c>
      <c r="AV150" s="30">
        <v>0</v>
      </c>
      <c r="AW150" s="30">
        <v>0</v>
      </c>
      <c r="AX150" s="30">
        <v>0</v>
      </c>
      <c r="AY150" s="30">
        <v>0</v>
      </c>
      <c r="AZ150" s="30">
        <v>0</v>
      </c>
      <c r="BA150" s="30">
        <v>0</v>
      </c>
      <c r="BB150" s="30">
        <v>0</v>
      </c>
      <c r="BC150" s="30">
        <v>0</v>
      </c>
      <c r="BD150" s="30">
        <v>0</v>
      </c>
      <c r="BE150" s="30">
        <v>513</v>
      </c>
      <c r="BF150" s="30">
        <v>0</v>
      </c>
      <c r="BG150" s="30">
        <v>0</v>
      </c>
      <c r="BH150" s="30">
        <v>0</v>
      </c>
      <c r="BI150" s="30">
        <v>0</v>
      </c>
      <c r="BJ150" s="30">
        <v>0</v>
      </c>
      <c r="BK150" s="30">
        <v>0</v>
      </c>
      <c r="BL150" s="30">
        <v>0</v>
      </c>
      <c r="BM150" s="30">
        <v>0</v>
      </c>
      <c r="BN150" s="30">
        <v>0</v>
      </c>
      <c r="BO150" s="30">
        <v>0</v>
      </c>
      <c r="BP150" s="30">
        <v>0</v>
      </c>
      <c r="BQ150" s="30">
        <v>0</v>
      </c>
      <c r="BR150" s="30">
        <v>0</v>
      </c>
      <c r="BS150" s="30">
        <v>0</v>
      </c>
      <c r="BT150" s="30">
        <v>0</v>
      </c>
      <c r="BU150" s="30">
        <v>0</v>
      </c>
      <c r="BV150" s="30">
        <v>0</v>
      </c>
      <c r="BW150" s="30">
        <v>0</v>
      </c>
      <c r="BX150" s="30">
        <v>0</v>
      </c>
      <c r="BY150" s="30">
        <v>0</v>
      </c>
      <c r="BZ150" s="30">
        <v>0</v>
      </c>
      <c r="CA150" s="30">
        <v>0</v>
      </c>
      <c r="CB150" s="30">
        <v>0</v>
      </c>
      <c r="CC150" s="30">
        <v>0</v>
      </c>
      <c r="CD150" s="30">
        <v>0</v>
      </c>
      <c r="CE150" s="31">
        <v>0</v>
      </c>
    </row>
    <row r="151" spans="1:83" ht="14.1" customHeight="1" x14ac:dyDescent="0.25">
      <c r="A151" s="21">
        <f t="shared" si="2"/>
        <v>138</v>
      </c>
      <c r="B151" s="43" t="s">
        <v>134</v>
      </c>
      <c r="C151" s="33">
        <v>13926</v>
      </c>
      <c r="D151" s="216" t="s">
        <v>135</v>
      </c>
      <c r="E151" s="25">
        <f>MAX(O151:AM151)</f>
        <v>0</v>
      </c>
      <c r="F151" s="25" t="e">
        <f>VLOOKUP(E151,Tab!$A$2:$B$255,2,TRUE)</f>
        <v>#N/A</v>
      </c>
      <c r="G151" s="26">
        <f>LARGE(O151:CE151,1)</f>
        <v>522</v>
      </c>
      <c r="H151" s="26">
        <f>LARGE(O151:CE151,2)</f>
        <v>511</v>
      </c>
      <c r="I151" s="26">
        <f>LARGE(O151:CE151,3)</f>
        <v>0</v>
      </c>
      <c r="J151" s="26">
        <f>LARGE(O151:CE151,4)</f>
        <v>0</v>
      </c>
      <c r="K151" s="26">
        <f>LARGE(O151:CE151,5)</f>
        <v>0</v>
      </c>
      <c r="L151" s="27">
        <f>SUM(G151:K151)</f>
        <v>1033</v>
      </c>
      <c r="M151" s="28">
        <f>L151/5</f>
        <v>206.6</v>
      </c>
      <c r="N151" s="29"/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>
        <v>0</v>
      </c>
      <c r="V151" s="30">
        <v>0</v>
      </c>
      <c r="W151" s="30">
        <v>0</v>
      </c>
      <c r="X151" s="30">
        <v>0</v>
      </c>
      <c r="Y151" s="30">
        <v>0</v>
      </c>
      <c r="Z151" s="30">
        <v>0</v>
      </c>
      <c r="AA151" s="30">
        <v>0</v>
      </c>
      <c r="AB151" s="30">
        <v>0</v>
      </c>
      <c r="AC151" s="30">
        <v>0</v>
      </c>
      <c r="AD151" s="30">
        <v>0</v>
      </c>
      <c r="AE151" s="30">
        <v>0</v>
      </c>
      <c r="AF151" s="30">
        <v>0</v>
      </c>
      <c r="AG151" s="30">
        <v>0</v>
      </c>
      <c r="AH151" s="30">
        <v>0</v>
      </c>
      <c r="AI151" s="30">
        <v>0</v>
      </c>
      <c r="AJ151" s="30">
        <v>0</v>
      </c>
      <c r="AK151" s="30">
        <v>0</v>
      </c>
      <c r="AL151" s="30">
        <v>0</v>
      </c>
      <c r="AM151" s="167">
        <v>0</v>
      </c>
      <c r="AN151" s="162">
        <v>0</v>
      </c>
      <c r="AO151" s="30">
        <v>0</v>
      </c>
      <c r="AP151" s="30">
        <v>0</v>
      </c>
      <c r="AQ151" s="30">
        <v>0</v>
      </c>
      <c r="AR151" s="30">
        <v>0</v>
      </c>
      <c r="AS151" s="30">
        <v>0</v>
      </c>
      <c r="AT151" s="30">
        <v>511</v>
      </c>
      <c r="AU151" s="30">
        <v>0</v>
      </c>
      <c r="AV151" s="30">
        <v>0</v>
      </c>
      <c r="AW151" s="30">
        <v>0</v>
      </c>
      <c r="AX151" s="30">
        <v>0</v>
      </c>
      <c r="AY151" s="30">
        <v>0</v>
      </c>
      <c r="AZ151" s="30">
        <v>0</v>
      </c>
      <c r="BA151" s="30">
        <v>0</v>
      </c>
      <c r="BB151" s="30">
        <v>0</v>
      </c>
      <c r="BC151" s="30">
        <v>0</v>
      </c>
      <c r="BD151" s="30">
        <v>0</v>
      </c>
      <c r="BE151" s="30">
        <v>0</v>
      </c>
      <c r="BF151" s="30">
        <v>0</v>
      </c>
      <c r="BG151" s="30">
        <v>0</v>
      </c>
      <c r="BH151" s="30">
        <v>0</v>
      </c>
      <c r="BI151" s="30">
        <v>0</v>
      </c>
      <c r="BJ151" s="30">
        <v>0</v>
      </c>
      <c r="BK151" s="30">
        <v>0</v>
      </c>
      <c r="BL151" s="30">
        <v>0</v>
      </c>
      <c r="BM151" s="30">
        <v>0</v>
      </c>
      <c r="BN151" s="30">
        <v>0</v>
      </c>
      <c r="BO151" s="30">
        <v>0</v>
      </c>
      <c r="BP151" s="30">
        <v>522</v>
      </c>
      <c r="BQ151" s="30">
        <v>0</v>
      </c>
      <c r="BR151" s="30">
        <v>0</v>
      </c>
      <c r="BS151" s="30">
        <v>0</v>
      </c>
      <c r="BT151" s="30">
        <v>0</v>
      </c>
      <c r="BU151" s="30">
        <v>0</v>
      </c>
      <c r="BV151" s="30">
        <v>0</v>
      </c>
      <c r="BW151" s="30">
        <v>0</v>
      </c>
      <c r="BX151" s="30">
        <v>0</v>
      </c>
      <c r="BY151" s="30">
        <v>0</v>
      </c>
      <c r="BZ151" s="30">
        <v>0</v>
      </c>
      <c r="CA151" s="30">
        <v>0</v>
      </c>
      <c r="CB151" s="30">
        <v>0</v>
      </c>
      <c r="CC151" s="30">
        <v>0</v>
      </c>
      <c r="CD151" s="30">
        <v>0</v>
      </c>
      <c r="CE151" s="31">
        <v>0</v>
      </c>
    </row>
    <row r="152" spans="1:83" ht="14.1" customHeight="1" x14ac:dyDescent="0.25">
      <c r="A152" s="21">
        <f t="shared" si="2"/>
        <v>139</v>
      </c>
      <c r="B152" s="211" t="s">
        <v>330</v>
      </c>
      <c r="C152" s="221">
        <v>14960</v>
      </c>
      <c r="D152" s="212" t="s">
        <v>130</v>
      </c>
      <c r="E152" s="25">
        <f>MAX(O152:AM152)</f>
        <v>0</v>
      </c>
      <c r="F152" s="25" t="e">
        <f>VLOOKUP(E152,Tab!$A$2:$B$255,2,TRUE)</f>
        <v>#N/A</v>
      </c>
      <c r="G152" s="26">
        <f>LARGE(O152:CE152,1)</f>
        <v>519</v>
      </c>
      <c r="H152" s="26">
        <f>LARGE(O152:CE152,2)</f>
        <v>511</v>
      </c>
      <c r="I152" s="26">
        <f>LARGE(O152:CE152,3)</f>
        <v>0</v>
      </c>
      <c r="J152" s="26">
        <f>LARGE(O152:CE152,4)</f>
        <v>0</v>
      </c>
      <c r="K152" s="26">
        <f>LARGE(O152:CE152,5)</f>
        <v>0</v>
      </c>
      <c r="L152" s="27">
        <f>SUM(G152:K152)</f>
        <v>1030</v>
      </c>
      <c r="M152" s="28">
        <f>L152/5</f>
        <v>206</v>
      </c>
      <c r="N152" s="29"/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0</v>
      </c>
      <c r="U152" s="30">
        <v>0</v>
      </c>
      <c r="V152" s="30">
        <v>0</v>
      </c>
      <c r="W152" s="30">
        <v>0</v>
      </c>
      <c r="X152" s="30">
        <v>0</v>
      </c>
      <c r="Y152" s="30">
        <v>0</v>
      </c>
      <c r="Z152" s="30">
        <v>0</v>
      </c>
      <c r="AA152" s="30">
        <v>0</v>
      </c>
      <c r="AB152" s="30">
        <v>0</v>
      </c>
      <c r="AC152" s="30">
        <v>0</v>
      </c>
      <c r="AD152" s="30">
        <v>0</v>
      </c>
      <c r="AE152" s="30">
        <v>0</v>
      </c>
      <c r="AF152" s="30">
        <v>0</v>
      </c>
      <c r="AG152" s="30">
        <v>0</v>
      </c>
      <c r="AH152" s="30">
        <v>0</v>
      </c>
      <c r="AI152" s="30">
        <v>0</v>
      </c>
      <c r="AJ152" s="30">
        <v>0</v>
      </c>
      <c r="AK152" s="30">
        <v>0</v>
      </c>
      <c r="AL152" s="30">
        <v>0</v>
      </c>
      <c r="AM152" s="167">
        <v>0</v>
      </c>
      <c r="AN152" s="162">
        <v>0</v>
      </c>
      <c r="AO152" s="30">
        <v>0</v>
      </c>
      <c r="AP152" s="30">
        <v>0</v>
      </c>
      <c r="AQ152" s="30">
        <v>0</v>
      </c>
      <c r="AR152" s="30">
        <v>0</v>
      </c>
      <c r="AS152" s="30">
        <v>0</v>
      </c>
      <c r="AT152" s="30">
        <v>0</v>
      </c>
      <c r="AU152" s="30">
        <v>0</v>
      </c>
      <c r="AV152" s="30">
        <v>0</v>
      </c>
      <c r="AW152" s="30">
        <v>0</v>
      </c>
      <c r="AX152" s="30">
        <v>0</v>
      </c>
      <c r="AY152" s="30">
        <v>0</v>
      </c>
      <c r="AZ152" s="30">
        <v>0</v>
      </c>
      <c r="BA152" s="30">
        <v>0</v>
      </c>
      <c r="BB152" s="30">
        <v>0</v>
      </c>
      <c r="BC152" s="30">
        <v>0</v>
      </c>
      <c r="BD152" s="30">
        <v>0</v>
      </c>
      <c r="BE152" s="30">
        <v>0</v>
      </c>
      <c r="BF152" s="30">
        <v>0</v>
      </c>
      <c r="BG152" s="30">
        <v>0</v>
      </c>
      <c r="BH152" s="30">
        <v>0</v>
      </c>
      <c r="BI152" s="30">
        <v>0</v>
      </c>
      <c r="BJ152" s="30">
        <v>0</v>
      </c>
      <c r="BK152" s="30">
        <v>0</v>
      </c>
      <c r="BL152" s="30">
        <v>0</v>
      </c>
      <c r="BM152" s="30">
        <v>511</v>
      </c>
      <c r="BN152" s="30">
        <v>0</v>
      </c>
      <c r="BO152" s="30">
        <v>0</v>
      </c>
      <c r="BP152" s="30">
        <v>0</v>
      </c>
      <c r="BQ152" s="30">
        <v>0</v>
      </c>
      <c r="BR152" s="30">
        <v>0</v>
      </c>
      <c r="BS152" s="30">
        <v>0</v>
      </c>
      <c r="BT152" s="30">
        <v>519</v>
      </c>
      <c r="BU152" s="30">
        <v>0</v>
      </c>
      <c r="BV152" s="30">
        <v>0</v>
      </c>
      <c r="BW152" s="30">
        <v>0</v>
      </c>
      <c r="BX152" s="30">
        <v>0</v>
      </c>
      <c r="BY152" s="30">
        <v>0</v>
      </c>
      <c r="BZ152" s="30">
        <v>0</v>
      </c>
      <c r="CA152" s="30">
        <v>0</v>
      </c>
      <c r="CB152" s="30">
        <v>0</v>
      </c>
      <c r="CC152" s="30">
        <v>0</v>
      </c>
      <c r="CD152" s="30">
        <v>0</v>
      </c>
      <c r="CE152" s="31">
        <v>0</v>
      </c>
    </row>
    <row r="153" spans="1:83" ht="14.1" customHeight="1" x14ac:dyDescent="0.25">
      <c r="A153" s="21">
        <f t="shared" si="2"/>
        <v>140</v>
      </c>
      <c r="B153" s="39" t="s">
        <v>548</v>
      </c>
      <c r="C153" s="33">
        <v>12202</v>
      </c>
      <c r="D153" s="40" t="s">
        <v>326</v>
      </c>
      <c r="E153" s="25">
        <f>MAX(O153:AM153)</f>
        <v>516</v>
      </c>
      <c r="F153" s="25" t="str">
        <f>VLOOKUP(E153,Tab!$A$2:$B$255,2,TRUE)</f>
        <v>Não</v>
      </c>
      <c r="G153" s="26">
        <f>LARGE(O153:CE153,1)</f>
        <v>516</v>
      </c>
      <c r="H153" s="26">
        <f>LARGE(O153:CE153,2)</f>
        <v>513</v>
      </c>
      <c r="I153" s="26">
        <f>LARGE(O153:CE153,3)</f>
        <v>0</v>
      </c>
      <c r="J153" s="26">
        <f>LARGE(O153:CE153,4)</f>
        <v>0</v>
      </c>
      <c r="K153" s="26">
        <f>LARGE(O153:CE153,5)</f>
        <v>0</v>
      </c>
      <c r="L153" s="27">
        <f>SUM(G153:K153)</f>
        <v>1029</v>
      </c>
      <c r="M153" s="28">
        <f>L153/5</f>
        <v>205.8</v>
      </c>
      <c r="N153" s="29"/>
      <c r="O153" s="30">
        <v>0</v>
      </c>
      <c r="P153" s="30">
        <v>0</v>
      </c>
      <c r="Q153" s="30">
        <v>0</v>
      </c>
      <c r="R153" s="30">
        <v>516</v>
      </c>
      <c r="S153" s="30">
        <v>0</v>
      </c>
      <c r="T153" s="30">
        <v>0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  <c r="Z153" s="30">
        <v>0</v>
      </c>
      <c r="AA153" s="30">
        <v>0</v>
      </c>
      <c r="AB153" s="30">
        <v>0</v>
      </c>
      <c r="AC153" s="30">
        <v>0</v>
      </c>
      <c r="AD153" s="30">
        <v>0</v>
      </c>
      <c r="AE153" s="30">
        <v>0</v>
      </c>
      <c r="AF153" s="30">
        <v>513</v>
      </c>
      <c r="AG153" s="30">
        <v>0</v>
      </c>
      <c r="AH153" s="30">
        <v>0</v>
      </c>
      <c r="AI153" s="30">
        <v>0</v>
      </c>
      <c r="AJ153" s="30">
        <v>0</v>
      </c>
      <c r="AK153" s="30">
        <v>0</v>
      </c>
      <c r="AL153" s="30">
        <v>0</v>
      </c>
      <c r="AM153" s="167">
        <v>0</v>
      </c>
      <c r="AN153" s="162">
        <v>0</v>
      </c>
      <c r="AO153" s="30">
        <v>0</v>
      </c>
      <c r="AP153" s="30">
        <v>0</v>
      </c>
      <c r="AQ153" s="30">
        <v>0</v>
      </c>
      <c r="AR153" s="30">
        <v>0</v>
      </c>
      <c r="AS153" s="30">
        <v>0</v>
      </c>
      <c r="AT153" s="30">
        <v>0</v>
      </c>
      <c r="AU153" s="30">
        <v>0</v>
      </c>
      <c r="AV153" s="30">
        <v>0</v>
      </c>
      <c r="AW153" s="30">
        <v>0</v>
      </c>
      <c r="AX153" s="30">
        <v>0</v>
      </c>
      <c r="AY153" s="30">
        <v>0</v>
      </c>
      <c r="AZ153" s="30">
        <v>0</v>
      </c>
      <c r="BA153" s="30">
        <v>0</v>
      </c>
      <c r="BB153" s="30">
        <v>0</v>
      </c>
      <c r="BC153" s="30">
        <v>0</v>
      </c>
      <c r="BD153" s="30">
        <v>0</v>
      </c>
      <c r="BE153" s="30">
        <v>0</v>
      </c>
      <c r="BF153" s="30">
        <v>0</v>
      </c>
      <c r="BG153" s="30">
        <v>0</v>
      </c>
      <c r="BH153" s="30">
        <v>0</v>
      </c>
      <c r="BI153" s="30">
        <v>0</v>
      </c>
      <c r="BJ153" s="30">
        <v>0</v>
      </c>
      <c r="BK153" s="30">
        <v>0</v>
      </c>
      <c r="BL153" s="30">
        <v>0</v>
      </c>
      <c r="BM153" s="30">
        <v>0</v>
      </c>
      <c r="BN153" s="30">
        <v>0</v>
      </c>
      <c r="BO153" s="30">
        <v>0</v>
      </c>
      <c r="BP153" s="30">
        <v>0</v>
      </c>
      <c r="BQ153" s="30">
        <v>0</v>
      </c>
      <c r="BR153" s="30">
        <v>0</v>
      </c>
      <c r="BS153" s="30">
        <v>0</v>
      </c>
      <c r="BT153" s="30">
        <v>0</v>
      </c>
      <c r="BU153" s="30">
        <v>0</v>
      </c>
      <c r="BV153" s="30">
        <v>0</v>
      </c>
      <c r="BW153" s="30">
        <v>0</v>
      </c>
      <c r="BX153" s="30">
        <v>0</v>
      </c>
      <c r="BY153" s="30">
        <v>0</v>
      </c>
      <c r="BZ153" s="30">
        <v>0</v>
      </c>
      <c r="CA153" s="30">
        <v>0</v>
      </c>
      <c r="CB153" s="30">
        <v>0</v>
      </c>
      <c r="CC153" s="30">
        <v>0</v>
      </c>
      <c r="CD153" s="30">
        <v>0</v>
      </c>
      <c r="CE153" s="31">
        <v>0</v>
      </c>
    </row>
    <row r="154" spans="1:83" ht="14.1" customHeight="1" x14ac:dyDescent="0.25">
      <c r="A154" s="21">
        <f t="shared" si="2"/>
        <v>141</v>
      </c>
      <c r="B154" s="211" t="s">
        <v>151</v>
      </c>
      <c r="C154" s="221">
        <v>13684</v>
      </c>
      <c r="D154" s="212" t="s">
        <v>65</v>
      </c>
      <c r="E154" s="25">
        <f>MAX(O154:AM154)</f>
        <v>0</v>
      </c>
      <c r="F154" s="25" t="e">
        <f>VLOOKUP(E154,Tab!$A$2:$B$255,2,TRUE)</f>
        <v>#N/A</v>
      </c>
      <c r="G154" s="26">
        <f>LARGE(O154:CE154,1)</f>
        <v>537</v>
      </c>
      <c r="H154" s="26">
        <f>LARGE(O154:CE154,2)</f>
        <v>490</v>
      </c>
      <c r="I154" s="26">
        <f>LARGE(O154:CE154,3)</f>
        <v>0</v>
      </c>
      <c r="J154" s="26">
        <f>LARGE(O154:CE154,4)</f>
        <v>0</v>
      </c>
      <c r="K154" s="26">
        <f>LARGE(O154:CE154,5)</f>
        <v>0</v>
      </c>
      <c r="L154" s="27">
        <f>SUM(G154:K154)</f>
        <v>1027</v>
      </c>
      <c r="M154" s="28">
        <f>L154/5</f>
        <v>205.4</v>
      </c>
      <c r="N154" s="29"/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>
        <v>0</v>
      </c>
      <c r="V154" s="30">
        <v>0</v>
      </c>
      <c r="W154" s="30">
        <v>0</v>
      </c>
      <c r="X154" s="30">
        <v>0</v>
      </c>
      <c r="Y154" s="30">
        <v>0</v>
      </c>
      <c r="Z154" s="30">
        <v>0</v>
      </c>
      <c r="AA154" s="30">
        <v>0</v>
      </c>
      <c r="AB154" s="30">
        <v>0</v>
      </c>
      <c r="AC154" s="30">
        <v>0</v>
      </c>
      <c r="AD154" s="30">
        <v>0</v>
      </c>
      <c r="AE154" s="30">
        <v>0</v>
      </c>
      <c r="AF154" s="30">
        <v>0</v>
      </c>
      <c r="AG154" s="30">
        <v>0</v>
      </c>
      <c r="AH154" s="30">
        <v>0</v>
      </c>
      <c r="AI154" s="30">
        <v>0</v>
      </c>
      <c r="AJ154" s="30">
        <v>0</v>
      </c>
      <c r="AK154" s="30">
        <v>0</v>
      </c>
      <c r="AL154" s="30">
        <v>0</v>
      </c>
      <c r="AM154" s="167">
        <v>0</v>
      </c>
      <c r="AN154" s="162">
        <v>0</v>
      </c>
      <c r="AO154" s="30">
        <v>490</v>
      </c>
      <c r="AP154" s="30">
        <v>0</v>
      </c>
      <c r="AQ154" s="30">
        <v>0</v>
      </c>
      <c r="AR154" s="30">
        <v>0</v>
      </c>
      <c r="AS154" s="30">
        <v>0</v>
      </c>
      <c r="AT154" s="30">
        <v>537</v>
      </c>
      <c r="AU154" s="30">
        <v>0</v>
      </c>
      <c r="AV154" s="30">
        <v>0</v>
      </c>
      <c r="AW154" s="30">
        <v>0</v>
      </c>
      <c r="AX154" s="30">
        <v>0</v>
      </c>
      <c r="AY154" s="30">
        <v>0</v>
      </c>
      <c r="AZ154" s="30">
        <v>0</v>
      </c>
      <c r="BA154" s="30">
        <v>0</v>
      </c>
      <c r="BB154" s="30">
        <v>0</v>
      </c>
      <c r="BC154" s="30">
        <v>0</v>
      </c>
      <c r="BD154" s="30">
        <v>0</v>
      </c>
      <c r="BE154" s="30">
        <v>0</v>
      </c>
      <c r="BF154" s="30">
        <v>0</v>
      </c>
      <c r="BG154" s="30">
        <v>0</v>
      </c>
      <c r="BH154" s="30">
        <v>0</v>
      </c>
      <c r="BI154" s="30">
        <v>0</v>
      </c>
      <c r="BJ154" s="30">
        <v>0</v>
      </c>
      <c r="BK154" s="30">
        <v>0</v>
      </c>
      <c r="BL154" s="30">
        <v>0</v>
      </c>
      <c r="BM154" s="30">
        <v>0</v>
      </c>
      <c r="BN154" s="30">
        <v>0</v>
      </c>
      <c r="BO154" s="30">
        <v>0</v>
      </c>
      <c r="BP154" s="30">
        <v>0</v>
      </c>
      <c r="BQ154" s="30">
        <v>0</v>
      </c>
      <c r="BR154" s="30">
        <v>0</v>
      </c>
      <c r="BS154" s="30">
        <v>0</v>
      </c>
      <c r="BT154" s="30">
        <v>0</v>
      </c>
      <c r="BU154" s="30">
        <v>0</v>
      </c>
      <c r="BV154" s="30">
        <v>0</v>
      </c>
      <c r="BW154" s="30">
        <v>0</v>
      </c>
      <c r="BX154" s="30">
        <v>0</v>
      </c>
      <c r="BY154" s="30">
        <v>0</v>
      </c>
      <c r="BZ154" s="30">
        <v>0</v>
      </c>
      <c r="CA154" s="30">
        <v>0</v>
      </c>
      <c r="CB154" s="30">
        <v>0</v>
      </c>
      <c r="CC154" s="30">
        <v>0</v>
      </c>
      <c r="CD154" s="30">
        <v>0</v>
      </c>
      <c r="CE154" s="31">
        <v>0</v>
      </c>
    </row>
    <row r="155" spans="1:83" ht="14.1" customHeight="1" x14ac:dyDescent="0.25">
      <c r="A155" s="21">
        <f t="shared" si="2"/>
        <v>142</v>
      </c>
      <c r="B155" s="209" t="s">
        <v>78</v>
      </c>
      <c r="C155" s="33">
        <v>3932</v>
      </c>
      <c r="D155" s="207" t="s">
        <v>71</v>
      </c>
      <c r="E155" s="25">
        <f>MAX(O155:AM155)</f>
        <v>0</v>
      </c>
      <c r="F155" s="25" t="e">
        <f>VLOOKUP(E155,Tab!$A$2:$B$255,2,TRUE)</f>
        <v>#N/A</v>
      </c>
      <c r="G155" s="26">
        <f>LARGE(O155:CE155,1)</f>
        <v>514</v>
      </c>
      <c r="H155" s="26">
        <f>LARGE(O155:CE155,2)</f>
        <v>510</v>
      </c>
      <c r="I155" s="26">
        <f>LARGE(O155:CE155,3)</f>
        <v>0</v>
      </c>
      <c r="J155" s="26">
        <f>LARGE(O155:CE155,4)</f>
        <v>0</v>
      </c>
      <c r="K155" s="26">
        <f>LARGE(O155:CE155,5)</f>
        <v>0</v>
      </c>
      <c r="L155" s="27">
        <f>SUM(G155:K155)</f>
        <v>1024</v>
      </c>
      <c r="M155" s="28">
        <f>L155/5</f>
        <v>204.8</v>
      </c>
      <c r="N155" s="29"/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0</v>
      </c>
      <c r="U155" s="30">
        <v>0</v>
      </c>
      <c r="V155" s="30">
        <v>0</v>
      </c>
      <c r="W155" s="30">
        <v>0</v>
      </c>
      <c r="X155" s="30">
        <v>0</v>
      </c>
      <c r="Y155" s="30">
        <v>0</v>
      </c>
      <c r="Z155" s="30">
        <v>0</v>
      </c>
      <c r="AA155" s="30">
        <v>0</v>
      </c>
      <c r="AB155" s="30">
        <v>0</v>
      </c>
      <c r="AC155" s="30">
        <v>0</v>
      </c>
      <c r="AD155" s="30">
        <v>0</v>
      </c>
      <c r="AE155" s="30">
        <v>0</v>
      </c>
      <c r="AF155" s="30">
        <v>0</v>
      </c>
      <c r="AG155" s="30">
        <v>0</v>
      </c>
      <c r="AH155" s="30">
        <v>0</v>
      </c>
      <c r="AI155" s="30">
        <v>0</v>
      </c>
      <c r="AJ155" s="30">
        <v>0</v>
      </c>
      <c r="AK155" s="30">
        <v>0</v>
      </c>
      <c r="AL155" s="30">
        <v>0</v>
      </c>
      <c r="AM155" s="167">
        <v>0</v>
      </c>
      <c r="AN155" s="162">
        <v>0</v>
      </c>
      <c r="AO155" s="30">
        <v>0</v>
      </c>
      <c r="AP155" s="30">
        <v>0</v>
      </c>
      <c r="AQ155" s="30">
        <v>0</v>
      </c>
      <c r="AR155" s="30">
        <v>0</v>
      </c>
      <c r="AS155" s="30">
        <v>0</v>
      </c>
      <c r="AT155" s="30">
        <v>510</v>
      </c>
      <c r="AU155" s="30">
        <v>0</v>
      </c>
      <c r="AV155" s="30">
        <v>0</v>
      </c>
      <c r="AW155" s="30">
        <v>0</v>
      </c>
      <c r="AX155" s="30">
        <v>0</v>
      </c>
      <c r="AY155" s="30">
        <v>0</v>
      </c>
      <c r="AZ155" s="30">
        <v>0</v>
      </c>
      <c r="BA155" s="30">
        <v>0</v>
      </c>
      <c r="BB155" s="30">
        <v>514</v>
      </c>
      <c r="BC155" s="30">
        <v>0</v>
      </c>
      <c r="BD155" s="30">
        <v>0</v>
      </c>
      <c r="BE155" s="30">
        <v>0</v>
      </c>
      <c r="BF155" s="30">
        <v>0</v>
      </c>
      <c r="BG155" s="30">
        <v>0</v>
      </c>
      <c r="BH155" s="30">
        <v>0</v>
      </c>
      <c r="BI155" s="30">
        <v>0</v>
      </c>
      <c r="BJ155" s="30">
        <v>0</v>
      </c>
      <c r="BK155" s="30">
        <v>0</v>
      </c>
      <c r="BL155" s="30">
        <v>0</v>
      </c>
      <c r="BM155" s="30">
        <v>0</v>
      </c>
      <c r="BN155" s="30">
        <v>0</v>
      </c>
      <c r="BO155" s="30">
        <v>0</v>
      </c>
      <c r="BP155" s="30">
        <v>0</v>
      </c>
      <c r="BQ155" s="30">
        <v>0</v>
      </c>
      <c r="BR155" s="30">
        <v>0</v>
      </c>
      <c r="BS155" s="30">
        <v>0</v>
      </c>
      <c r="BT155" s="30">
        <v>0</v>
      </c>
      <c r="BU155" s="30">
        <v>0</v>
      </c>
      <c r="BV155" s="30">
        <v>0</v>
      </c>
      <c r="BW155" s="30">
        <v>0</v>
      </c>
      <c r="BX155" s="30">
        <v>0</v>
      </c>
      <c r="BY155" s="30">
        <v>0</v>
      </c>
      <c r="BZ155" s="30">
        <v>0</v>
      </c>
      <c r="CA155" s="30">
        <v>0</v>
      </c>
      <c r="CB155" s="30">
        <v>0</v>
      </c>
      <c r="CC155" s="30">
        <v>0</v>
      </c>
      <c r="CD155" s="30">
        <v>0</v>
      </c>
      <c r="CE155" s="31">
        <v>0</v>
      </c>
    </row>
    <row r="156" spans="1:83" ht="14.1" customHeight="1" x14ac:dyDescent="0.25">
      <c r="A156" s="21">
        <f t="shared" si="2"/>
        <v>143</v>
      </c>
      <c r="B156" s="39" t="s">
        <v>484</v>
      </c>
      <c r="C156" s="33">
        <v>12316</v>
      </c>
      <c r="D156" s="40" t="s">
        <v>77</v>
      </c>
      <c r="E156" s="25">
        <f>MAX(O156:AM156)</f>
        <v>0</v>
      </c>
      <c r="F156" s="25" t="e">
        <f>VLOOKUP(E156,Tab!$A$2:$B$255,2,TRUE)</f>
        <v>#N/A</v>
      </c>
      <c r="G156" s="26">
        <f>LARGE(O156:CE156,1)</f>
        <v>517</v>
      </c>
      <c r="H156" s="26">
        <f>LARGE(O156:CE156,2)</f>
        <v>503</v>
      </c>
      <c r="I156" s="26">
        <f>LARGE(O156:CE156,3)</f>
        <v>0</v>
      </c>
      <c r="J156" s="26">
        <f>LARGE(O156:CE156,4)</f>
        <v>0</v>
      </c>
      <c r="K156" s="26">
        <f>LARGE(O156:CE156,5)</f>
        <v>0</v>
      </c>
      <c r="L156" s="27">
        <f>SUM(G156:K156)</f>
        <v>1020</v>
      </c>
      <c r="M156" s="28">
        <f>L156/5</f>
        <v>204</v>
      </c>
      <c r="N156" s="29"/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0</v>
      </c>
      <c r="U156" s="30">
        <v>0</v>
      </c>
      <c r="V156" s="30">
        <v>0</v>
      </c>
      <c r="W156" s="30">
        <v>0</v>
      </c>
      <c r="X156" s="30">
        <v>0</v>
      </c>
      <c r="Y156" s="30">
        <v>0</v>
      </c>
      <c r="Z156" s="30">
        <v>0</v>
      </c>
      <c r="AA156" s="30">
        <v>0</v>
      </c>
      <c r="AB156" s="30">
        <v>0</v>
      </c>
      <c r="AC156" s="30">
        <v>0</v>
      </c>
      <c r="AD156" s="30">
        <v>0</v>
      </c>
      <c r="AE156" s="30">
        <v>0</v>
      </c>
      <c r="AF156" s="30">
        <v>0</v>
      </c>
      <c r="AG156" s="30">
        <v>0</v>
      </c>
      <c r="AH156" s="30">
        <v>0</v>
      </c>
      <c r="AI156" s="30">
        <v>0</v>
      </c>
      <c r="AJ156" s="30">
        <v>0</v>
      </c>
      <c r="AK156" s="30">
        <v>0</v>
      </c>
      <c r="AL156" s="30">
        <v>0</v>
      </c>
      <c r="AM156" s="167">
        <v>0</v>
      </c>
      <c r="AN156" s="162">
        <v>0</v>
      </c>
      <c r="AO156" s="30">
        <v>0</v>
      </c>
      <c r="AP156" s="30">
        <v>0</v>
      </c>
      <c r="AQ156" s="30">
        <v>0</v>
      </c>
      <c r="AR156" s="30">
        <v>0</v>
      </c>
      <c r="AS156" s="30">
        <v>517</v>
      </c>
      <c r="AT156" s="30">
        <v>0</v>
      </c>
      <c r="AU156" s="30">
        <v>0</v>
      </c>
      <c r="AV156" s="30">
        <v>0</v>
      </c>
      <c r="AW156" s="30">
        <v>0</v>
      </c>
      <c r="AX156" s="30">
        <v>0</v>
      </c>
      <c r="AY156" s="30">
        <v>0</v>
      </c>
      <c r="AZ156" s="30">
        <v>0</v>
      </c>
      <c r="BA156" s="30">
        <v>0</v>
      </c>
      <c r="BB156" s="30">
        <v>0</v>
      </c>
      <c r="BC156" s="30">
        <v>503</v>
      </c>
      <c r="BD156" s="30">
        <v>0</v>
      </c>
      <c r="BE156" s="30">
        <v>0</v>
      </c>
      <c r="BF156" s="30">
        <v>0</v>
      </c>
      <c r="BG156" s="30">
        <v>0</v>
      </c>
      <c r="BH156" s="30">
        <v>0</v>
      </c>
      <c r="BI156" s="30">
        <v>0</v>
      </c>
      <c r="BJ156" s="30">
        <v>0</v>
      </c>
      <c r="BK156" s="30">
        <v>0</v>
      </c>
      <c r="BL156" s="30">
        <v>0</v>
      </c>
      <c r="BM156" s="30">
        <v>0</v>
      </c>
      <c r="BN156" s="30">
        <v>0</v>
      </c>
      <c r="BO156" s="30">
        <v>0</v>
      </c>
      <c r="BP156" s="30">
        <v>0</v>
      </c>
      <c r="BQ156" s="30">
        <v>0</v>
      </c>
      <c r="BR156" s="30">
        <v>0</v>
      </c>
      <c r="BS156" s="30">
        <v>0</v>
      </c>
      <c r="BT156" s="30">
        <v>0</v>
      </c>
      <c r="BU156" s="30">
        <v>0</v>
      </c>
      <c r="BV156" s="30">
        <v>0</v>
      </c>
      <c r="BW156" s="30">
        <v>0</v>
      </c>
      <c r="BX156" s="30">
        <v>0</v>
      </c>
      <c r="BY156" s="30">
        <v>0</v>
      </c>
      <c r="BZ156" s="30">
        <v>0</v>
      </c>
      <c r="CA156" s="30">
        <v>0</v>
      </c>
      <c r="CB156" s="30">
        <v>0</v>
      </c>
      <c r="CC156" s="30">
        <v>0</v>
      </c>
      <c r="CD156" s="30">
        <v>0</v>
      </c>
      <c r="CE156" s="31">
        <v>0</v>
      </c>
    </row>
    <row r="157" spans="1:83" ht="14.1" customHeight="1" x14ac:dyDescent="0.25">
      <c r="A157" s="21">
        <f t="shared" si="2"/>
        <v>144</v>
      </c>
      <c r="B157" s="211" t="s">
        <v>169</v>
      </c>
      <c r="C157" s="221">
        <v>5443</v>
      </c>
      <c r="D157" s="212" t="s">
        <v>130</v>
      </c>
      <c r="E157" s="25">
        <f>MAX(O157:AM157)</f>
        <v>496</v>
      </c>
      <c r="F157" s="25" t="e">
        <f>VLOOKUP(E157,Tab!$A$2:$B$255,2,TRUE)</f>
        <v>#N/A</v>
      </c>
      <c r="G157" s="26">
        <f>LARGE(O157:CE157,1)</f>
        <v>511</v>
      </c>
      <c r="H157" s="26">
        <f>LARGE(O157:CE157,2)</f>
        <v>496</v>
      </c>
      <c r="I157" s="26">
        <f>LARGE(O157:CE157,3)</f>
        <v>0</v>
      </c>
      <c r="J157" s="26">
        <f>LARGE(O157:CE157,4)</f>
        <v>0</v>
      </c>
      <c r="K157" s="26">
        <f>LARGE(O157:CE157,5)</f>
        <v>0</v>
      </c>
      <c r="L157" s="27">
        <f>SUM(G157:K157)</f>
        <v>1007</v>
      </c>
      <c r="M157" s="28">
        <f>L157/5</f>
        <v>201.4</v>
      </c>
      <c r="N157" s="29"/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0</v>
      </c>
      <c r="U157" s="30">
        <v>0</v>
      </c>
      <c r="V157" s="30">
        <v>0</v>
      </c>
      <c r="W157" s="30">
        <v>496</v>
      </c>
      <c r="X157" s="30">
        <v>0</v>
      </c>
      <c r="Y157" s="30">
        <v>0</v>
      </c>
      <c r="Z157" s="30">
        <v>0</v>
      </c>
      <c r="AA157" s="30">
        <v>0</v>
      </c>
      <c r="AB157" s="30">
        <v>0</v>
      </c>
      <c r="AC157" s="30">
        <v>0</v>
      </c>
      <c r="AD157" s="30">
        <v>0</v>
      </c>
      <c r="AE157" s="30">
        <v>0</v>
      </c>
      <c r="AF157" s="30">
        <v>0</v>
      </c>
      <c r="AG157" s="30">
        <v>0</v>
      </c>
      <c r="AH157" s="30">
        <v>0</v>
      </c>
      <c r="AI157" s="30">
        <v>0</v>
      </c>
      <c r="AJ157" s="30">
        <v>0</v>
      </c>
      <c r="AK157" s="30">
        <v>0</v>
      </c>
      <c r="AL157" s="30">
        <v>0</v>
      </c>
      <c r="AM157" s="167">
        <v>0</v>
      </c>
      <c r="AN157" s="162">
        <v>0</v>
      </c>
      <c r="AO157" s="30">
        <v>0</v>
      </c>
      <c r="AP157" s="30">
        <v>0</v>
      </c>
      <c r="AQ157" s="30">
        <v>0</v>
      </c>
      <c r="AR157" s="30">
        <v>0</v>
      </c>
      <c r="AS157" s="30">
        <v>0</v>
      </c>
      <c r="AT157" s="30">
        <v>0</v>
      </c>
      <c r="AU157" s="30">
        <v>0</v>
      </c>
      <c r="AV157" s="30">
        <v>0</v>
      </c>
      <c r="AW157" s="30">
        <v>0</v>
      </c>
      <c r="AX157" s="30">
        <v>0</v>
      </c>
      <c r="AY157" s="30">
        <v>0</v>
      </c>
      <c r="AZ157" s="30">
        <v>0</v>
      </c>
      <c r="BA157" s="30">
        <v>0</v>
      </c>
      <c r="BB157" s="30">
        <v>0</v>
      </c>
      <c r="BC157" s="30">
        <v>0</v>
      </c>
      <c r="BD157" s="30">
        <v>0</v>
      </c>
      <c r="BE157" s="30">
        <v>0</v>
      </c>
      <c r="BF157" s="30">
        <v>0</v>
      </c>
      <c r="BG157" s="30">
        <v>0</v>
      </c>
      <c r="BH157" s="30">
        <v>0</v>
      </c>
      <c r="BI157" s="30">
        <v>0</v>
      </c>
      <c r="BJ157" s="30">
        <v>0</v>
      </c>
      <c r="BK157" s="30">
        <v>0</v>
      </c>
      <c r="BL157" s="30">
        <v>0</v>
      </c>
      <c r="BM157" s="30">
        <v>0</v>
      </c>
      <c r="BN157" s="30">
        <v>0</v>
      </c>
      <c r="BO157" s="30">
        <v>0</v>
      </c>
      <c r="BP157" s="30">
        <v>0</v>
      </c>
      <c r="BQ157" s="30">
        <v>0</v>
      </c>
      <c r="BR157" s="30">
        <v>0</v>
      </c>
      <c r="BS157" s="30">
        <v>0</v>
      </c>
      <c r="BT157" s="30">
        <v>511</v>
      </c>
      <c r="BU157" s="30">
        <v>0</v>
      </c>
      <c r="BV157" s="30">
        <v>0</v>
      </c>
      <c r="BW157" s="30">
        <v>0</v>
      </c>
      <c r="BX157" s="30">
        <v>0</v>
      </c>
      <c r="BY157" s="30">
        <v>0</v>
      </c>
      <c r="BZ157" s="30">
        <v>0</v>
      </c>
      <c r="CA157" s="30">
        <v>0</v>
      </c>
      <c r="CB157" s="30">
        <v>0</v>
      </c>
      <c r="CC157" s="30">
        <v>0</v>
      </c>
      <c r="CD157" s="30">
        <v>0</v>
      </c>
      <c r="CE157" s="31">
        <v>0</v>
      </c>
    </row>
    <row r="158" spans="1:83" ht="14.1" customHeight="1" x14ac:dyDescent="0.25">
      <c r="A158" s="21">
        <f t="shared" si="2"/>
        <v>145</v>
      </c>
      <c r="B158" s="227" t="s">
        <v>389</v>
      </c>
      <c r="C158" s="55">
        <v>15469</v>
      </c>
      <c r="D158" s="216" t="s">
        <v>26</v>
      </c>
      <c r="E158" s="25">
        <f>MAX(O158:AM158)</f>
        <v>0</v>
      </c>
      <c r="F158" s="25" t="e">
        <f>VLOOKUP(E158,Tab!$A$2:$B$255,2,TRUE)</f>
        <v>#N/A</v>
      </c>
      <c r="G158" s="26">
        <f>LARGE(O158:CE158,1)</f>
        <v>526</v>
      </c>
      <c r="H158" s="26">
        <f>LARGE(O158:CE158,2)</f>
        <v>479</v>
      </c>
      <c r="I158" s="26">
        <f>LARGE(O158:CE158,3)</f>
        <v>0</v>
      </c>
      <c r="J158" s="26">
        <f>LARGE(O158:CE158,4)</f>
        <v>0</v>
      </c>
      <c r="K158" s="26">
        <f>LARGE(O158:CE158,5)</f>
        <v>0</v>
      </c>
      <c r="L158" s="27">
        <f>SUM(G158:K158)</f>
        <v>1005</v>
      </c>
      <c r="M158" s="28">
        <f>L158/5</f>
        <v>201</v>
      </c>
      <c r="N158" s="29"/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0</v>
      </c>
      <c r="U158" s="30">
        <v>0</v>
      </c>
      <c r="V158" s="30">
        <v>0</v>
      </c>
      <c r="W158" s="30">
        <v>0</v>
      </c>
      <c r="X158" s="30">
        <v>0</v>
      </c>
      <c r="Y158" s="30">
        <v>0</v>
      </c>
      <c r="Z158" s="30">
        <v>0</v>
      </c>
      <c r="AA158" s="30">
        <v>0</v>
      </c>
      <c r="AB158" s="30">
        <v>0</v>
      </c>
      <c r="AC158" s="30">
        <v>0</v>
      </c>
      <c r="AD158" s="30">
        <v>0</v>
      </c>
      <c r="AE158" s="30">
        <v>0</v>
      </c>
      <c r="AF158" s="30">
        <v>0</v>
      </c>
      <c r="AG158" s="30">
        <v>0</v>
      </c>
      <c r="AH158" s="30">
        <v>0</v>
      </c>
      <c r="AI158" s="30">
        <v>0</v>
      </c>
      <c r="AJ158" s="30">
        <v>0</v>
      </c>
      <c r="AK158" s="30">
        <v>0</v>
      </c>
      <c r="AL158" s="30">
        <v>0</v>
      </c>
      <c r="AM158" s="167">
        <v>0</v>
      </c>
      <c r="AN158" s="162">
        <v>0</v>
      </c>
      <c r="AO158" s="30">
        <v>479</v>
      </c>
      <c r="AP158" s="30">
        <v>0</v>
      </c>
      <c r="AQ158" s="30">
        <v>0</v>
      </c>
      <c r="AR158" s="30">
        <v>0</v>
      </c>
      <c r="AS158" s="30">
        <v>0</v>
      </c>
      <c r="AT158" s="30">
        <v>526</v>
      </c>
      <c r="AU158" s="30">
        <v>0</v>
      </c>
      <c r="AV158" s="30">
        <v>0</v>
      </c>
      <c r="AW158" s="30">
        <v>0</v>
      </c>
      <c r="AX158" s="30">
        <v>0</v>
      </c>
      <c r="AY158" s="30">
        <v>0</v>
      </c>
      <c r="AZ158" s="30">
        <v>0</v>
      </c>
      <c r="BA158" s="30">
        <v>0</v>
      </c>
      <c r="BB158" s="30">
        <v>0</v>
      </c>
      <c r="BC158" s="30">
        <v>0</v>
      </c>
      <c r="BD158" s="30">
        <v>0</v>
      </c>
      <c r="BE158" s="30">
        <v>0</v>
      </c>
      <c r="BF158" s="30">
        <v>0</v>
      </c>
      <c r="BG158" s="30">
        <v>0</v>
      </c>
      <c r="BH158" s="30">
        <v>0</v>
      </c>
      <c r="BI158" s="30">
        <v>0</v>
      </c>
      <c r="BJ158" s="30">
        <v>0</v>
      </c>
      <c r="BK158" s="30">
        <v>0</v>
      </c>
      <c r="BL158" s="30">
        <v>0</v>
      </c>
      <c r="BM158" s="30">
        <v>0</v>
      </c>
      <c r="BN158" s="30">
        <v>0</v>
      </c>
      <c r="BO158" s="30">
        <v>0</v>
      </c>
      <c r="BP158" s="30">
        <v>0</v>
      </c>
      <c r="BQ158" s="30">
        <v>0</v>
      </c>
      <c r="BR158" s="30">
        <v>0</v>
      </c>
      <c r="BS158" s="30">
        <v>0</v>
      </c>
      <c r="BT158" s="30">
        <v>0</v>
      </c>
      <c r="BU158" s="30">
        <v>0</v>
      </c>
      <c r="BV158" s="30">
        <v>0</v>
      </c>
      <c r="BW158" s="30">
        <v>0</v>
      </c>
      <c r="BX158" s="30">
        <v>0</v>
      </c>
      <c r="BY158" s="30">
        <v>0</v>
      </c>
      <c r="BZ158" s="30">
        <v>0</v>
      </c>
      <c r="CA158" s="30">
        <v>0</v>
      </c>
      <c r="CB158" s="30">
        <v>0</v>
      </c>
      <c r="CC158" s="30">
        <v>0</v>
      </c>
      <c r="CD158" s="30">
        <v>0</v>
      </c>
      <c r="CE158" s="31">
        <v>0</v>
      </c>
    </row>
    <row r="159" spans="1:83" ht="14.1" customHeight="1" x14ac:dyDescent="0.25">
      <c r="A159" s="21">
        <f t="shared" si="2"/>
        <v>146</v>
      </c>
      <c r="B159" s="43" t="s">
        <v>114</v>
      </c>
      <c r="C159" s="33">
        <v>2121</v>
      </c>
      <c r="D159" s="216" t="s">
        <v>46</v>
      </c>
      <c r="E159" s="25">
        <f>MAX(O159:AM159)</f>
        <v>506</v>
      </c>
      <c r="F159" s="25" t="str">
        <f>VLOOKUP(E159,Tab!$A$2:$B$255,2,TRUE)</f>
        <v>Não</v>
      </c>
      <c r="G159" s="26">
        <f>LARGE(O159:CE159,1)</f>
        <v>506</v>
      </c>
      <c r="H159" s="26">
        <f>LARGE(O159:CE159,2)</f>
        <v>491</v>
      </c>
      <c r="I159" s="26">
        <f>LARGE(O159:CE159,3)</f>
        <v>0</v>
      </c>
      <c r="J159" s="26">
        <f>LARGE(O159:CE159,4)</f>
        <v>0</v>
      </c>
      <c r="K159" s="26">
        <f>LARGE(O159:CE159,5)</f>
        <v>0</v>
      </c>
      <c r="L159" s="27">
        <f>SUM(G159:K159)</f>
        <v>997</v>
      </c>
      <c r="M159" s="28">
        <f>L159/5</f>
        <v>199.4</v>
      </c>
      <c r="N159" s="29"/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30">
        <v>0</v>
      </c>
      <c r="V159" s="30">
        <v>0</v>
      </c>
      <c r="W159" s="30">
        <v>0</v>
      </c>
      <c r="X159" s="30">
        <v>0</v>
      </c>
      <c r="Y159" s="30">
        <v>0</v>
      </c>
      <c r="Z159" s="30">
        <v>0</v>
      </c>
      <c r="AA159" s="30">
        <v>0</v>
      </c>
      <c r="AB159" s="30">
        <v>0</v>
      </c>
      <c r="AC159" s="30">
        <v>0</v>
      </c>
      <c r="AD159" s="30">
        <v>506</v>
      </c>
      <c r="AE159" s="30">
        <v>0</v>
      </c>
      <c r="AF159" s="30">
        <v>0</v>
      </c>
      <c r="AG159" s="30">
        <v>0</v>
      </c>
      <c r="AH159" s="30">
        <v>0</v>
      </c>
      <c r="AI159" s="30">
        <v>0</v>
      </c>
      <c r="AJ159" s="30">
        <v>0</v>
      </c>
      <c r="AK159" s="30">
        <v>0</v>
      </c>
      <c r="AL159" s="30">
        <v>0</v>
      </c>
      <c r="AM159" s="167">
        <v>0</v>
      </c>
      <c r="AN159" s="162">
        <v>491</v>
      </c>
      <c r="AO159" s="30">
        <v>0</v>
      </c>
      <c r="AP159" s="30">
        <v>0</v>
      </c>
      <c r="AQ159" s="30">
        <v>0</v>
      </c>
      <c r="AR159" s="30">
        <v>0</v>
      </c>
      <c r="AS159" s="30">
        <v>0</v>
      </c>
      <c r="AT159" s="30">
        <v>0</v>
      </c>
      <c r="AU159" s="30">
        <v>0</v>
      </c>
      <c r="AV159" s="30">
        <v>0</v>
      </c>
      <c r="AW159" s="30">
        <v>0</v>
      </c>
      <c r="AX159" s="30">
        <v>0</v>
      </c>
      <c r="AY159" s="30">
        <v>0</v>
      </c>
      <c r="AZ159" s="30">
        <v>0</v>
      </c>
      <c r="BA159" s="30">
        <v>0</v>
      </c>
      <c r="BB159" s="30">
        <v>0</v>
      </c>
      <c r="BC159" s="30">
        <v>0</v>
      </c>
      <c r="BD159" s="30">
        <v>0</v>
      </c>
      <c r="BE159" s="30">
        <v>0</v>
      </c>
      <c r="BF159" s="30">
        <v>0</v>
      </c>
      <c r="BG159" s="30">
        <v>0</v>
      </c>
      <c r="BH159" s="30">
        <v>0</v>
      </c>
      <c r="BI159" s="30">
        <v>0</v>
      </c>
      <c r="BJ159" s="30">
        <v>0</v>
      </c>
      <c r="BK159" s="30">
        <v>0</v>
      </c>
      <c r="BL159" s="30">
        <v>0</v>
      </c>
      <c r="BM159" s="30">
        <v>0</v>
      </c>
      <c r="BN159" s="30">
        <v>0</v>
      </c>
      <c r="BO159" s="30">
        <v>0</v>
      </c>
      <c r="BP159" s="30">
        <v>0</v>
      </c>
      <c r="BQ159" s="30">
        <v>0</v>
      </c>
      <c r="BR159" s="30">
        <v>0</v>
      </c>
      <c r="BS159" s="30">
        <v>0</v>
      </c>
      <c r="BT159" s="30">
        <v>0</v>
      </c>
      <c r="BU159" s="30">
        <v>0</v>
      </c>
      <c r="BV159" s="30">
        <v>0</v>
      </c>
      <c r="BW159" s="30">
        <v>0</v>
      </c>
      <c r="BX159" s="30">
        <v>0</v>
      </c>
      <c r="BY159" s="30">
        <v>0</v>
      </c>
      <c r="BZ159" s="30">
        <v>0</v>
      </c>
      <c r="CA159" s="30">
        <v>0</v>
      </c>
      <c r="CB159" s="30">
        <v>0</v>
      </c>
      <c r="CC159" s="30">
        <v>0</v>
      </c>
      <c r="CD159" s="30">
        <v>0</v>
      </c>
      <c r="CE159" s="31">
        <v>0</v>
      </c>
    </row>
    <row r="160" spans="1:83" ht="14.1" customHeight="1" x14ac:dyDescent="0.25">
      <c r="A160" s="21">
        <f t="shared" si="2"/>
        <v>147</v>
      </c>
      <c r="B160" s="209" t="s">
        <v>254</v>
      </c>
      <c r="C160" s="33">
        <v>11498</v>
      </c>
      <c r="D160" s="207" t="s">
        <v>77</v>
      </c>
      <c r="E160" s="25">
        <f>MAX(O160:AM160)</f>
        <v>0</v>
      </c>
      <c r="F160" s="25" t="e">
        <f>VLOOKUP(E160,Tab!$A$2:$B$255,2,TRUE)</f>
        <v>#N/A</v>
      </c>
      <c r="G160" s="26">
        <f>LARGE(O160:CE160,1)</f>
        <v>496</v>
      </c>
      <c r="H160" s="26">
        <f>LARGE(O160:CE160,2)</f>
        <v>489</v>
      </c>
      <c r="I160" s="26">
        <f>LARGE(O160:CE160,3)</f>
        <v>0</v>
      </c>
      <c r="J160" s="26">
        <f>LARGE(O160:CE160,4)</f>
        <v>0</v>
      </c>
      <c r="K160" s="26">
        <f>LARGE(O160:CE160,5)</f>
        <v>0</v>
      </c>
      <c r="L160" s="27">
        <f>SUM(G160:K160)</f>
        <v>985</v>
      </c>
      <c r="M160" s="28">
        <f>L160/5</f>
        <v>197</v>
      </c>
      <c r="N160" s="29"/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0</v>
      </c>
      <c r="U160" s="30">
        <v>0</v>
      </c>
      <c r="V160" s="30">
        <v>0</v>
      </c>
      <c r="W160" s="30">
        <v>0</v>
      </c>
      <c r="X160" s="30">
        <v>0</v>
      </c>
      <c r="Y160" s="30">
        <v>0</v>
      </c>
      <c r="Z160" s="30">
        <v>0</v>
      </c>
      <c r="AA160" s="30">
        <v>0</v>
      </c>
      <c r="AB160" s="30">
        <v>0</v>
      </c>
      <c r="AC160" s="30">
        <v>0</v>
      </c>
      <c r="AD160" s="30">
        <v>0</v>
      </c>
      <c r="AE160" s="30">
        <v>0</v>
      </c>
      <c r="AF160" s="30">
        <v>0</v>
      </c>
      <c r="AG160" s="30">
        <v>0</v>
      </c>
      <c r="AH160" s="30">
        <v>0</v>
      </c>
      <c r="AI160" s="30">
        <v>0</v>
      </c>
      <c r="AJ160" s="30">
        <v>0</v>
      </c>
      <c r="AK160" s="30">
        <v>0</v>
      </c>
      <c r="AL160" s="30">
        <v>0</v>
      </c>
      <c r="AM160" s="167">
        <v>0</v>
      </c>
      <c r="AN160" s="162">
        <v>0</v>
      </c>
      <c r="AO160" s="30">
        <v>0</v>
      </c>
      <c r="AP160" s="30">
        <v>0</v>
      </c>
      <c r="AQ160" s="30">
        <v>0</v>
      </c>
      <c r="AR160" s="30">
        <v>0</v>
      </c>
      <c r="AS160" s="30">
        <v>0</v>
      </c>
      <c r="AT160" s="30">
        <v>0</v>
      </c>
      <c r="AU160" s="30">
        <v>0</v>
      </c>
      <c r="AV160" s="30">
        <v>0</v>
      </c>
      <c r="AW160" s="30">
        <v>0</v>
      </c>
      <c r="AX160" s="30">
        <v>0</v>
      </c>
      <c r="AY160" s="30">
        <v>0</v>
      </c>
      <c r="AZ160" s="30">
        <v>0</v>
      </c>
      <c r="BA160" s="30">
        <v>0</v>
      </c>
      <c r="BB160" s="30">
        <v>489</v>
      </c>
      <c r="BC160" s="30">
        <v>0</v>
      </c>
      <c r="BD160" s="30">
        <v>0</v>
      </c>
      <c r="BE160" s="30">
        <v>496</v>
      </c>
      <c r="BF160" s="30">
        <v>0</v>
      </c>
      <c r="BG160" s="30">
        <v>0</v>
      </c>
      <c r="BH160" s="30">
        <v>0</v>
      </c>
      <c r="BI160" s="30">
        <v>0</v>
      </c>
      <c r="BJ160" s="30">
        <v>0</v>
      </c>
      <c r="BK160" s="30">
        <v>0</v>
      </c>
      <c r="BL160" s="30">
        <v>0</v>
      </c>
      <c r="BM160" s="30">
        <v>0</v>
      </c>
      <c r="BN160" s="30">
        <v>0</v>
      </c>
      <c r="BO160" s="30">
        <v>0</v>
      </c>
      <c r="BP160" s="30">
        <v>0</v>
      </c>
      <c r="BQ160" s="30">
        <v>0</v>
      </c>
      <c r="BR160" s="30">
        <v>0</v>
      </c>
      <c r="BS160" s="30">
        <v>0</v>
      </c>
      <c r="BT160" s="30">
        <v>0</v>
      </c>
      <c r="BU160" s="30">
        <v>0</v>
      </c>
      <c r="BV160" s="30">
        <v>0</v>
      </c>
      <c r="BW160" s="30">
        <v>0</v>
      </c>
      <c r="BX160" s="30">
        <v>0</v>
      </c>
      <c r="BY160" s="30">
        <v>0</v>
      </c>
      <c r="BZ160" s="30">
        <v>0</v>
      </c>
      <c r="CA160" s="30">
        <v>0</v>
      </c>
      <c r="CB160" s="30">
        <v>0</v>
      </c>
      <c r="CC160" s="30">
        <v>0</v>
      </c>
      <c r="CD160" s="30">
        <v>0</v>
      </c>
      <c r="CE160" s="31">
        <v>0</v>
      </c>
    </row>
    <row r="161" spans="1:83" ht="14.1" customHeight="1" x14ac:dyDescent="0.25">
      <c r="A161" s="21">
        <f t="shared" si="2"/>
        <v>148</v>
      </c>
      <c r="B161" s="47" t="s">
        <v>137</v>
      </c>
      <c r="C161" s="48">
        <v>928</v>
      </c>
      <c r="D161" s="50" t="s">
        <v>44</v>
      </c>
      <c r="E161" s="25">
        <f>MAX(O161:AM161)</f>
        <v>0</v>
      </c>
      <c r="F161" s="25" t="e">
        <f>VLOOKUP(E161,Tab!$A$2:$B$255,2,TRUE)</f>
        <v>#N/A</v>
      </c>
      <c r="G161" s="26">
        <f>LARGE(O161:CE161,1)</f>
        <v>504</v>
      </c>
      <c r="H161" s="26">
        <f>LARGE(O161:CE161,2)</f>
        <v>475</v>
      </c>
      <c r="I161" s="26">
        <f>LARGE(O161:CE161,3)</f>
        <v>0</v>
      </c>
      <c r="J161" s="26">
        <f>LARGE(O161:CE161,4)</f>
        <v>0</v>
      </c>
      <c r="K161" s="26">
        <f>LARGE(O161:CE161,5)</f>
        <v>0</v>
      </c>
      <c r="L161" s="27">
        <f>SUM(G161:K161)</f>
        <v>979</v>
      </c>
      <c r="M161" s="28">
        <f>L161/5</f>
        <v>195.8</v>
      </c>
      <c r="N161" s="29"/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>
        <v>0</v>
      </c>
      <c r="V161" s="30">
        <v>0</v>
      </c>
      <c r="W161" s="30">
        <v>0</v>
      </c>
      <c r="X161" s="30">
        <v>0</v>
      </c>
      <c r="Y161" s="30">
        <v>0</v>
      </c>
      <c r="Z161" s="30">
        <v>0</v>
      </c>
      <c r="AA161" s="30">
        <v>0</v>
      </c>
      <c r="AB161" s="30">
        <v>0</v>
      </c>
      <c r="AC161" s="30">
        <v>0</v>
      </c>
      <c r="AD161" s="30">
        <v>0</v>
      </c>
      <c r="AE161" s="30">
        <v>0</v>
      </c>
      <c r="AF161" s="30">
        <v>0</v>
      </c>
      <c r="AG161" s="30">
        <v>0</v>
      </c>
      <c r="AH161" s="30">
        <v>0</v>
      </c>
      <c r="AI161" s="30">
        <v>0</v>
      </c>
      <c r="AJ161" s="30">
        <v>0</v>
      </c>
      <c r="AK161" s="30">
        <v>0</v>
      </c>
      <c r="AL161" s="30">
        <v>0</v>
      </c>
      <c r="AM161" s="167">
        <v>0</v>
      </c>
      <c r="AN161" s="162">
        <v>0</v>
      </c>
      <c r="AO161" s="30">
        <v>0</v>
      </c>
      <c r="AP161" s="30">
        <v>0</v>
      </c>
      <c r="AQ161" s="30">
        <v>0</v>
      </c>
      <c r="AR161" s="30">
        <v>0</v>
      </c>
      <c r="AS161" s="30">
        <v>0</v>
      </c>
      <c r="AT161" s="30">
        <v>0</v>
      </c>
      <c r="AU161" s="30">
        <v>0</v>
      </c>
      <c r="AV161" s="30">
        <v>0</v>
      </c>
      <c r="AW161" s="30">
        <v>0</v>
      </c>
      <c r="AX161" s="30">
        <v>0</v>
      </c>
      <c r="AY161" s="30">
        <v>0</v>
      </c>
      <c r="AZ161" s="30">
        <v>0</v>
      </c>
      <c r="BA161" s="30">
        <v>0</v>
      </c>
      <c r="BB161" s="30">
        <v>0</v>
      </c>
      <c r="BC161" s="30">
        <v>0</v>
      </c>
      <c r="BD161" s="30">
        <v>0</v>
      </c>
      <c r="BE161" s="30">
        <v>0</v>
      </c>
      <c r="BF161" s="30">
        <v>0</v>
      </c>
      <c r="BG161" s="30">
        <v>0</v>
      </c>
      <c r="BH161" s="30">
        <v>0</v>
      </c>
      <c r="BI161" s="30">
        <v>0</v>
      </c>
      <c r="BJ161" s="30">
        <v>0</v>
      </c>
      <c r="BK161" s="30">
        <v>0</v>
      </c>
      <c r="BL161" s="30">
        <v>0</v>
      </c>
      <c r="BM161" s="30">
        <v>504</v>
      </c>
      <c r="BN161" s="30">
        <v>0</v>
      </c>
      <c r="BO161" s="30">
        <v>0</v>
      </c>
      <c r="BP161" s="30">
        <v>0</v>
      </c>
      <c r="BQ161" s="30">
        <v>0</v>
      </c>
      <c r="BR161" s="30">
        <v>0</v>
      </c>
      <c r="BS161" s="30">
        <v>0</v>
      </c>
      <c r="BT161" s="30">
        <v>475</v>
      </c>
      <c r="BU161" s="30">
        <v>0</v>
      </c>
      <c r="BV161" s="30">
        <v>0</v>
      </c>
      <c r="BW161" s="30">
        <v>0</v>
      </c>
      <c r="BX161" s="30">
        <v>0</v>
      </c>
      <c r="BY161" s="30">
        <v>0</v>
      </c>
      <c r="BZ161" s="30">
        <v>0</v>
      </c>
      <c r="CA161" s="30">
        <v>0</v>
      </c>
      <c r="CB161" s="30">
        <v>0</v>
      </c>
      <c r="CC161" s="30">
        <v>0</v>
      </c>
      <c r="CD161" s="30">
        <v>0</v>
      </c>
      <c r="CE161" s="31">
        <v>0</v>
      </c>
    </row>
    <row r="162" spans="1:83" ht="14.1" customHeight="1" x14ac:dyDescent="0.25">
      <c r="A162" s="21">
        <f t="shared" si="2"/>
        <v>149</v>
      </c>
      <c r="B162" s="39" t="s">
        <v>368</v>
      </c>
      <c r="C162" s="33">
        <v>14207</v>
      </c>
      <c r="D162" s="40" t="s">
        <v>26</v>
      </c>
      <c r="E162" s="25">
        <f>MAX(O162:AM162)</f>
        <v>0</v>
      </c>
      <c r="F162" s="25" t="e">
        <f>VLOOKUP(E162,Tab!$A$2:$B$255,2,TRUE)</f>
        <v>#N/A</v>
      </c>
      <c r="G162" s="26">
        <f>LARGE(O162:CE162,1)</f>
        <v>496</v>
      </c>
      <c r="H162" s="26">
        <f>LARGE(O162:CE162,2)</f>
        <v>475</v>
      </c>
      <c r="I162" s="26">
        <f>LARGE(O162:CE162,3)</f>
        <v>0</v>
      </c>
      <c r="J162" s="26">
        <f>LARGE(O162:CE162,4)</f>
        <v>0</v>
      </c>
      <c r="K162" s="26">
        <f>LARGE(O162:CE162,5)</f>
        <v>0</v>
      </c>
      <c r="L162" s="27">
        <f>SUM(G162:K162)</f>
        <v>971</v>
      </c>
      <c r="M162" s="28">
        <f>L162/5</f>
        <v>194.2</v>
      </c>
      <c r="N162" s="29"/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0</v>
      </c>
      <c r="U162" s="30">
        <v>0</v>
      </c>
      <c r="V162" s="30">
        <v>0</v>
      </c>
      <c r="W162" s="30">
        <v>0</v>
      </c>
      <c r="X162" s="30">
        <v>0</v>
      </c>
      <c r="Y162" s="30">
        <v>0</v>
      </c>
      <c r="Z162" s="30">
        <v>0</v>
      </c>
      <c r="AA162" s="30">
        <v>0</v>
      </c>
      <c r="AB162" s="30">
        <v>0</v>
      </c>
      <c r="AC162" s="30">
        <v>0</v>
      </c>
      <c r="AD162" s="30">
        <v>0</v>
      </c>
      <c r="AE162" s="30">
        <v>0</v>
      </c>
      <c r="AF162" s="30">
        <v>0</v>
      </c>
      <c r="AG162" s="30">
        <v>0</v>
      </c>
      <c r="AH162" s="30">
        <v>0</v>
      </c>
      <c r="AI162" s="30">
        <v>0</v>
      </c>
      <c r="AJ162" s="30">
        <v>0</v>
      </c>
      <c r="AK162" s="30">
        <v>0</v>
      </c>
      <c r="AL162" s="30">
        <v>0</v>
      </c>
      <c r="AM162" s="167">
        <v>0</v>
      </c>
      <c r="AN162" s="162">
        <v>0</v>
      </c>
      <c r="AO162" s="30">
        <v>0</v>
      </c>
      <c r="AP162" s="30">
        <v>0</v>
      </c>
      <c r="AQ162" s="30">
        <v>0</v>
      </c>
      <c r="AR162" s="30">
        <v>0</v>
      </c>
      <c r="AS162" s="30">
        <v>0</v>
      </c>
      <c r="AT162" s="30">
        <v>496</v>
      </c>
      <c r="AU162" s="30">
        <v>0</v>
      </c>
      <c r="AV162" s="30">
        <v>0</v>
      </c>
      <c r="AW162" s="30">
        <v>0</v>
      </c>
      <c r="AX162" s="30">
        <v>0</v>
      </c>
      <c r="AY162" s="30">
        <v>0</v>
      </c>
      <c r="AZ162" s="30">
        <v>0</v>
      </c>
      <c r="BA162" s="30">
        <v>0</v>
      </c>
      <c r="BB162" s="30">
        <v>475</v>
      </c>
      <c r="BC162" s="30">
        <v>0</v>
      </c>
      <c r="BD162" s="30">
        <v>0</v>
      </c>
      <c r="BE162" s="30">
        <v>0</v>
      </c>
      <c r="BF162" s="30">
        <v>0</v>
      </c>
      <c r="BG162" s="30">
        <v>0</v>
      </c>
      <c r="BH162" s="30">
        <v>0</v>
      </c>
      <c r="BI162" s="30">
        <v>0</v>
      </c>
      <c r="BJ162" s="30">
        <v>0</v>
      </c>
      <c r="BK162" s="30">
        <v>0</v>
      </c>
      <c r="BL162" s="30">
        <v>0</v>
      </c>
      <c r="BM162" s="30">
        <v>0</v>
      </c>
      <c r="BN162" s="30">
        <v>0</v>
      </c>
      <c r="BO162" s="30">
        <v>0</v>
      </c>
      <c r="BP162" s="30">
        <v>0</v>
      </c>
      <c r="BQ162" s="30">
        <v>0</v>
      </c>
      <c r="BR162" s="30">
        <v>0</v>
      </c>
      <c r="BS162" s="30">
        <v>0</v>
      </c>
      <c r="BT162" s="30">
        <v>0</v>
      </c>
      <c r="BU162" s="30">
        <v>0</v>
      </c>
      <c r="BV162" s="30">
        <v>0</v>
      </c>
      <c r="BW162" s="30">
        <v>0</v>
      </c>
      <c r="BX162" s="30">
        <v>0</v>
      </c>
      <c r="BY162" s="30">
        <v>0</v>
      </c>
      <c r="BZ162" s="30">
        <v>0</v>
      </c>
      <c r="CA162" s="30">
        <v>0</v>
      </c>
      <c r="CB162" s="30">
        <v>0</v>
      </c>
      <c r="CC162" s="30">
        <v>0</v>
      </c>
      <c r="CD162" s="30">
        <v>0</v>
      </c>
      <c r="CE162" s="31">
        <v>0</v>
      </c>
    </row>
    <row r="163" spans="1:83" ht="14.1" customHeight="1" x14ac:dyDescent="0.25">
      <c r="A163" s="21">
        <f t="shared" si="2"/>
        <v>150</v>
      </c>
      <c r="B163" s="39" t="s">
        <v>589</v>
      </c>
      <c r="C163" s="33">
        <v>13933</v>
      </c>
      <c r="D163" s="40" t="s">
        <v>44</v>
      </c>
      <c r="E163" s="25">
        <f>MAX(O163:AM163)</f>
        <v>500</v>
      </c>
      <c r="F163" s="25" t="str">
        <f>VLOOKUP(E163,Tab!$A$2:$B$255,2,TRUE)</f>
        <v>Não</v>
      </c>
      <c r="G163" s="26">
        <f>LARGE(O163:CE163,1)</f>
        <v>500</v>
      </c>
      <c r="H163" s="26">
        <f>LARGE(O163:CE163,2)</f>
        <v>464</v>
      </c>
      <c r="I163" s="26">
        <f>LARGE(O163:CE163,3)</f>
        <v>0</v>
      </c>
      <c r="J163" s="26">
        <f>LARGE(O163:CE163,4)</f>
        <v>0</v>
      </c>
      <c r="K163" s="26">
        <f>LARGE(O163:CE163,5)</f>
        <v>0</v>
      </c>
      <c r="L163" s="27">
        <f>SUM(G163:K163)</f>
        <v>964</v>
      </c>
      <c r="M163" s="28">
        <f>L163/5</f>
        <v>192.8</v>
      </c>
      <c r="N163" s="29"/>
      <c r="O163" s="30">
        <v>0</v>
      </c>
      <c r="P163" s="30">
        <v>500</v>
      </c>
      <c r="Q163" s="30">
        <v>0</v>
      </c>
      <c r="R163" s="30">
        <v>0</v>
      </c>
      <c r="S163" s="30">
        <v>0</v>
      </c>
      <c r="T163" s="30">
        <v>0</v>
      </c>
      <c r="U163" s="30">
        <v>0</v>
      </c>
      <c r="V163" s="30">
        <v>0</v>
      </c>
      <c r="W163" s="30">
        <v>0</v>
      </c>
      <c r="X163" s="30">
        <v>0</v>
      </c>
      <c r="Y163" s="30">
        <v>464</v>
      </c>
      <c r="Z163" s="30">
        <v>0</v>
      </c>
      <c r="AA163" s="30">
        <v>0</v>
      </c>
      <c r="AB163" s="30">
        <v>0</v>
      </c>
      <c r="AC163" s="30">
        <v>0</v>
      </c>
      <c r="AD163" s="30">
        <v>0</v>
      </c>
      <c r="AE163" s="30">
        <v>0</v>
      </c>
      <c r="AF163" s="30">
        <v>0</v>
      </c>
      <c r="AG163" s="30">
        <v>0</v>
      </c>
      <c r="AH163" s="30">
        <v>0</v>
      </c>
      <c r="AI163" s="30">
        <v>0</v>
      </c>
      <c r="AJ163" s="30">
        <v>0</v>
      </c>
      <c r="AK163" s="30">
        <v>0</v>
      </c>
      <c r="AL163" s="30">
        <v>0</v>
      </c>
      <c r="AM163" s="167">
        <v>0</v>
      </c>
      <c r="AN163" s="162">
        <v>0</v>
      </c>
      <c r="AO163" s="30">
        <v>0</v>
      </c>
      <c r="AP163" s="30">
        <v>0</v>
      </c>
      <c r="AQ163" s="30">
        <v>0</v>
      </c>
      <c r="AR163" s="30">
        <v>0</v>
      </c>
      <c r="AS163" s="30">
        <v>0</v>
      </c>
      <c r="AT163" s="30">
        <v>0</v>
      </c>
      <c r="AU163" s="30">
        <v>0</v>
      </c>
      <c r="AV163" s="30">
        <v>0</v>
      </c>
      <c r="AW163" s="30">
        <v>0</v>
      </c>
      <c r="AX163" s="30">
        <v>0</v>
      </c>
      <c r="AY163" s="30">
        <v>0</v>
      </c>
      <c r="AZ163" s="30">
        <v>0</v>
      </c>
      <c r="BA163" s="30">
        <v>0</v>
      </c>
      <c r="BB163" s="30">
        <v>0</v>
      </c>
      <c r="BC163" s="30">
        <v>0</v>
      </c>
      <c r="BD163" s="30">
        <v>0</v>
      </c>
      <c r="BE163" s="30">
        <v>0</v>
      </c>
      <c r="BF163" s="30">
        <v>0</v>
      </c>
      <c r="BG163" s="30">
        <v>0</v>
      </c>
      <c r="BH163" s="30">
        <v>0</v>
      </c>
      <c r="BI163" s="30">
        <v>0</v>
      </c>
      <c r="BJ163" s="30">
        <v>0</v>
      </c>
      <c r="BK163" s="30">
        <v>0</v>
      </c>
      <c r="BL163" s="30">
        <v>0</v>
      </c>
      <c r="BM163" s="30">
        <v>0</v>
      </c>
      <c r="BN163" s="30">
        <v>0</v>
      </c>
      <c r="BO163" s="30">
        <v>0</v>
      </c>
      <c r="BP163" s="30">
        <v>0</v>
      </c>
      <c r="BQ163" s="30">
        <v>0</v>
      </c>
      <c r="BR163" s="30">
        <v>0</v>
      </c>
      <c r="BS163" s="30">
        <v>0</v>
      </c>
      <c r="BT163" s="30">
        <v>0</v>
      </c>
      <c r="BU163" s="30">
        <v>0</v>
      </c>
      <c r="BV163" s="30">
        <v>0</v>
      </c>
      <c r="BW163" s="30">
        <v>0</v>
      </c>
      <c r="BX163" s="30">
        <v>0</v>
      </c>
      <c r="BY163" s="30">
        <v>0</v>
      </c>
      <c r="BZ163" s="30">
        <v>0</v>
      </c>
      <c r="CA163" s="30">
        <v>0</v>
      </c>
      <c r="CB163" s="30">
        <v>0</v>
      </c>
      <c r="CC163" s="30">
        <v>0</v>
      </c>
      <c r="CD163" s="30">
        <v>0</v>
      </c>
      <c r="CE163" s="31">
        <v>0</v>
      </c>
    </row>
    <row r="164" spans="1:83" ht="14.1" customHeight="1" x14ac:dyDescent="0.25">
      <c r="A164" s="21">
        <f t="shared" si="2"/>
        <v>151</v>
      </c>
      <c r="B164" s="39" t="s">
        <v>579</v>
      </c>
      <c r="C164" s="33">
        <v>8763</v>
      </c>
      <c r="D164" s="40" t="s">
        <v>130</v>
      </c>
      <c r="E164" s="25">
        <f>MAX(O164:AM164)</f>
        <v>501</v>
      </c>
      <c r="F164" s="25" t="str">
        <f>VLOOKUP(E164,Tab!$A$2:$B$255,2,TRUE)</f>
        <v>Não</v>
      </c>
      <c r="G164" s="26">
        <f>LARGE(O164:CE164,1)</f>
        <v>501</v>
      </c>
      <c r="H164" s="26">
        <f>LARGE(O164:CE164,2)</f>
        <v>461</v>
      </c>
      <c r="I164" s="26">
        <f>LARGE(O164:CE164,3)</f>
        <v>0</v>
      </c>
      <c r="J164" s="26">
        <f>LARGE(O164:CE164,4)</f>
        <v>0</v>
      </c>
      <c r="K164" s="26">
        <f>LARGE(O164:CE164,5)</f>
        <v>0</v>
      </c>
      <c r="L164" s="27">
        <f>SUM(G164:K164)</f>
        <v>962</v>
      </c>
      <c r="M164" s="28">
        <f>L164/5</f>
        <v>192.4</v>
      </c>
      <c r="N164" s="29"/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U164" s="30">
        <v>0</v>
      </c>
      <c r="V164" s="30">
        <v>0</v>
      </c>
      <c r="W164" s="30">
        <v>501</v>
      </c>
      <c r="X164" s="30">
        <v>461</v>
      </c>
      <c r="Y164" s="30">
        <v>0</v>
      </c>
      <c r="Z164" s="30">
        <v>0</v>
      </c>
      <c r="AA164" s="30">
        <v>0</v>
      </c>
      <c r="AB164" s="30">
        <v>0</v>
      </c>
      <c r="AC164" s="30">
        <v>0</v>
      </c>
      <c r="AD164" s="30">
        <v>0</v>
      </c>
      <c r="AE164" s="30">
        <v>0</v>
      </c>
      <c r="AF164" s="30">
        <v>0</v>
      </c>
      <c r="AG164" s="30">
        <v>0</v>
      </c>
      <c r="AH164" s="30">
        <v>0</v>
      </c>
      <c r="AI164" s="30">
        <v>0</v>
      </c>
      <c r="AJ164" s="30">
        <v>0</v>
      </c>
      <c r="AK164" s="30">
        <v>0</v>
      </c>
      <c r="AL164" s="30">
        <v>0</v>
      </c>
      <c r="AM164" s="167">
        <v>0</v>
      </c>
      <c r="AN164" s="162">
        <v>0</v>
      </c>
      <c r="AO164" s="30">
        <v>0</v>
      </c>
      <c r="AP164" s="30">
        <v>0</v>
      </c>
      <c r="AQ164" s="30">
        <v>0</v>
      </c>
      <c r="AR164" s="30">
        <v>0</v>
      </c>
      <c r="AS164" s="30">
        <v>0</v>
      </c>
      <c r="AT164" s="30">
        <v>0</v>
      </c>
      <c r="AU164" s="30">
        <v>0</v>
      </c>
      <c r="AV164" s="30">
        <v>0</v>
      </c>
      <c r="AW164" s="30">
        <v>0</v>
      </c>
      <c r="AX164" s="30">
        <v>0</v>
      </c>
      <c r="AY164" s="30">
        <v>0</v>
      </c>
      <c r="AZ164" s="30">
        <v>0</v>
      </c>
      <c r="BA164" s="30">
        <v>0</v>
      </c>
      <c r="BB164" s="30">
        <v>0</v>
      </c>
      <c r="BC164" s="30">
        <v>0</v>
      </c>
      <c r="BD164" s="30">
        <v>0</v>
      </c>
      <c r="BE164" s="30">
        <v>0</v>
      </c>
      <c r="BF164" s="30">
        <v>0</v>
      </c>
      <c r="BG164" s="30">
        <v>0</v>
      </c>
      <c r="BH164" s="30">
        <v>0</v>
      </c>
      <c r="BI164" s="30">
        <v>0</v>
      </c>
      <c r="BJ164" s="30">
        <v>0</v>
      </c>
      <c r="BK164" s="30">
        <v>0</v>
      </c>
      <c r="BL164" s="30">
        <v>0</v>
      </c>
      <c r="BM164" s="30">
        <v>0</v>
      </c>
      <c r="BN164" s="30">
        <v>0</v>
      </c>
      <c r="BO164" s="30">
        <v>0</v>
      </c>
      <c r="BP164" s="30">
        <v>0</v>
      </c>
      <c r="BQ164" s="30">
        <v>0</v>
      </c>
      <c r="BR164" s="30">
        <v>0</v>
      </c>
      <c r="BS164" s="30">
        <v>0</v>
      </c>
      <c r="BT164" s="30">
        <v>0</v>
      </c>
      <c r="BU164" s="30">
        <v>0</v>
      </c>
      <c r="BV164" s="30">
        <v>0</v>
      </c>
      <c r="BW164" s="30">
        <v>0</v>
      </c>
      <c r="BX164" s="30">
        <v>0</v>
      </c>
      <c r="BY164" s="30">
        <v>0</v>
      </c>
      <c r="BZ164" s="30">
        <v>0</v>
      </c>
      <c r="CA164" s="30">
        <v>0</v>
      </c>
      <c r="CB164" s="30">
        <v>0</v>
      </c>
      <c r="CC164" s="30">
        <v>0</v>
      </c>
      <c r="CD164" s="30">
        <v>0</v>
      </c>
      <c r="CE164" s="31">
        <v>0</v>
      </c>
    </row>
    <row r="165" spans="1:83" ht="14.1" customHeight="1" x14ac:dyDescent="0.25">
      <c r="A165" s="52">
        <f t="shared" si="2"/>
        <v>152</v>
      </c>
      <c r="B165" s="211" t="s">
        <v>94</v>
      </c>
      <c r="C165" s="33">
        <v>11623</v>
      </c>
      <c r="D165" s="207" t="s">
        <v>39</v>
      </c>
      <c r="E165" s="25">
        <f>MAX(O165:AM165)</f>
        <v>0</v>
      </c>
      <c r="F165" s="25" t="e">
        <f>VLOOKUP(E165,Tab!$A$2:$B$255,2,TRUE)</f>
        <v>#N/A</v>
      </c>
      <c r="G165" s="26">
        <f>LARGE(O165:CE165,1)</f>
        <v>479</v>
      </c>
      <c r="H165" s="26">
        <f>LARGE(O165:CE165,2)</f>
        <v>467</v>
      </c>
      <c r="I165" s="26">
        <f>LARGE(O165:CE165,3)</f>
        <v>0</v>
      </c>
      <c r="J165" s="26">
        <f>LARGE(O165:CE165,4)</f>
        <v>0</v>
      </c>
      <c r="K165" s="26">
        <f>LARGE(O165:CE165,5)</f>
        <v>0</v>
      </c>
      <c r="L165" s="27">
        <f>SUM(G165:K165)</f>
        <v>946</v>
      </c>
      <c r="M165" s="28">
        <f>L165/5</f>
        <v>189.2</v>
      </c>
      <c r="N165" s="29"/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>
        <v>0</v>
      </c>
      <c r="V165" s="30">
        <v>0</v>
      </c>
      <c r="W165" s="30">
        <v>0</v>
      </c>
      <c r="X165" s="30">
        <v>0</v>
      </c>
      <c r="Y165" s="30">
        <v>0</v>
      </c>
      <c r="Z165" s="30">
        <v>0</v>
      </c>
      <c r="AA165" s="30">
        <v>0</v>
      </c>
      <c r="AB165" s="30">
        <v>0</v>
      </c>
      <c r="AC165" s="30">
        <v>0</v>
      </c>
      <c r="AD165" s="30">
        <v>0</v>
      </c>
      <c r="AE165" s="30">
        <v>0</v>
      </c>
      <c r="AF165" s="30">
        <v>0</v>
      </c>
      <c r="AG165" s="30">
        <v>0</v>
      </c>
      <c r="AH165" s="30">
        <v>0</v>
      </c>
      <c r="AI165" s="30">
        <v>0</v>
      </c>
      <c r="AJ165" s="30">
        <v>0</v>
      </c>
      <c r="AK165" s="30">
        <v>0</v>
      </c>
      <c r="AL165" s="30">
        <v>0</v>
      </c>
      <c r="AM165" s="167">
        <v>0</v>
      </c>
      <c r="AN165" s="162">
        <v>0</v>
      </c>
      <c r="AO165" s="30">
        <v>0</v>
      </c>
      <c r="AP165" s="30">
        <v>0</v>
      </c>
      <c r="AQ165" s="30">
        <v>0</v>
      </c>
      <c r="AR165" s="30">
        <v>0</v>
      </c>
      <c r="AS165" s="30">
        <v>0</v>
      </c>
      <c r="AT165" s="30">
        <v>467</v>
      </c>
      <c r="AU165" s="30">
        <v>0</v>
      </c>
      <c r="AV165" s="30">
        <v>0</v>
      </c>
      <c r="AW165" s="30">
        <v>479</v>
      </c>
      <c r="AX165" s="30">
        <v>0</v>
      </c>
      <c r="AY165" s="30">
        <v>0</v>
      </c>
      <c r="AZ165" s="30">
        <v>0</v>
      </c>
      <c r="BA165" s="30">
        <v>0</v>
      </c>
      <c r="BB165" s="30">
        <v>0</v>
      </c>
      <c r="BC165" s="30">
        <v>0</v>
      </c>
      <c r="BD165" s="30">
        <v>0</v>
      </c>
      <c r="BE165" s="30">
        <v>0</v>
      </c>
      <c r="BF165" s="30">
        <v>0</v>
      </c>
      <c r="BG165" s="30">
        <v>0</v>
      </c>
      <c r="BH165" s="30">
        <v>0</v>
      </c>
      <c r="BI165" s="30">
        <v>0</v>
      </c>
      <c r="BJ165" s="30">
        <v>0</v>
      </c>
      <c r="BK165" s="30">
        <v>0</v>
      </c>
      <c r="BL165" s="30">
        <v>0</v>
      </c>
      <c r="BM165" s="30">
        <v>0</v>
      </c>
      <c r="BN165" s="30">
        <v>0</v>
      </c>
      <c r="BO165" s="30">
        <v>0</v>
      </c>
      <c r="BP165" s="30">
        <v>0</v>
      </c>
      <c r="BQ165" s="30">
        <v>0</v>
      </c>
      <c r="BR165" s="30">
        <v>0</v>
      </c>
      <c r="BS165" s="30">
        <v>0</v>
      </c>
      <c r="BT165" s="30">
        <v>0</v>
      </c>
      <c r="BU165" s="30">
        <v>0</v>
      </c>
      <c r="BV165" s="30">
        <v>0</v>
      </c>
      <c r="BW165" s="30">
        <v>0</v>
      </c>
      <c r="BX165" s="30">
        <v>0</v>
      </c>
      <c r="BY165" s="30">
        <v>0</v>
      </c>
      <c r="BZ165" s="30">
        <v>0</v>
      </c>
      <c r="CA165" s="30">
        <v>0</v>
      </c>
      <c r="CB165" s="30">
        <v>0</v>
      </c>
      <c r="CC165" s="30">
        <v>0</v>
      </c>
      <c r="CD165" s="30">
        <v>0</v>
      </c>
      <c r="CE165" s="31">
        <v>0</v>
      </c>
    </row>
    <row r="166" spans="1:83" ht="14.1" customHeight="1" x14ac:dyDescent="0.25">
      <c r="A166" s="21">
        <f t="shared" si="2"/>
        <v>153</v>
      </c>
      <c r="B166" s="209" t="s">
        <v>254</v>
      </c>
      <c r="C166" s="33">
        <v>14776</v>
      </c>
      <c r="D166" s="207" t="s">
        <v>44</v>
      </c>
      <c r="E166" s="25">
        <f>MAX(O166:AM166)</f>
        <v>461</v>
      </c>
      <c r="F166" s="25" t="e">
        <f>VLOOKUP(E166,Tab!$A$2:$B$255,2,TRUE)</f>
        <v>#N/A</v>
      </c>
      <c r="G166" s="26">
        <f>LARGE(O166:CE166,1)</f>
        <v>484</v>
      </c>
      <c r="H166" s="26">
        <f>LARGE(O166:CE166,2)</f>
        <v>461</v>
      </c>
      <c r="I166" s="26">
        <f>LARGE(O166:CE166,3)</f>
        <v>0</v>
      </c>
      <c r="J166" s="26">
        <f>LARGE(O166:CE166,4)</f>
        <v>0</v>
      </c>
      <c r="K166" s="26">
        <f>LARGE(O166:CE166,5)</f>
        <v>0</v>
      </c>
      <c r="L166" s="27">
        <f>SUM(G166:K166)</f>
        <v>945</v>
      </c>
      <c r="M166" s="28">
        <f>L166/5</f>
        <v>189</v>
      </c>
      <c r="N166" s="29"/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>
        <v>0</v>
      </c>
      <c r="V166" s="30">
        <v>0</v>
      </c>
      <c r="W166" s="30">
        <v>0</v>
      </c>
      <c r="X166" s="30">
        <v>0</v>
      </c>
      <c r="Y166" s="30">
        <v>0</v>
      </c>
      <c r="Z166" s="30">
        <v>0</v>
      </c>
      <c r="AA166" s="30">
        <v>0</v>
      </c>
      <c r="AB166" s="30">
        <v>0</v>
      </c>
      <c r="AC166" s="30">
        <v>0</v>
      </c>
      <c r="AD166" s="30">
        <v>0</v>
      </c>
      <c r="AE166" s="30">
        <v>0</v>
      </c>
      <c r="AF166" s="30">
        <v>0</v>
      </c>
      <c r="AG166" s="30">
        <v>0</v>
      </c>
      <c r="AH166" s="30">
        <v>461</v>
      </c>
      <c r="AI166" s="30">
        <v>0</v>
      </c>
      <c r="AJ166" s="30">
        <v>0</v>
      </c>
      <c r="AK166" s="30">
        <v>0</v>
      </c>
      <c r="AL166" s="30">
        <v>0</v>
      </c>
      <c r="AM166" s="167">
        <v>0</v>
      </c>
      <c r="AN166" s="162">
        <v>0</v>
      </c>
      <c r="AO166" s="30">
        <v>0</v>
      </c>
      <c r="AP166" s="30">
        <v>0</v>
      </c>
      <c r="AQ166" s="30">
        <v>0</v>
      </c>
      <c r="AR166" s="30">
        <v>0</v>
      </c>
      <c r="AS166" s="30">
        <v>0</v>
      </c>
      <c r="AT166" s="30">
        <v>484</v>
      </c>
      <c r="AU166" s="30">
        <v>0</v>
      </c>
      <c r="AV166" s="30">
        <v>0</v>
      </c>
      <c r="AW166" s="30">
        <v>0</v>
      </c>
      <c r="AX166" s="30">
        <v>0</v>
      </c>
      <c r="AY166" s="30">
        <v>0</v>
      </c>
      <c r="AZ166" s="30">
        <v>0</v>
      </c>
      <c r="BA166" s="30">
        <v>0</v>
      </c>
      <c r="BB166" s="30">
        <v>0</v>
      </c>
      <c r="BC166" s="30">
        <v>0</v>
      </c>
      <c r="BD166" s="30">
        <v>0</v>
      </c>
      <c r="BE166" s="30">
        <v>0</v>
      </c>
      <c r="BF166" s="30">
        <v>0</v>
      </c>
      <c r="BG166" s="30">
        <v>0</v>
      </c>
      <c r="BH166" s="30">
        <v>0</v>
      </c>
      <c r="BI166" s="30">
        <v>0</v>
      </c>
      <c r="BJ166" s="30">
        <v>0</v>
      </c>
      <c r="BK166" s="30">
        <v>0</v>
      </c>
      <c r="BL166" s="30">
        <v>0</v>
      </c>
      <c r="BM166" s="30">
        <v>0</v>
      </c>
      <c r="BN166" s="30">
        <v>0</v>
      </c>
      <c r="BO166" s="30">
        <v>0</v>
      </c>
      <c r="BP166" s="30">
        <v>0</v>
      </c>
      <c r="BQ166" s="30">
        <v>0</v>
      </c>
      <c r="BR166" s="30">
        <v>0</v>
      </c>
      <c r="BS166" s="30">
        <v>0</v>
      </c>
      <c r="BT166" s="30">
        <v>0</v>
      </c>
      <c r="BU166" s="30">
        <v>0</v>
      </c>
      <c r="BV166" s="30">
        <v>0</v>
      </c>
      <c r="BW166" s="30">
        <v>0</v>
      </c>
      <c r="BX166" s="30">
        <v>0</v>
      </c>
      <c r="BY166" s="30">
        <v>0</v>
      </c>
      <c r="BZ166" s="30">
        <v>0</v>
      </c>
      <c r="CA166" s="30">
        <v>0</v>
      </c>
      <c r="CB166" s="30">
        <v>0</v>
      </c>
      <c r="CC166" s="30">
        <v>0</v>
      </c>
      <c r="CD166" s="30">
        <v>0</v>
      </c>
      <c r="CE166" s="31">
        <v>0</v>
      </c>
    </row>
    <row r="167" spans="1:83" ht="14.1" customHeight="1" x14ac:dyDescent="0.25">
      <c r="A167" s="21">
        <f t="shared" si="2"/>
        <v>154</v>
      </c>
      <c r="B167" s="211" t="s">
        <v>350</v>
      </c>
      <c r="C167" s="33">
        <v>13985</v>
      </c>
      <c r="D167" s="212" t="s">
        <v>168</v>
      </c>
      <c r="E167" s="25">
        <f>MAX(O167:AM167)</f>
        <v>0</v>
      </c>
      <c r="F167" s="25" t="e">
        <f>VLOOKUP(E167,Tab!$A$2:$B$255,2,TRUE)</f>
        <v>#N/A</v>
      </c>
      <c r="G167" s="26">
        <f>LARGE(O167:CE167,1)</f>
        <v>475</v>
      </c>
      <c r="H167" s="26">
        <f>LARGE(O167:CE167,2)</f>
        <v>468</v>
      </c>
      <c r="I167" s="26">
        <f>LARGE(O167:CE167,3)</f>
        <v>0</v>
      </c>
      <c r="J167" s="26">
        <f>LARGE(O167:CE167,4)</f>
        <v>0</v>
      </c>
      <c r="K167" s="26">
        <f>LARGE(O167:CE167,5)</f>
        <v>0</v>
      </c>
      <c r="L167" s="27">
        <f>SUM(G167:K167)</f>
        <v>943</v>
      </c>
      <c r="M167" s="28">
        <f>L167/5</f>
        <v>188.6</v>
      </c>
      <c r="N167" s="29"/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0">
        <v>0</v>
      </c>
      <c r="V167" s="30">
        <v>0</v>
      </c>
      <c r="W167" s="30">
        <v>0</v>
      </c>
      <c r="X167" s="30">
        <v>0</v>
      </c>
      <c r="Y167" s="30">
        <v>0</v>
      </c>
      <c r="Z167" s="30">
        <v>0</v>
      </c>
      <c r="AA167" s="30">
        <v>0</v>
      </c>
      <c r="AB167" s="30">
        <v>0</v>
      </c>
      <c r="AC167" s="30">
        <v>0</v>
      </c>
      <c r="AD167" s="30">
        <v>0</v>
      </c>
      <c r="AE167" s="30">
        <v>0</v>
      </c>
      <c r="AF167" s="30">
        <v>0</v>
      </c>
      <c r="AG167" s="30">
        <v>0</v>
      </c>
      <c r="AH167" s="30">
        <v>0</v>
      </c>
      <c r="AI167" s="30">
        <v>0</v>
      </c>
      <c r="AJ167" s="30">
        <v>0</v>
      </c>
      <c r="AK167" s="30">
        <v>0</v>
      </c>
      <c r="AL167" s="30">
        <v>0</v>
      </c>
      <c r="AM167" s="167">
        <v>0</v>
      </c>
      <c r="AN167" s="162">
        <v>0</v>
      </c>
      <c r="AO167" s="30">
        <v>0</v>
      </c>
      <c r="AP167" s="30">
        <v>0</v>
      </c>
      <c r="AQ167" s="30">
        <v>0</v>
      </c>
      <c r="AR167" s="30">
        <v>0</v>
      </c>
      <c r="AS167" s="30">
        <v>0</v>
      </c>
      <c r="AT167" s="30">
        <v>468</v>
      </c>
      <c r="AU167" s="30">
        <v>0</v>
      </c>
      <c r="AV167" s="30">
        <v>0</v>
      </c>
      <c r="AW167" s="30">
        <v>0</v>
      </c>
      <c r="AX167" s="30">
        <v>0</v>
      </c>
      <c r="AY167" s="30">
        <v>0</v>
      </c>
      <c r="AZ167" s="30">
        <v>0</v>
      </c>
      <c r="BA167" s="30">
        <v>0</v>
      </c>
      <c r="BB167" s="30">
        <v>475</v>
      </c>
      <c r="BC167" s="30">
        <v>0</v>
      </c>
      <c r="BD167" s="30">
        <v>0</v>
      </c>
      <c r="BE167" s="30">
        <v>0</v>
      </c>
      <c r="BF167" s="30">
        <v>0</v>
      </c>
      <c r="BG167" s="30">
        <v>0</v>
      </c>
      <c r="BH167" s="30">
        <v>0</v>
      </c>
      <c r="BI167" s="30">
        <v>0</v>
      </c>
      <c r="BJ167" s="30">
        <v>0</v>
      </c>
      <c r="BK167" s="30">
        <v>0</v>
      </c>
      <c r="BL167" s="30">
        <v>0</v>
      </c>
      <c r="BM167" s="30">
        <v>0</v>
      </c>
      <c r="BN167" s="30">
        <v>0</v>
      </c>
      <c r="BO167" s="30">
        <v>0</v>
      </c>
      <c r="BP167" s="30">
        <v>0</v>
      </c>
      <c r="BQ167" s="30">
        <v>0</v>
      </c>
      <c r="BR167" s="30">
        <v>0</v>
      </c>
      <c r="BS167" s="30">
        <v>0</v>
      </c>
      <c r="BT167" s="30">
        <v>0</v>
      </c>
      <c r="BU167" s="30">
        <v>0</v>
      </c>
      <c r="BV167" s="30">
        <v>0</v>
      </c>
      <c r="BW167" s="30">
        <v>0</v>
      </c>
      <c r="BX167" s="30">
        <v>0</v>
      </c>
      <c r="BY167" s="30">
        <v>0</v>
      </c>
      <c r="BZ167" s="30">
        <v>0</v>
      </c>
      <c r="CA167" s="30">
        <v>0</v>
      </c>
      <c r="CB167" s="30">
        <v>0</v>
      </c>
      <c r="CC167" s="30">
        <v>0</v>
      </c>
      <c r="CD167" s="30">
        <v>0</v>
      </c>
      <c r="CE167" s="31">
        <v>0</v>
      </c>
    </row>
    <row r="168" spans="1:83" s="5" customFormat="1" ht="14.1" customHeight="1" x14ac:dyDescent="0.25">
      <c r="A168" s="21">
        <f t="shared" si="2"/>
        <v>155</v>
      </c>
      <c r="B168" s="43" t="s">
        <v>103</v>
      </c>
      <c r="C168" s="33">
        <v>10858</v>
      </c>
      <c r="D168" s="216" t="s">
        <v>77</v>
      </c>
      <c r="E168" s="25">
        <f>MAX(O168:AM168)</f>
        <v>330</v>
      </c>
      <c r="F168" s="25" t="e">
        <f>VLOOKUP(E168,Tab!$A$2:$B$255,2,TRUE)</f>
        <v>#N/A</v>
      </c>
      <c r="G168" s="26">
        <f>LARGE(O168:CE168,1)</f>
        <v>330</v>
      </c>
      <c r="H168" s="26">
        <f>LARGE(O168:CE168,2)</f>
        <v>320</v>
      </c>
      <c r="I168" s="26">
        <f>LARGE(O168:CE168,3)</f>
        <v>288</v>
      </c>
      <c r="J168" s="26">
        <f>LARGE(O168:CE168,4)</f>
        <v>0</v>
      </c>
      <c r="K168" s="26">
        <f>LARGE(O168:CE168,5)</f>
        <v>0</v>
      </c>
      <c r="L168" s="27">
        <f>SUM(G168:K168)</f>
        <v>938</v>
      </c>
      <c r="M168" s="28">
        <f>L168/5</f>
        <v>187.6</v>
      </c>
      <c r="N168" s="29"/>
      <c r="O168" s="30">
        <v>0</v>
      </c>
      <c r="P168" s="30">
        <v>0</v>
      </c>
      <c r="Q168" s="30">
        <v>0</v>
      </c>
      <c r="R168" s="30">
        <v>320</v>
      </c>
      <c r="S168" s="30">
        <v>0</v>
      </c>
      <c r="T168" s="30">
        <v>0</v>
      </c>
      <c r="U168" s="30">
        <v>0</v>
      </c>
      <c r="V168" s="30">
        <v>0</v>
      </c>
      <c r="W168" s="30">
        <v>0</v>
      </c>
      <c r="X168" s="30">
        <v>0</v>
      </c>
      <c r="Y168" s="30">
        <v>0</v>
      </c>
      <c r="Z168" s="30">
        <v>330</v>
      </c>
      <c r="AA168" s="30">
        <v>0</v>
      </c>
      <c r="AB168" s="30">
        <v>0</v>
      </c>
      <c r="AC168" s="30">
        <v>0</v>
      </c>
      <c r="AD168" s="30">
        <v>0</v>
      </c>
      <c r="AE168" s="30">
        <v>0</v>
      </c>
      <c r="AF168" s="30">
        <v>0</v>
      </c>
      <c r="AG168" s="30">
        <v>0</v>
      </c>
      <c r="AH168" s="30">
        <v>0</v>
      </c>
      <c r="AI168" s="30">
        <v>0</v>
      </c>
      <c r="AJ168" s="30">
        <v>0</v>
      </c>
      <c r="AK168" s="30">
        <v>0</v>
      </c>
      <c r="AL168" s="30">
        <v>0</v>
      </c>
      <c r="AM168" s="167">
        <v>0</v>
      </c>
      <c r="AN168" s="162">
        <v>0</v>
      </c>
      <c r="AO168" s="30">
        <v>0</v>
      </c>
      <c r="AP168" s="30">
        <v>0</v>
      </c>
      <c r="AQ168" s="30">
        <v>0</v>
      </c>
      <c r="AR168" s="30">
        <v>0</v>
      </c>
      <c r="AS168" s="30">
        <v>0</v>
      </c>
      <c r="AT168" s="30">
        <v>0</v>
      </c>
      <c r="AU168" s="30">
        <v>0</v>
      </c>
      <c r="AV168" s="30">
        <v>0</v>
      </c>
      <c r="AW168" s="30">
        <v>0</v>
      </c>
      <c r="AX168" s="30">
        <v>0</v>
      </c>
      <c r="AY168" s="30">
        <v>0</v>
      </c>
      <c r="AZ168" s="30">
        <v>0</v>
      </c>
      <c r="BA168" s="30">
        <v>0</v>
      </c>
      <c r="BB168" s="30">
        <v>0</v>
      </c>
      <c r="BC168" s="30">
        <v>0</v>
      </c>
      <c r="BD168" s="30">
        <v>0</v>
      </c>
      <c r="BE168" s="30">
        <v>0</v>
      </c>
      <c r="BF168" s="30">
        <v>0</v>
      </c>
      <c r="BG168" s="30">
        <v>0</v>
      </c>
      <c r="BH168" s="30">
        <v>0</v>
      </c>
      <c r="BI168" s="30">
        <v>0</v>
      </c>
      <c r="BJ168" s="30">
        <v>0</v>
      </c>
      <c r="BK168" s="30">
        <v>288</v>
      </c>
      <c r="BL168" s="30">
        <v>0</v>
      </c>
      <c r="BM168" s="30">
        <v>0</v>
      </c>
      <c r="BN168" s="30">
        <v>0</v>
      </c>
      <c r="BO168" s="30">
        <v>0</v>
      </c>
      <c r="BP168" s="30">
        <v>0</v>
      </c>
      <c r="BQ168" s="30">
        <v>0</v>
      </c>
      <c r="BR168" s="30">
        <v>0</v>
      </c>
      <c r="BS168" s="30">
        <v>0</v>
      </c>
      <c r="BT168" s="30">
        <v>0</v>
      </c>
      <c r="BU168" s="30">
        <v>0</v>
      </c>
      <c r="BV168" s="30">
        <v>0</v>
      </c>
      <c r="BW168" s="30">
        <v>0</v>
      </c>
      <c r="BX168" s="30">
        <v>0</v>
      </c>
      <c r="BY168" s="30">
        <v>0</v>
      </c>
      <c r="BZ168" s="30">
        <v>0</v>
      </c>
      <c r="CA168" s="30">
        <v>0</v>
      </c>
      <c r="CB168" s="30">
        <v>0</v>
      </c>
      <c r="CC168" s="30">
        <v>0</v>
      </c>
      <c r="CD168" s="30">
        <v>0</v>
      </c>
      <c r="CE168" s="31">
        <v>0</v>
      </c>
    </row>
    <row r="169" spans="1:83" ht="14.1" customHeight="1" x14ac:dyDescent="0.25">
      <c r="A169" s="21">
        <f t="shared" si="2"/>
        <v>156</v>
      </c>
      <c r="B169" s="211" t="s">
        <v>263</v>
      </c>
      <c r="C169" s="33">
        <v>14053</v>
      </c>
      <c r="D169" s="212" t="s">
        <v>106</v>
      </c>
      <c r="E169" s="25">
        <f>MAX(O169:AM169)</f>
        <v>0</v>
      </c>
      <c r="F169" s="25" t="e">
        <f>VLOOKUP(E169,Tab!$A$2:$B$255,2,TRUE)</f>
        <v>#N/A</v>
      </c>
      <c r="G169" s="26">
        <f>LARGE(O169:CE169,1)</f>
        <v>479</v>
      </c>
      <c r="H169" s="26">
        <f>LARGE(O169:CE169,2)</f>
        <v>458</v>
      </c>
      <c r="I169" s="26">
        <f>LARGE(O169:CE169,3)</f>
        <v>0</v>
      </c>
      <c r="J169" s="26">
        <f>LARGE(O169:CE169,4)</f>
        <v>0</v>
      </c>
      <c r="K169" s="26">
        <f>LARGE(O169:CE169,5)</f>
        <v>0</v>
      </c>
      <c r="L169" s="27">
        <f>SUM(G169:K169)</f>
        <v>937</v>
      </c>
      <c r="M169" s="28">
        <f>L169/5</f>
        <v>187.4</v>
      </c>
      <c r="N169" s="29"/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>
        <v>0</v>
      </c>
      <c r="V169" s="30">
        <v>0</v>
      </c>
      <c r="W169" s="30">
        <v>0</v>
      </c>
      <c r="X169" s="30">
        <v>0</v>
      </c>
      <c r="Y169" s="30">
        <v>0</v>
      </c>
      <c r="Z169" s="30">
        <v>0</v>
      </c>
      <c r="AA169" s="30">
        <v>0</v>
      </c>
      <c r="AB169" s="30">
        <v>0</v>
      </c>
      <c r="AC169" s="30">
        <v>0</v>
      </c>
      <c r="AD169" s="30">
        <v>0</v>
      </c>
      <c r="AE169" s="30">
        <v>0</v>
      </c>
      <c r="AF169" s="30">
        <v>0</v>
      </c>
      <c r="AG169" s="30">
        <v>0</v>
      </c>
      <c r="AH169" s="30">
        <v>0</v>
      </c>
      <c r="AI169" s="30">
        <v>0</v>
      </c>
      <c r="AJ169" s="30">
        <v>0</v>
      </c>
      <c r="AK169" s="30">
        <v>0</v>
      </c>
      <c r="AL169" s="30">
        <v>0</v>
      </c>
      <c r="AM169" s="167">
        <v>0</v>
      </c>
      <c r="AN169" s="162">
        <v>0</v>
      </c>
      <c r="AO169" s="30">
        <v>0</v>
      </c>
      <c r="AP169" s="30">
        <v>0</v>
      </c>
      <c r="AQ169" s="30">
        <v>0</v>
      </c>
      <c r="AR169" s="30">
        <v>0</v>
      </c>
      <c r="AS169" s="30">
        <v>0</v>
      </c>
      <c r="AT169" s="30">
        <v>0</v>
      </c>
      <c r="AU169" s="30">
        <v>0</v>
      </c>
      <c r="AV169" s="30">
        <v>0</v>
      </c>
      <c r="AW169" s="30">
        <v>0</v>
      </c>
      <c r="AX169" s="30">
        <v>0</v>
      </c>
      <c r="AY169" s="30">
        <v>0</v>
      </c>
      <c r="AZ169" s="30">
        <v>0</v>
      </c>
      <c r="BA169" s="30">
        <v>0</v>
      </c>
      <c r="BB169" s="30">
        <v>0</v>
      </c>
      <c r="BC169" s="30">
        <v>0</v>
      </c>
      <c r="BD169" s="30">
        <v>0</v>
      </c>
      <c r="BE169" s="30">
        <v>0</v>
      </c>
      <c r="BF169" s="30">
        <v>0</v>
      </c>
      <c r="BG169" s="30">
        <v>0</v>
      </c>
      <c r="BH169" s="30">
        <v>0</v>
      </c>
      <c r="BI169" s="30">
        <v>0</v>
      </c>
      <c r="BJ169" s="30">
        <v>0</v>
      </c>
      <c r="BK169" s="30">
        <v>0</v>
      </c>
      <c r="BL169" s="30">
        <v>0</v>
      </c>
      <c r="BM169" s="30">
        <v>458</v>
      </c>
      <c r="BN169" s="30">
        <v>0</v>
      </c>
      <c r="BO169" s="30">
        <v>0</v>
      </c>
      <c r="BP169" s="30">
        <v>0</v>
      </c>
      <c r="BQ169" s="30">
        <v>0</v>
      </c>
      <c r="BR169" s="30">
        <v>0</v>
      </c>
      <c r="BS169" s="30">
        <v>0</v>
      </c>
      <c r="BT169" s="30">
        <v>479</v>
      </c>
      <c r="BU169" s="30">
        <v>0</v>
      </c>
      <c r="BV169" s="30">
        <v>0</v>
      </c>
      <c r="BW169" s="30">
        <v>0</v>
      </c>
      <c r="BX169" s="30">
        <v>0</v>
      </c>
      <c r="BY169" s="30">
        <v>0</v>
      </c>
      <c r="BZ169" s="30">
        <v>0</v>
      </c>
      <c r="CA169" s="30">
        <v>0</v>
      </c>
      <c r="CB169" s="30">
        <v>0</v>
      </c>
      <c r="CC169" s="30">
        <v>0</v>
      </c>
      <c r="CD169" s="30">
        <v>0</v>
      </c>
      <c r="CE169" s="31">
        <v>0</v>
      </c>
    </row>
    <row r="170" spans="1:83" ht="14.1" customHeight="1" x14ac:dyDescent="0.25">
      <c r="A170" s="21">
        <f t="shared" si="2"/>
        <v>157</v>
      </c>
      <c r="B170" s="39" t="s">
        <v>512</v>
      </c>
      <c r="C170" s="33">
        <v>11507</v>
      </c>
      <c r="D170" s="40" t="s">
        <v>65</v>
      </c>
      <c r="E170" s="25">
        <f>MAX(O170:AM170)</f>
        <v>0</v>
      </c>
      <c r="F170" s="25" t="e">
        <f>VLOOKUP(E170,Tab!$A$2:$B$255,2,TRUE)</f>
        <v>#N/A</v>
      </c>
      <c r="G170" s="26">
        <f>LARGE(O170:CE170,1)</f>
        <v>457</v>
      </c>
      <c r="H170" s="26">
        <f>LARGE(O170:CE170,2)</f>
        <v>456</v>
      </c>
      <c r="I170" s="26">
        <f>LARGE(O170:CE170,3)</f>
        <v>0</v>
      </c>
      <c r="J170" s="26">
        <f>LARGE(O170:CE170,4)</f>
        <v>0</v>
      </c>
      <c r="K170" s="26">
        <f>LARGE(O170:CE170,5)</f>
        <v>0</v>
      </c>
      <c r="L170" s="27">
        <f>SUM(G170:K170)</f>
        <v>913</v>
      </c>
      <c r="M170" s="28">
        <f>L170/5</f>
        <v>182.6</v>
      </c>
      <c r="N170" s="29"/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>
        <v>0</v>
      </c>
      <c r="V170" s="30">
        <v>0</v>
      </c>
      <c r="W170" s="30">
        <v>0</v>
      </c>
      <c r="X170" s="30">
        <v>0</v>
      </c>
      <c r="Y170" s="30">
        <v>0</v>
      </c>
      <c r="Z170" s="30">
        <v>0</v>
      </c>
      <c r="AA170" s="30">
        <v>0</v>
      </c>
      <c r="AB170" s="30">
        <v>0</v>
      </c>
      <c r="AC170" s="30">
        <v>0</v>
      </c>
      <c r="AD170" s="30">
        <v>0</v>
      </c>
      <c r="AE170" s="30">
        <v>0</v>
      </c>
      <c r="AF170" s="30">
        <v>0</v>
      </c>
      <c r="AG170" s="30">
        <v>0</v>
      </c>
      <c r="AH170" s="30">
        <v>0</v>
      </c>
      <c r="AI170" s="30">
        <v>0</v>
      </c>
      <c r="AJ170" s="30">
        <v>0</v>
      </c>
      <c r="AK170" s="30">
        <v>0</v>
      </c>
      <c r="AL170" s="30">
        <v>0</v>
      </c>
      <c r="AM170" s="167">
        <v>0</v>
      </c>
      <c r="AN170" s="162">
        <v>0</v>
      </c>
      <c r="AO170" s="30">
        <v>457</v>
      </c>
      <c r="AP170" s="30">
        <v>0</v>
      </c>
      <c r="AQ170" s="30">
        <v>0</v>
      </c>
      <c r="AR170" s="30">
        <v>0</v>
      </c>
      <c r="AS170" s="30">
        <v>0</v>
      </c>
      <c r="AT170" s="30">
        <v>456</v>
      </c>
      <c r="AU170" s="30">
        <v>0</v>
      </c>
      <c r="AV170" s="30">
        <v>0</v>
      </c>
      <c r="AW170" s="30">
        <v>0</v>
      </c>
      <c r="AX170" s="30">
        <v>0</v>
      </c>
      <c r="AY170" s="30">
        <v>0</v>
      </c>
      <c r="AZ170" s="30">
        <v>0</v>
      </c>
      <c r="BA170" s="30">
        <v>0</v>
      </c>
      <c r="BB170" s="30">
        <v>0</v>
      </c>
      <c r="BC170" s="30">
        <v>0</v>
      </c>
      <c r="BD170" s="30">
        <v>0</v>
      </c>
      <c r="BE170" s="30">
        <v>0</v>
      </c>
      <c r="BF170" s="30">
        <v>0</v>
      </c>
      <c r="BG170" s="30">
        <v>0</v>
      </c>
      <c r="BH170" s="30">
        <v>0</v>
      </c>
      <c r="BI170" s="30">
        <v>0</v>
      </c>
      <c r="BJ170" s="30">
        <v>0</v>
      </c>
      <c r="BK170" s="30">
        <v>0</v>
      </c>
      <c r="BL170" s="30">
        <v>0</v>
      </c>
      <c r="BM170" s="30">
        <v>0</v>
      </c>
      <c r="BN170" s="30">
        <v>0</v>
      </c>
      <c r="BO170" s="30">
        <v>0</v>
      </c>
      <c r="BP170" s="30">
        <v>0</v>
      </c>
      <c r="BQ170" s="30">
        <v>0</v>
      </c>
      <c r="BR170" s="30">
        <v>0</v>
      </c>
      <c r="BS170" s="30">
        <v>0</v>
      </c>
      <c r="BT170" s="30">
        <v>0</v>
      </c>
      <c r="BU170" s="30">
        <v>0</v>
      </c>
      <c r="BV170" s="30">
        <v>0</v>
      </c>
      <c r="BW170" s="30">
        <v>0</v>
      </c>
      <c r="BX170" s="30">
        <v>0</v>
      </c>
      <c r="BY170" s="30">
        <v>0</v>
      </c>
      <c r="BZ170" s="30">
        <v>0</v>
      </c>
      <c r="CA170" s="30">
        <v>0</v>
      </c>
      <c r="CB170" s="30">
        <v>0</v>
      </c>
      <c r="CC170" s="30">
        <v>0</v>
      </c>
      <c r="CD170" s="30">
        <v>0</v>
      </c>
      <c r="CE170" s="31">
        <v>0</v>
      </c>
    </row>
    <row r="171" spans="1:83" ht="14.1" customHeight="1" x14ac:dyDescent="0.25">
      <c r="A171" s="21">
        <f t="shared" si="2"/>
        <v>158</v>
      </c>
      <c r="B171" s="39" t="s">
        <v>254</v>
      </c>
      <c r="C171" s="33">
        <v>14776</v>
      </c>
      <c r="D171" s="40" t="s">
        <v>44</v>
      </c>
      <c r="E171" s="25">
        <f>MAX(O171:AM171)</f>
        <v>461</v>
      </c>
      <c r="F171" s="25" t="e">
        <f>VLOOKUP(E171,Tab!$A$2:$B$255,2,TRUE)</f>
        <v>#N/A</v>
      </c>
      <c r="G171" s="26">
        <f>LARGE(O171:CE171,1)</f>
        <v>461</v>
      </c>
      <c r="H171" s="26">
        <f>LARGE(O171:CE171,2)</f>
        <v>446</v>
      </c>
      <c r="I171" s="26">
        <f>LARGE(O171:CE171,3)</f>
        <v>0</v>
      </c>
      <c r="J171" s="26">
        <f>LARGE(O171:CE171,4)</f>
        <v>0</v>
      </c>
      <c r="K171" s="26">
        <f>LARGE(O171:CE171,5)</f>
        <v>0</v>
      </c>
      <c r="L171" s="27">
        <f>SUM(G171:K171)</f>
        <v>907</v>
      </c>
      <c r="M171" s="28">
        <f>L171/5</f>
        <v>181.4</v>
      </c>
      <c r="N171" s="29"/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U171" s="30">
        <v>0</v>
      </c>
      <c r="V171" s="30">
        <v>0</v>
      </c>
      <c r="W171" s="30">
        <v>0</v>
      </c>
      <c r="X171" s="30">
        <v>0</v>
      </c>
      <c r="Y171" s="30">
        <v>446</v>
      </c>
      <c r="Z171" s="30">
        <v>0</v>
      </c>
      <c r="AA171" s="30">
        <v>0</v>
      </c>
      <c r="AB171" s="30">
        <v>0</v>
      </c>
      <c r="AC171" s="30">
        <v>0</v>
      </c>
      <c r="AD171" s="30">
        <v>0</v>
      </c>
      <c r="AE171" s="30">
        <v>0</v>
      </c>
      <c r="AF171" s="30">
        <v>0</v>
      </c>
      <c r="AG171" s="30">
        <v>0</v>
      </c>
      <c r="AH171" s="30">
        <v>461</v>
      </c>
      <c r="AI171" s="30">
        <v>0</v>
      </c>
      <c r="AJ171" s="30">
        <v>0</v>
      </c>
      <c r="AK171" s="30">
        <v>0</v>
      </c>
      <c r="AL171" s="30">
        <v>0</v>
      </c>
      <c r="AM171" s="167">
        <v>0</v>
      </c>
      <c r="AN171" s="162">
        <v>0</v>
      </c>
      <c r="AO171" s="30">
        <v>0</v>
      </c>
      <c r="AP171" s="30">
        <v>0</v>
      </c>
      <c r="AQ171" s="30">
        <v>0</v>
      </c>
      <c r="AR171" s="30">
        <v>0</v>
      </c>
      <c r="AS171" s="30">
        <v>0</v>
      </c>
      <c r="AT171" s="30">
        <v>0</v>
      </c>
      <c r="AU171" s="30">
        <v>0</v>
      </c>
      <c r="AV171" s="30">
        <v>0</v>
      </c>
      <c r="AW171" s="30">
        <v>0</v>
      </c>
      <c r="AX171" s="30">
        <v>0</v>
      </c>
      <c r="AY171" s="30">
        <v>0</v>
      </c>
      <c r="AZ171" s="30">
        <v>0</v>
      </c>
      <c r="BA171" s="30">
        <v>0</v>
      </c>
      <c r="BB171" s="30">
        <v>0</v>
      </c>
      <c r="BC171" s="30">
        <v>0</v>
      </c>
      <c r="BD171" s="30">
        <v>0</v>
      </c>
      <c r="BE171" s="30">
        <v>0</v>
      </c>
      <c r="BF171" s="30">
        <v>0</v>
      </c>
      <c r="BG171" s="30">
        <v>0</v>
      </c>
      <c r="BH171" s="30">
        <v>0</v>
      </c>
      <c r="BI171" s="30">
        <v>0</v>
      </c>
      <c r="BJ171" s="30">
        <v>0</v>
      </c>
      <c r="BK171" s="30">
        <v>0</v>
      </c>
      <c r="BL171" s="30">
        <v>0</v>
      </c>
      <c r="BM171" s="30">
        <v>0</v>
      </c>
      <c r="BN171" s="30">
        <v>0</v>
      </c>
      <c r="BO171" s="30">
        <v>0</v>
      </c>
      <c r="BP171" s="30">
        <v>0</v>
      </c>
      <c r="BQ171" s="30">
        <v>0</v>
      </c>
      <c r="BR171" s="30">
        <v>0</v>
      </c>
      <c r="BS171" s="30">
        <v>0</v>
      </c>
      <c r="BT171" s="30">
        <v>0</v>
      </c>
      <c r="BU171" s="30">
        <v>0</v>
      </c>
      <c r="BV171" s="30">
        <v>0</v>
      </c>
      <c r="BW171" s="30">
        <v>0</v>
      </c>
      <c r="BX171" s="30">
        <v>0</v>
      </c>
      <c r="BY171" s="30">
        <v>0</v>
      </c>
      <c r="BZ171" s="30">
        <v>0</v>
      </c>
      <c r="CA171" s="30">
        <v>0</v>
      </c>
      <c r="CB171" s="30">
        <v>0</v>
      </c>
      <c r="CC171" s="30">
        <v>0</v>
      </c>
      <c r="CD171" s="30">
        <v>0</v>
      </c>
      <c r="CE171" s="31">
        <v>0</v>
      </c>
    </row>
    <row r="172" spans="1:83" ht="14.1" customHeight="1" x14ac:dyDescent="0.25">
      <c r="A172" s="21">
        <f t="shared" si="2"/>
        <v>159</v>
      </c>
      <c r="B172" s="211" t="s">
        <v>272</v>
      </c>
      <c r="C172" s="33">
        <v>7503</v>
      </c>
      <c r="D172" s="212" t="s">
        <v>168</v>
      </c>
      <c r="E172" s="25">
        <f>MAX(O172:AM172)</f>
        <v>434</v>
      </c>
      <c r="F172" s="25" t="e">
        <f>VLOOKUP(E172,Tab!$A$2:$B$255,2,TRUE)</f>
        <v>#N/A</v>
      </c>
      <c r="G172" s="26">
        <f>LARGE(O172:CE172,1)</f>
        <v>472</v>
      </c>
      <c r="H172" s="26">
        <f>LARGE(O172:CE172,2)</f>
        <v>434</v>
      </c>
      <c r="I172" s="26">
        <f>LARGE(O172:CE172,3)</f>
        <v>0</v>
      </c>
      <c r="J172" s="26">
        <f>LARGE(O172:CE172,4)</f>
        <v>0</v>
      </c>
      <c r="K172" s="26">
        <f>LARGE(O172:CE172,5)</f>
        <v>0</v>
      </c>
      <c r="L172" s="27">
        <f>SUM(G172:K172)</f>
        <v>906</v>
      </c>
      <c r="M172" s="28">
        <f>L172/5</f>
        <v>181.2</v>
      </c>
      <c r="N172" s="29"/>
      <c r="O172" s="30">
        <v>0</v>
      </c>
      <c r="P172" s="30">
        <v>0</v>
      </c>
      <c r="Q172" s="30">
        <v>0</v>
      </c>
      <c r="R172" s="30">
        <v>0</v>
      </c>
      <c r="S172" s="30">
        <v>434</v>
      </c>
      <c r="T172" s="30">
        <v>0</v>
      </c>
      <c r="U172" s="30">
        <v>0</v>
      </c>
      <c r="V172" s="30">
        <v>0</v>
      </c>
      <c r="W172" s="30">
        <v>0</v>
      </c>
      <c r="X172" s="30">
        <v>0</v>
      </c>
      <c r="Y172" s="30">
        <v>0</v>
      </c>
      <c r="Z172" s="30">
        <v>0</v>
      </c>
      <c r="AA172" s="30">
        <v>0</v>
      </c>
      <c r="AB172" s="30">
        <v>0</v>
      </c>
      <c r="AC172" s="30">
        <v>0</v>
      </c>
      <c r="AD172" s="30">
        <v>0</v>
      </c>
      <c r="AE172" s="30">
        <v>0</v>
      </c>
      <c r="AF172" s="30">
        <v>0</v>
      </c>
      <c r="AG172" s="30">
        <v>0</v>
      </c>
      <c r="AH172" s="30">
        <v>0</v>
      </c>
      <c r="AI172" s="30">
        <v>0</v>
      </c>
      <c r="AJ172" s="30">
        <v>0</v>
      </c>
      <c r="AK172" s="30">
        <v>0</v>
      </c>
      <c r="AL172" s="30">
        <v>0</v>
      </c>
      <c r="AM172" s="167">
        <v>0</v>
      </c>
      <c r="AN172" s="162">
        <v>0</v>
      </c>
      <c r="AO172" s="30">
        <v>0</v>
      </c>
      <c r="AP172" s="30">
        <v>0</v>
      </c>
      <c r="AQ172" s="30">
        <v>0</v>
      </c>
      <c r="AR172" s="30">
        <v>0</v>
      </c>
      <c r="AS172" s="30">
        <v>0</v>
      </c>
      <c r="AT172" s="30">
        <v>0</v>
      </c>
      <c r="AU172" s="30">
        <v>0</v>
      </c>
      <c r="AV172" s="30">
        <v>0</v>
      </c>
      <c r="AW172" s="30">
        <v>0</v>
      </c>
      <c r="AX172" s="30">
        <v>0</v>
      </c>
      <c r="AY172" s="30">
        <v>0</v>
      </c>
      <c r="AZ172" s="30">
        <v>0</v>
      </c>
      <c r="BA172" s="30">
        <v>0</v>
      </c>
      <c r="BB172" s="30">
        <v>0</v>
      </c>
      <c r="BC172" s="30">
        <v>0</v>
      </c>
      <c r="BD172" s="30">
        <v>0</v>
      </c>
      <c r="BE172" s="30">
        <v>0</v>
      </c>
      <c r="BF172" s="30">
        <v>0</v>
      </c>
      <c r="BG172" s="30">
        <v>0</v>
      </c>
      <c r="BH172" s="30">
        <v>0</v>
      </c>
      <c r="BI172" s="30">
        <v>0</v>
      </c>
      <c r="BJ172" s="30">
        <v>0</v>
      </c>
      <c r="BK172" s="30">
        <v>0</v>
      </c>
      <c r="BL172" s="30">
        <v>0</v>
      </c>
      <c r="BM172" s="30">
        <v>0</v>
      </c>
      <c r="BN172" s="30">
        <v>0</v>
      </c>
      <c r="BO172" s="30">
        <v>0</v>
      </c>
      <c r="BP172" s="30">
        <v>0</v>
      </c>
      <c r="BQ172" s="30">
        <v>0</v>
      </c>
      <c r="BR172" s="30">
        <v>0</v>
      </c>
      <c r="BS172" s="30">
        <v>0</v>
      </c>
      <c r="BT172" s="30">
        <v>0</v>
      </c>
      <c r="BU172" s="30">
        <v>0</v>
      </c>
      <c r="BV172" s="30">
        <v>0</v>
      </c>
      <c r="BW172" s="30">
        <v>472</v>
      </c>
      <c r="BX172" s="30">
        <v>0</v>
      </c>
      <c r="BY172" s="30">
        <v>0</v>
      </c>
      <c r="BZ172" s="30">
        <v>0</v>
      </c>
      <c r="CA172" s="30">
        <v>0</v>
      </c>
      <c r="CB172" s="30">
        <v>0</v>
      </c>
      <c r="CC172" s="30">
        <v>0</v>
      </c>
      <c r="CD172" s="30">
        <v>0</v>
      </c>
      <c r="CE172" s="31">
        <v>0</v>
      </c>
    </row>
    <row r="173" spans="1:83" ht="14.1" customHeight="1" x14ac:dyDescent="0.25">
      <c r="A173" s="21">
        <f t="shared" si="2"/>
        <v>160</v>
      </c>
      <c r="B173" s="39" t="s">
        <v>503</v>
      </c>
      <c r="C173" s="33">
        <v>14724</v>
      </c>
      <c r="D173" s="40" t="s">
        <v>326</v>
      </c>
      <c r="E173" s="25">
        <f>MAX(O173:AM173)</f>
        <v>462</v>
      </c>
      <c r="F173" s="25" t="e">
        <f>VLOOKUP(E173,Tab!$A$2:$B$255,2,TRUE)</f>
        <v>#N/A</v>
      </c>
      <c r="G173" s="26">
        <f>LARGE(O173:CE173,1)</f>
        <v>462</v>
      </c>
      <c r="H173" s="26">
        <f>LARGE(O173:CE173,2)</f>
        <v>441</v>
      </c>
      <c r="I173" s="26">
        <f>LARGE(O173:CE173,3)</f>
        <v>0</v>
      </c>
      <c r="J173" s="26">
        <f>LARGE(O173:CE173,4)</f>
        <v>0</v>
      </c>
      <c r="K173" s="26">
        <f>LARGE(O173:CE173,5)</f>
        <v>0</v>
      </c>
      <c r="L173" s="27">
        <f>SUM(G173:K173)</f>
        <v>903</v>
      </c>
      <c r="M173" s="28">
        <f>L173/5</f>
        <v>180.6</v>
      </c>
      <c r="N173" s="29"/>
      <c r="O173" s="30">
        <v>0</v>
      </c>
      <c r="P173" s="30">
        <v>0</v>
      </c>
      <c r="Q173" s="30">
        <v>0</v>
      </c>
      <c r="R173" s="30">
        <v>462</v>
      </c>
      <c r="S173" s="30">
        <v>0</v>
      </c>
      <c r="T173" s="30">
        <v>0</v>
      </c>
      <c r="U173" s="30">
        <v>0</v>
      </c>
      <c r="V173" s="30">
        <v>0</v>
      </c>
      <c r="W173" s="30">
        <v>0</v>
      </c>
      <c r="X173" s="30">
        <v>0</v>
      </c>
      <c r="Y173" s="30">
        <v>0</v>
      </c>
      <c r="Z173" s="30">
        <v>0</v>
      </c>
      <c r="AA173" s="30">
        <v>0</v>
      </c>
      <c r="AB173" s="30">
        <v>0</v>
      </c>
      <c r="AC173" s="30">
        <v>0</v>
      </c>
      <c r="AD173" s="30">
        <v>0</v>
      </c>
      <c r="AE173" s="30">
        <v>0</v>
      </c>
      <c r="AF173" s="30">
        <v>0</v>
      </c>
      <c r="AG173" s="30">
        <v>0</v>
      </c>
      <c r="AH173" s="30">
        <v>0</v>
      </c>
      <c r="AI173" s="30">
        <v>0</v>
      </c>
      <c r="AJ173" s="30">
        <v>0</v>
      </c>
      <c r="AK173" s="30">
        <v>0</v>
      </c>
      <c r="AL173" s="30">
        <v>0</v>
      </c>
      <c r="AM173" s="167">
        <v>0</v>
      </c>
      <c r="AN173" s="162">
        <v>441</v>
      </c>
      <c r="AO173" s="30">
        <v>0</v>
      </c>
      <c r="AP173" s="30">
        <v>0</v>
      </c>
      <c r="AQ173" s="30">
        <v>0</v>
      </c>
      <c r="AR173" s="30">
        <v>0</v>
      </c>
      <c r="AS173" s="30">
        <v>0</v>
      </c>
      <c r="AT173" s="30">
        <v>0</v>
      </c>
      <c r="AU173" s="30">
        <v>0</v>
      </c>
      <c r="AV173" s="30">
        <v>0</v>
      </c>
      <c r="AW173" s="30">
        <v>0</v>
      </c>
      <c r="AX173" s="30">
        <v>0</v>
      </c>
      <c r="AY173" s="30">
        <v>0</v>
      </c>
      <c r="AZ173" s="30">
        <v>0</v>
      </c>
      <c r="BA173" s="30">
        <v>0</v>
      </c>
      <c r="BB173" s="30">
        <v>0</v>
      </c>
      <c r="BC173" s="30">
        <v>0</v>
      </c>
      <c r="BD173" s="30">
        <v>0</v>
      </c>
      <c r="BE173" s="30">
        <v>0</v>
      </c>
      <c r="BF173" s="30">
        <v>0</v>
      </c>
      <c r="BG173" s="30">
        <v>0</v>
      </c>
      <c r="BH173" s="30">
        <v>0</v>
      </c>
      <c r="BI173" s="30">
        <v>0</v>
      </c>
      <c r="BJ173" s="30">
        <v>0</v>
      </c>
      <c r="BK173" s="30">
        <v>0</v>
      </c>
      <c r="BL173" s="30">
        <v>0</v>
      </c>
      <c r="BM173" s="30">
        <v>0</v>
      </c>
      <c r="BN173" s="30">
        <v>0</v>
      </c>
      <c r="BO173" s="30">
        <v>0</v>
      </c>
      <c r="BP173" s="30">
        <v>0</v>
      </c>
      <c r="BQ173" s="30">
        <v>0</v>
      </c>
      <c r="BR173" s="30">
        <v>0</v>
      </c>
      <c r="BS173" s="30">
        <v>0</v>
      </c>
      <c r="BT173" s="30">
        <v>0</v>
      </c>
      <c r="BU173" s="30">
        <v>0</v>
      </c>
      <c r="BV173" s="30">
        <v>0</v>
      </c>
      <c r="BW173" s="30">
        <v>0</v>
      </c>
      <c r="BX173" s="30">
        <v>0</v>
      </c>
      <c r="BY173" s="30">
        <v>0</v>
      </c>
      <c r="BZ173" s="30">
        <v>0</v>
      </c>
      <c r="CA173" s="30">
        <v>0</v>
      </c>
      <c r="CB173" s="30">
        <v>0</v>
      </c>
      <c r="CC173" s="30">
        <v>0</v>
      </c>
      <c r="CD173" s="30">
        <v>0</v>
      </c>
      <c r="CE173" s="31">
        <v>0</v>
      </c>
    </row>
    <row r="174" spans="1:83" ht="14.1" customHeight="1" x14ac:dyDescent="0.25">
      <c r="A174" s="21">
        <f t="shared" si="2"/>
        <v>161</v>
      </c>
      <c r="B174" s="211" t="s">
        <v>338</v>
      </c>
      <c r="C174" s="33">
        <v>14916</v>
      </c>
      <c r="D174" s="212" t="s">
        <v>337</v>
      </c>
      <c r="E174" s="25">
        <f>MAX(O174:AM174)</f>
        <v>0</v>
      </c>
      <c r="F174" s="25" t="e">
        <f>VLOOKUP(E174,Tab!$A$2:$B$255,2,TRUE)</f>
        <v>#N/A</v>
      </c>
      <c r="G174" s="26">
        <f>LARGE(O174:CE174,1)</f>
        <v>468</v>
      </c>
      <c r="H174" s="26">
        <f>LARGE(O174:CE174,2)</f>
        <v>435</v>
      </c>
      <c r="I174" s="26">
        <f>LARGE(O174:CE174,3)</f>
        <v>0</v>
      </c>
      <c r="J174" s="26">
        <f>LARGE(O174:CE174,4)</f>
        <v>0</v>
      </c>
      <c r="K174" s="26">
        <f>LARGE(O174:CE174,5)</f>
        <v>0</v>
      </c>
      <c r="L174" s="27">
        <f>SUM(G174:K174)</f>
        <v>903</v>
      </c>
      <c r="M174" s="28">
        <f>L174/5</f>
        <v>180.6</v>
      </c>
      <c r="N174" s="29"/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0</v>
      </c>
      <c r="U174" s="30">
        <v>0</v>
      </c>
      <c r="V174" s="30">
        <v>0</v>
      </c>
      <c r="W174" s="30">
        <v>0</v>
      </c>
      <c r="X174" s="30">
        <v>0</v>
      </c>
      <c r="Y174" s="30">
        <v>0</v>
      </c>
      <c r="Z174" s="30">
        <v>0</v>
      </c>
      <c r="AA174" s="30">
        <v>0</v>
      </c>
      <c r="AB174" s="30">
        <v>0</v>
      </c>
      <c r="AC174" s="30">
        <v>0</v>
      </c>
      <c r="AD174" s="30">
        <v>0</v>
      </c>
      <c r="AE174" s="30">
        <v>0</v>
      </c>
      <c r="AF174" s="30">
        <v>0</v>
      </c>
      <c r="AG174" s="30">
        <v>0</v>
      </c>
      <c r="AH174" s="30">
        <v>0</v>
      </c>
      <c r="AI174" s="30">
        <v>0</v>
      </c>
      <c r="AJ174" s="30">
        <v>0</v>
      </c>
      <c r="AK174" s="30">
        <v>0</v>
      </c>
      <c r="AL174" s="30">
        <v>0</v>
      </c>
      <c r="AM174" s="167">
        <v>0</v>
      </c>
      <c r="AN174" s="162">
        <v>0</v>
      </c>
      <c r="AO174" s="30">
        <v>0</v>
      </c>
      <c r="AP174" s="30">
        <v>0</v>
      </c>
      <c r="AQ174" s="30">
        <v>0</v>
      </c>
      <c r="AR174" s="30">
        <v>0</v>
      </c>
      <c r="AS174" s="30">
        <v>0</v>
      </c>
      <c r="AT174" s="30">
        <v>0</v>
      </c>
      <c r="AU174" s="30">
        <v>0</v>
      </c>
      <c r="AV174" s="30">
        <v>0</v>
      </c>
      <c r="AW174" s="30">
        <v>0</v>
      </c>
      <c r="AX174" s="30">
        <v>0</v>
      </c>
      <c r="AY174" s="30">
        <v>0</v>
      </c>
      <c r="AZ174" s="30">
        <v>0</v>
      </c>
      <c r="BA174" s="30">
        <v>0</v>
      </c>
      <c r="BB174" s="30">
        <v>0</v>
      </c>
      <c r="BC174" s="30">
        <v>0</v>
      </c>
      <c r="BD174" s="30">
        <v>0</v>
      </c>
      <c r="BE174" s="30">
        <v>0</v>
      </c>
      <c r="BF174" s="30">
        <v>0</v>
      </c>
      <c r="BG174" s="30">
        <v>0</v>
      </c>
      <c r="BH174" s="30">
        <v>0</v>
      </c>
      <c r="BI174" s="30">
        <v>0</v>
      </c>
      <c r="BJ174" s="30">
        <v>0</v>
      </c>
      <c r="BK174" s="30">
        <v>0</v>
      </c>
      <c r="BL174" s="30">
        <v>0</v>
      </c>
      <c r="BM174" s="30">
        <v>0</v>
      </c>
      <c r="BN174" s="30">
        <v>0</v>
      </c>
      <c r="BO174" s="30">
        <v>0</v>
      </c>
      <c r="BP174" s="30">
        <v>0</v>
      </c>
      <c r="BQ174" s="30">
        <v>0</v>
      </c>
      <c r="BR174" s="30">
        <v>0</v>
      </c>
      <c r="BS174" s="30">
        <v>468</v>
      </c>
      <c r="BT174" s="30">
        <v>0</v>
      </c>
      <c r="BU174" s="30">
        <v>0</v>
      </c>
      <c r="BV174" s="30">
        <v>0</v>
      </c>
      <c r="BW174" s="30">
        <v>0</v>
      </c>
      <c r="BX174" s="30">
        <v>0</v>
      </c>
      <c r="BY174" s="30">
        <v>0</v>
      </c>
      <c r="BZ174" s="30">
        <v>0</v>
      </c>
      <c r="CA174" s="30">
        <v>435</v>
      </c>
      <c r="CB174" s="30">
        <v>0</v>
      </c>
      <c r="CC174" s="30">
        <v>0</v>
      </c>
      <c r="CD174" s="30">
        <v>0</v>
      </c>
      <c r="CE174" s="31">
        <v>0</v>
      </c>
    </row>
    <row r="175" spans="1:83" ht="14.1" customHeight="1" x14ac:dyDescent="0.25">
      <c r="A175" s="21">
        <f t="shared" si="2"/>
        <v>162</v>
      </c>
      <c r="B175" s="211" t="s">
        <v>282</v>
      </c>
      <c r="C175" s="33">
        <v>14670</v>
      </c>
      <c r="D175" s="212" t="s">
        <v>58</v>
      </c>
      <c r="E175" s="25">
        <f>MAX(O175:AM175)</f>
        <v>0</v>
      </c>
      <c r="F175" s="25" t="e">
        <f>VLOOKUP(E175,Tab!$A$2:$B$255,2,TRUE)</f>
        <v>#N/A</v>
      </c>
      <c r="G175" s="26">
        <f>LARGE(O175:CE175,1)</f>
        <v>473</v>
      </c>
      <c r="H175" s="26">
        <f>LARGE(O175:CE175,2)</f>
        <v>426</v>
      </c>
      <c r="I175" s="26">
        <f>LARGE(O175:CE175,3)</f>
        <v>0</v>
      </c>
      <c r="J175" s="26">
        <f>LARGE(O175:CE175,4)</f>
        <v>0</v>
      </c>
      <c r="K175" s="26">
        <f>LARGE(O175:CE175,5)</f>
        <v>0</v>
      </c>
      <c r="L175" s="27">
        <f>SUM(G175:K175)</f>
        <v>899</v>
      </c>
      <c r="M175" s="28">
        <f>L175/5</f>
        <v>179.8</v>
      </c>
      <c r="N175" s="29"/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0</v>
      </c>
      <c r="U175" s="30">
        <v>0</v>
      </c>
      <c r="V175" s="30">
        <v>0</v>
      </c>
      <c r="W175" s="30">
        <v>0</v>
      </c>
      <c r="X175" s="30">
        <v>0</v>
      </c>
      <c r="Y175" s="30">
        <v>0</v>
      </c>
      <c r="Z175" s="30">
        <v>0</v>
      </c>
      <c r="AA175" s="30">
        <v>0</v>
      </c>
      <c r="AB175" s="30">
        <v>0</v>
      </c>
      <c r="AC175" s="30">
        <v>0</v>
      </c>
      <c r="AD175" s="30">
        <v>0</v>
      </c>
      <c r="AE175" s="30">
        <v>0</v>
      </c>
      <c r="AF175" s="30">
        <v>0</v>
      </c>
      <c r="AG175" s="30">
        <v>0</v>
      </c>
      <c r="AH175" s="30">
        <v>0</v>
      </c>
      <c r="AI175" s="30">
        <v>0</v>
      </c>
      <c r="AJ175" s="30">
        <v>0</v>
      </c>
      <c r="AK175" s="30">
        <v>0</v>
      </c>
      <c r="AL175" s="30">
        <v>0</v>
      </c>
      <c r="AM175" s="167">
        <v>0</v>
      </c>
      <c r="AN175" s="162">
        <v>0</v>
      </c>
      <c r="AO175" s="30">
        <v>0</v>
      </c>
      <c r="AP175" s="30">
        <v>0</v>
      </c>
      <c r="AQ175" s="30">
        <v>0</v>
      </c>
      <c r="AR175" s="30">
        <v>0</v>
      </c>
      <c r="AS175" s="30">
        <v>0</v>
      </c>
      <c r="AT175" s="30">
        <v>0</v>
      </c>
      <c r="AU175" s="30">
        <v>0</v>
      </c>
      <c r="AV175" s="30">
        <v>0</v>
      </c>
      <c r="AW175" s="30">
        <v>0</v>
      </c>
      <c r="AX175" s="30">
        <v>0</v>
      </c>
      <c r="AY175" s="30">
        <v>0</v>
      </c>
      <c r="AZ175" s="30">
        <v>0</v>
      </c>
      <c r="BA175" s="30">
        <v>0</v>
      </c>
      <c r="BB175" s="30">
        <v>0</v>
      </c>
      <c r="BC175" s="30">
        <v>0</v>
      </c>
      <c r="BD175" s="30">
        <v>0</v>
      </c>
      <c r="BE175" s="30">
        <v>0</v>
      </c>
      <c r="BF175" s="30">
        <v>0</v>
      </c>
      <c r="BG175" s="30">
        <v>0</v>
      </c>
      <c r="BH175" s="30">
        <v>0</v>
      </c>
      <c r="BI175" s="30">
        <v>0</v>
      </c>
      <c r="BJ175" s="30">
        <v>0</v>
      </c>
      <c r="BK175" s="30">
        <v>0</v>
      </c>
      <c r="BL175" s="30">
        <v>426</v>
      </c>
      <c r="BM175" s="30">
        <v>0</v>
      </c>
      <c r="BN175" s="30">
        <v>0</v>
      </c>
      <c r="BO175" s="30">
        <v>0</v>
      </c>
      <c r="BP175" s="30">
        <v>473</v>
      </c>
      <c r="BQ175" s="30">
        <v>0</v>
      </c>
      <c r="BR175" s="30">
        <v>0</v>
      </c>
      <c r="BS175" s="30">
        <v>0</v>
      </c>
      <c r="BT175" s="30">
        <v>0</v>
      </c>
      <c r="BU175" s="30">
        <v>0</v>
      </c>
      <c r="BV175" s="30">
        <v>0</v>
      </c>
      <c r="BW175" s="30">
        <v>0</v>
      </c>
      <c r="BX175" s="30">
        <v>0</v>
      </c>
      <c r="BY175" s="30">
        <v>0</v>
      </c>
      <c r="BZ175" s="30">
        <v>0</v>
      </c>
      <c r="CA175" s="30">
        <v>0</v>
      </c>
      <c r="CB175" s="30">
        <v>0</v>
      </c>
      <c r="CC175" s="30">
        <v>0</v>
      </c>
      <c r="CD175" s="30">
        <v>0</v>
      </c>
      <c r="CE175" s="31">
        <v>0</v>
      </c>
    </row>
    <row r="176" spans="1:83" ht="14.1" customHeight="1" x14ac:dyDescent="0.25">
      <c r="A176" s="21">
        <f t="shared" si="2"/>
        <v>163</v>
      </c>
      <c r="B176" s="209" t="s">
        <v>136</v>
      </c>
      <c r="C176" s="33">
        <v>13880</v>
      </c>
      <c r="D176" s="207" t="s">
        <v>24</v>
      </c>
      <c r="E176" s="25">
        <f>MAX(O176:AM176)</f>
        <v>0</v>
      </c>
      <c r="F176" s="25" t="e">
        <f>VLOOKUP(E176,Tab!$A$2:$B$255,2,TRUE)</f>
        <v>#N/A</v>
      </c>
      <c r="G176" s="26">
        <f>LARGE(O176:CE176,1)</f>
        <v>462</v>
      </c>
      <c r="H176" s="26">
        <f>LARGE(O176:CE176,2)</f>
        <v>437</v>
      </c>
      <c r="I176" s="26">
        <f>LARGE(O176:CE176,3)</f>
        <v>0</v>
      </c>
      <c r="J176" s="26">
        <f>LARGE(O176:CE176,4)</f>
        <v>0</v>
      </c>
      <c r="K176" s="26">
        <f>LARGE(O176:CE176,5)</f>
        <v>0</v>
      </c>
      <c r="L176" s="27">
        <f>SUM(G176:K176)</f>
        <v>899</v>
      </c>
      <c r="M176" s="28">
        <f>L176/5</f>
        <v>179.8</v>
      </c>
      <c r="N176" s="29"/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>
        <v>0</v>
      </c>
      <c r="V176" s="30">
        <v>0</v>
      </c>
      <c r="W176" s="30">
        <v>0</v>
      </c>
      <c r="X176" s="30">
        <v>0</v>
      </c>
      <c r="Y176" s="30">
        <v>0</v>
      </c>
      <c r="Z176" s="30">
        <v>0</v>
      </c>
      <c r="AA176" s="30">
        <v>0</v>
      </c>
      <c r="AB176" s="30">
        <v>0</v>
      </c>
      <c r="AC176" s="30">
        <v>0</v>
      </c>
      <c r="AD176" s="30">
        <v>0</v>
      </c>
      <c r="AE176" s="30">
        <v>0</v>
      </c>
      <c r="AF176" s="30">
        <v>0</v>
      </c>
      <c r="AG176" s="30">
        <v>0</v>
      </c>
      <c r="AH176" s="30">
        <v>0</v>
      </c>
      <c r="AI176" s="30">
        <v>0</v>
      </c>
      <c r="AJ176" s="30">
        <v>0</v>
      </c>
      <c r="AK176" s="30">
        <v>0</v>
      </c>
      <c r="AL176" s="30">
        <v>0</v>
      </c>
      <c r="AM176" s="167">
        <v>0</v>
      </c>
      <c r="AN176" s="162">
        <v>0</v>
      </c>
      <c r="AO176" s="30">
        <v>0</v>
      </c>
      <c r="AP176" s="30">
        <v>0</v>
      </c>
      <c r="AQ176" s="30">
        <v>0</v>
      </c>
      <c r="AR176" s="30">
        <v>0</v>
      </c>
      <c r="AS176" s="30">
        <v>0</v>
      </c>
      <c r="AT176" s="30">
        <v>0</v>
      </c>
      <c r="AU176" s="30">
        <v>0</v>
      </c>
      <c r="AV176" s="30">
        <v>0</v>
      </c>
      <c r="AW176" s="30">
        <v>0</v>
      </c>
      <c r="AX176" s="30">
        <v>0</v>
      </c>
      <c r="AY176" s="30">
        <v>0</v>
      </c>
      <c r="AZ176" s="30">
        <v>0</v>
      </c>
      <c r="BA176" s="30">
        <v>0</v>
      </c>
      <c r="BB176" s="30">
        <v>0</v>
      </c>
      <c r="BC176" s="30">
        <v>0</v>
      </c>
      <c r="BD176" s="30">
        <v>437</v>
      </c>
      <c r="BE176" s="30">
        <v>0</v>
      </c>
      <c r="BF176" s="30">
        <v>0</v>
      </c>
      <c r="BG176" s="30">
        <v>0</v>
      </c>
      <c r="BH176" s="30">
        <v>0</v>
      </c>
      <c r="BI176" s="30">
        <v>0</v>
      </c>
      <c r="BJ176" s="30">
        <v>0</v>
      </c>
      <c r="BK176" s="30">
        <v>0</v>
      </c>
      <c r="BL176" s="30">
        <v>0</v>
      </c>
      <c r="BM176" s="30">
        <v>0</v>
      </c>
      <c r="BN176" s="30">
        <v>0</v>
      </c>
      <c r="BO176" s="30">
        <v>462</v>
      </c>
      <c r="BP176" s="30">
        <v>0</v>
      </c>
      <c r="BQ176" s="30">
        <v>0</v>
      </c>
      <c r="BR176" s="30">
        <v>0</v>
      </c>
      <c r="BS176" s="30">
        <v>0</v>
      </c>
      <c r="BT176" s="30">
        <v>0</v>
      </c>
      <c r="BU176" s="30">
        <v>0</v>
      </c>
      <c r="BV176" s="30">
        <v>0</v>
      </c>
      <c r="BW176" s="30">
        <v>0</v>
      </c>
      <c r="BX176" s="30">
        <v>0</v>
      </c>
      <c r="BY176" s="30">
        <v>0</v>
      </c>
      <c r="BZ176" s="30">
        <v>0</v>
      </c>
      <c r="CA176" s="30">
        <v>0</v>
      </c>
      <c r="CB176" s="30">
        <v>0</v>
      </c>
      <c r="CC176" s="30">
        <v>0</v>
      </c>
      <c r="CD176" s="30">
        <v>0</v>
      </c>
      <c r="CE176" s="31">
        <v>0</v>
      </c>
    </row>
    <row r="177" spans="1:83" ht="14.1" customHeight="1" x14ac:dyDescent="0.25">
      <c r="A177" s="21">
        <f t="shared" si="2"/>
        <v>164</v>
      </c>
      <c r="B177" s="209" t="s">
        <v>433</v>
      </c>
      <c r="C177" s="33">
        <v>13927</v>
      </c>
      <c r="D177" s="207" t="s">
        <v>135</v>
      </c>
      <c r="E177" s="25">
        <f>MAX(O177:AM177)</f>
        <v>0</v>
      </c>
      <c r="F177" s="25" t="e">
        <f>VLOOKUP(E177,Tab!$A$2:$B$255,2,TRUE)</f>
        <v>#N/A</v>
      </c>
      <c r="G177" s="26">
        <f>LARGE(O177:CE177,1)</f>
        <v>462</v>
      </c>
      <c r="H177" s="26">
        <f>LARGE(O177:CE177,2)</f>
        <v>427</v>
      </c>
      <c r="I177" s="26">
        <f>LARGE(O177:CE177,3)</f>
        <v>0</v>
      </c>
      <c r="J177" s="26">
        <f>LARGE(O177:CE177,4)</f>
        <v>0</v>
      </c>
      <c r="K177" s="26">
        <f>LARGE(O177:CE177,5)</f>
        <v>0</v>
      </c>
      <c r="L177" s="27">
        <f>SUM(G177:K177)</f>
        <v>889</v>
      </c>
      <c r="M177" s="28">
        <f>L177/5</f>
        <v>177.8</v>
      </c>
      <c r="N177" s="29"/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>
        <v>0</v>
      </c>
      <c r="V177" s="30">
        <v>0</v>
      </c>
      <c r="W177" s="30">
        <v>0</v>
      </c>
      <c r="X177" s="30">
        <v>0</v>
      </c>
      <c r="Y177" s="30">
        <v>0</v>
      </c>
      <c r="Z177" s="30">
        <v>0</v>
      </c>
      <c r="AA177" s="30">
        <v>0</v>
      </c>
      <c r="AB177" s="30">
        <v>0</v>
      </c>
      <c r="AC177" s="30">
        <v>0</v>
      </c>
      <c r="AD177" s="30">
        <v>0</v>
      </c>
      <c r="AE177" s="30">
        <v>0</v>
      </c>
      <c r="AF177" s="30">
        <v>0</v>
      </c>
      <c r="AG177" s="30">
        <v>0</v>
      </c>
      <c r="AH177" s="30">
        <v>0</v>
      </c>
      <c r="AI177" s="30">
        <v>0</v>
      </c>
      <c r="AJ177" s="30">
        <v>0</v>
      </c>
      <c r="AK177" s="30">
        <v>0</v>
      </c>
      <c r="AL177" s="30">
        <v>0</v>
      </c>
      <c r="AM177" s="167">
        <v>0</v>
      </c>
      <c r="AN177" s="162">
        <v>0</v>
      </c>
      <c r="AO177" s="30">
        <v>0</v>
      </c>
      <c r="AP177" s="30">
        <v>0</v>
      </c>
      <c r="AQ177" s="30">
        <v>0</v>
      </c>
      <c r="AR177" s="30">
        <v>0</v>
      </c>
      <c r="AS177" s="30">
        <v>0</v>
      </c>
      <c r="AT177" s="30">
        <v>462</v>
      </c>
      <c r="AU177" s="30">
        <v>0</v>
      </c>
      <c r="AV177" s="30">
        <v>0</v>
      </c>
      <c r="AW177" s="30">
        <v>0</v>
      </c>
      <c r="AX177" s="30">
        <v>0</v>
      </c>
      <c r="AY177" s="30">
        <v>0</v>
      </c>
      <c r="AZ177" s="30">
        <v>0</v>
      </c>
      <c r="BA177" s="30">
        <v>0</v>
      </c>
      <c r="BB177" s="30">
        <v>0</v>
      </c>
      <c r="BC177" s="30">
        <v>0</v>
      </c>
      <c r="BD177" s="30">
        <v>0</v>
      </c>
      <c r="BE177" s="30">
        <v>0</v>
      </c>
      <c r="BF177" s="30">
        <v>0</v>
      </c>
      <c r="BG177" s="30">
        <v>0</v>
      </c>
      <c r="BH177" s="30">
        <v>0</v>
      </c>
      <c r="BI177" s="30">
        <v>0</v>
      </c>
      <c r="BJ177" s="30">
        <v>0</v>
      </c>
      <c r="BK177" s="30">
        <v>0</v>
      </c>
      <c r="BL177" s="30">
        <v>0</v>
      </c>
      <c r="BM177" s="30">
        <v>0</v>
      </c>
      <c r="BN177" s="30">
        <v>0</v>
      </c>
      <c r="BO177" s="30">
        <v>0</v>
      </c>
      <c r="BP177" s="30">
        <v>427</v>
      </c>
      <c r="BQ177" s="30">
        <v>0</v>
      </c>
      <c r="BR177" s="30">
        <v>0</v>
      </c>
      <c r="BS177" s="30">
        <v>0</v>
      </c>
      <c r="BT177" s="30">
        <v>0</v>
      </c>
      <c r="BU177" s="30">
        <v>0</v>
      </c>
      <c r="BV177" s="30">
        <v>0</v>
      </c>
      <c r="BW177" s="30">
        <v>0</v>
      </c>
      <c r="BX177" s="30">
        <v>0</v>
      </c>
      <c r="BY177" s="30">
        <v>0</v>
      </c>
      <c r="BZ177" s="30">
        <v>0</v>
      </c>
      <c r="CA177" s="30">
        <v>0</v>
      </c>
      <c r="CB177" s="30">
        <v>0</v>
      </c>
      <c r="CC177" s="30">
        <v>0</v>
      </c>
      <c r="CD177" s="30">
        <v>0</v>
      </c>
      <c r="CE177" s="31">
        <v>0</v>
      </c>
    </row>
    <row r="178" spans="1:83" ht="14.1" customHeight="1" x14ac:dyDescent="0.25">
      <c r="A178" s="21">
        <f t="shared" si="2"/>
        <v>165</v>
      </c>
      <c r="B178" s="39" t="s">
        <v>479</v>
      </c>
      <c r="C178" s="33">
        <v>15255</v>
      </c>
      <c r="D178" s="40" t="s">
        <v>44</v>
      </c>
      <c r="E178" s="25">
        <f>MAX(O178:AM178)</f>
        <v>447</v>
      </c>
      <c r="F178" s="25" t="e">
        <f>VLOOKUP(E178,Tab!$A$2:$B$255,2,TRUE)</f>
        <v>#N/A</v>
      </c>
      <c r="G178" s="26">
        <f>LARGE(O178:CE178,1)</f>
        <v>447</v>
      </c>
      <c r="H178" s="26">
        <f>LARGE(O178:CE178,2)</f>
        <v>430</v>
      </c>
      <c r="I178" s="26">
        <f>LARGE(O178:CE178,3)</f>
        <v>0</v>
      </c>
      <c r="J178" s="26">
        <f>LARGE(O178:CE178,4)</f>
        <v>0</v>
      </c>
      <c r="K178" s="26">
        <f>LARGE(O178:CE178,5)</f>
        <v>0</v>
      </c>
      <c r="L178" s="27">
        <f>SUM(G178:K178)</f>
        <v>877</v>
      </c>
      <c r="M178" s="28">
        <f>L178/5</f>
        <v>175.4</v>
      </c>
      <c r="N178" s="29"/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0</v>
      </c>
      <c r="U178" s="30">
        <v>0</v>
      </c>
      <c r="V178" s="30">
        <v>0</v>
      </c>
      <c r="W178" s="30">
        <v>0</v>
      </c>
      <c r="X178" s="30">
        <v>0</v>
      </c>
      <c r="Y178" s="30">
        <v>0</v>
      </c>
      <c r="Z178" s="30">
        <v>0</v>
      </c>
      <c r="AA178" s="30">
        <v>0</v>
      </c>
      <c r="AB178" s="30">
        <v>0</v>
      </c>
      <c r="AC178" s="30">
        <v>447</v>
      </c>
      <c r="AD178" s="30">
        <v>0</v>
      </c>
      <c r="AE178" s="30">
        <v>0</v>
      </c>
      <c r="AF178" s="30">
        <v>0</v>
      </c>
      <c r="AG178" s="30">
        <v>0</v>
      </c>
      <c r="AH178" s="30">
        <v>0</v>
      </c>
      <c r="AI178" s="30">
        <v>0</v>
      </c>
      <c r="AJ178" s="30">
        <v>0</v>
      </c>
      <c r="AK178" s="30">
        <v>0</v>
      </c>
      <c r="AL178" s="30">
        <v>0</v>
      </c>
      <c r="AM178" s="167">
        <v>0</v>
      </c>
      <c r="AN178" s="162">
        <v>0</v>
      </c>
      <c r="AO178" s="30">
        <v>0</v>
      </c>
      <c r="AP178" s="30">
        <v>0</v>
      </c>
      <c r="AQ178" s="30">
        <v>0</v>
      </c>
      <c r="AR178" s="30">
        <v>0</v>
      </c>
      <c r="AS178" s="30">
        <v>0</v>
      </c>
      <c r="AT178" s="30">
        <v>0</v>
      </c>
      <c r="AU178" s="30">
        <v>0</v>
      </c>
      <c r="AV178" s="30">
        <v>0</v>
      </c>
      <c r="AW178" s="30">
        <v>0</v>
      </c>
      <c r="AX178" s="30">
        <v>0</v>
      </c>
      <c r="AY178" s="30">
        <v>0</v>
      </c>
      <c r="AZ178" s="30">
        <v>0</v>
      </c>
      <c r="BA178" s="30">
        <v>0</v>
      </c>
      <c r="BB178" s="30">
        <v>430</v>
      </c>
      <c r="BC178" s="30">
        <v>0</v>
      </c>
      <c r="BD178" s="30">
        <v>0</v>
      </c>
      <c r="BE178" s="30">
        <v>0</v>
      </c>
      <c r="BF178" s="30">
        <v>0</v>
      </c>
      <c r="BG178" s="30">
        <v>0</v>
      </c>
      <c r="BH178" s="30">
        <v>0</v>
      </c>
      <c r="BI178" s="30">
        <v>0</v>
      </c>
      <c r="BJ178" s="30">
        <v>0</v>
      </c>
      <c r="BK178" s="30">
        <v>0</v>
      </c>
      <c r="BL178" s="30">
        <v>0</v>
      </c>
      <c r="BM178" s="30">
        <v>0</v>
      </c>
      <c r="BN178" s="30">
        <v>0</v>
      </c>
      <c r="BO178" s="30">
        <v>0</v>
      </c>
      <c r="BP178" s="30">
        <v>0</v>
      </c>
      <c r="BQ178" s="30">
        <v>0</v>
      </c>
      <c r="BR178" s="30">
        <v>0</v>
      </c>
      <c r="BS178" s="30">
        <v>0</v>
      </c>
      <c r="BT178" s="30">
        <v>0</v>
      </c>
      <c r="BU178" s="30">
        <v>0</v>
      </c>
      <c r="BV178" s="30">
        <v>0</v>
      </c>
      <c r="BW178" s="30">
        <v>0</v>
      </c>
      <c r="BX178" s="30">
        <v>0</v>
      </c>
      <c r="BY178" s="30">
        <v>0</v>
      </c>
      <c r="BZ178" s="30">
        <v>0</v>
      </c>
      <c r="CA178" s="30">
        <v>0</v>
      </c>
      <c r="CB178" s="30">
        <v>0</v>
      </c>
      <c r="CC178" s="30">
        <v>0</v>
      </c>
      <c r="CD178" s="30">
        <v>0</v>
      </c>
      <c r="CE178" s="31">
        <v>0</v>
      </c>
    </row>
    <row r="179" spans="1:83" ht="14.1" customHeight="1" x14ac:dyDescent="0.25">
      <c r="A179" s="21">
        <f t="shared" si="2"/>
        <v>166</v>
      </c>
      <c r="B179" s="211" t="s">
        <v>336</v>
      </c>
      <c r="C179" s="33">
        <v>14441</v>
      </c>
      <c r="D179" s="212" t="s">
        <v>337</v>
      </c>
      <c r="E179" s="25">
        <f>MAX(O179:AM179)</f>
        <v>0</v>
      </c>
      <c r="F179" s="25" t="e">
        <f>VLOOKUP(E179,Tab!$A$2:$B$255,2,TRUE)</f>
        <v>#N/A</v>
      </c>
      <c r="G179" s="26">
        <f>LARGE(O179:CE179,1)</f>
        <v>449</v>
      </c>
      <c r="H179" s="26">
        <f>LARGE(O179:CE179,2)</f>
        <v>420</v>
      </c>
      <c r="I179" s="26">
        <f>LARGE(O179:CE179,3)</f>
        <v>0</v>
      </c>
      <c r="J179" s="26">
        <f>LARGE(O179:CE179,4)</f>
        <v>0</v>
      </c>
      <c r="K179" s="26">
        <f>LARGE(O179:CE179,5)</f>
        <v>0</v>
      </c>
      <c r="L179" s="27">
        <f>SUM(G179:K179)</f>
        <v>869</v>
      </c>
      <c r="M179" s="28">
        <f>L179/5</f>
        <v>173.8</v>
      </c>
      <c r="N179" s="29"/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>
        <v>0</v>
      </c>
      <c r="V179" s="30">
        <v>0</v>
      </c>
      <c r="W179" s="30">
        <v>0</v>
      </c>
      <c r="X179" s="30">
        <v>0</v>
      </c>
      <c r="Y179" s="30">
        <v>0</v>
      </c>
      <c r="Z179" s="30">
        <v>0</v>
      </c>
      <c r="AA179" s="30">
        <v>0</v>
      </c>
      <c r="AB179" s="30">
        <v>0</v>
      </c>
      <c r="AC179" s="30">
        <v>0</v>
      </c>
      <c r="AD179" s="30">
        <v>0</v>
      </c>
      <c r="AE179" s="30">
        <v>0</v>
      </c>
      <c r="AF179" s="30">
        <v>0</v>
      </c>
      <c r="AG179" s="30">
        <v>0</v>
      </c>
      <c r="AH179" s="30">
        <v>0</v>
      </c>
      <c r="AI179" s="30">
        <v>0</v>
      </c>
      <c r="AJ179" s="30">
        <v>0</v>
      </c>
      <c r="AK179" s="30">
        <v>0</v>
      </c>
      <c r="AL179" s="30">
        <v>0</v>
      </c>
      <c r="AM179" s="167">
        <v>0</v>
      </c>
      <c r="AN179" s="162">
        <v>0</v>
      </c>
      <c r="AO179" s="30">
        <v>0</v>
      </c>
      <c r="AP179" s="30">
        <v>0</v>
      </c>
      <c r="AQ179" s="30">
        <v>0</v>
      </c>
      <c r="AR179" s="30">
        <v>0</v>
      </c>
      <c r="AS179" s="30">
        <v>0</v>
      </c>
      <c r="AT179" s="30">
        <v>0</v>
      </c>
      <c r="AU179" s="30">
        <v>0</v>
      </c>
      <c r="AV179" s="30">
        <v>0</v>
      </c>
      <c r="AW179" s="30">
        <v>0</v>
      </c>
      <c r="AX179" s="30">
        <v>0</v>
      </c>
      <c r="AY179" s="30">
        <v>0</v>
      </c>
      <c r="AZ179" s="30">
        <v>0</v>
      </c>
      <c r="BA179" s="30">
        <v>0</v>
      </c>
      <c r="BB179" s="30">
        <v>0</v>
      </c>
      <c r="BC179" s="30">
        <v>0</v>
      </c>
      <c r="BD179" s="30">
        <v>0</v>
      </c>
      <c r="BE179" s="30">
        <v>0</v>
      </c>
      <c r="BF179" s="30">
        <v>0</v>
      </c>
      <c r="BG179" s="30">
        <v>0</v>
      </c>
      <c r="BH179" s="30">
        <v>0</v>
      </c>
      <c r="BI179" s="30">
        <v>0</v>
      </c>
      <c r="BJ179" s="30">
        <v>0</v>
      </c>
      <c r="BK179" s="30">
        <v>0</v>
      </c>
      <c r="BL179" s="30">
        <v>0</v>
      </c>
      <c r="BM179" s="30">
        <v>0</v>
      </c>
      <c r="BN179" s="30">
        <v>0</v>
      </c>
      <c r="BO179" s="30">
        <v>0</v>
      </c>
      <c r="BP179" s="30">
        <v>0</v>
      </c>
      <c r="BQ179" s="30">
        <v>0</v>
      </c>
      <c r="BR179" s="30">
        <v>0</v>
      </c>
      <c r="BS179" s="30">
        <v>449</v>
      </c>
      <c r="BT179" s="30">
        <v>0</v>
      </c>
      <c r="BU179" s="30">
        <v>0</v>
      </c>
      <c r="BV179" s="30">
        <v>0</v>
      </c>
      <c r="BW179" s="30">
        <v>0</v>
      </c>
      <c r="BX179" s="30">
        <v>0</v>
      </c>
      <c r="BY179" s="30">
        <v>0</v>
      </c>
      <c r="BZ179" s="30">
        <v>0</v>
      </c>
      <c r="CA179" s="30">
        <v>420</v>
      </c>
      <c r="CB179" s="30">
        <v>0</v>
      </c>
      <c r="CC179" s="30">
        <v>0</v>
      </c>
      <c r="CD179" s="30">
        <v>0</v>
      </c>
      <c r="CE179" s="31">
        <v>0</v>
      </c>
    </row>
    <row r="180" spans="1:83" ht="14.1" customHeight="1" x14ac:dyDescent="0.25">
      <c r="A180" s="21">
        <f t="shared" si="2"/>
        <v>167</v>
      </c>
      <c r="B180" s="39" t="s">
        <v>580</v>
      </c>
      <c r="C180" s="33">
        <v>9718</v>
      </c>
      <c r="D180" s="40" t="s">
        <v>130</v>
      </c>
      <c r="E180" s="25">
        <f>MAX(O180:AM180)</f>
        <v>440</v>
      </c>
      <c r="F180" s="25" t="e">
        <f>VLOOKUP(E180,Tab!$A$2:$B$255,2,TRUE)</f>
        <v>#N/A</v>
      </c>
      <c r="G180" s="26">
        <f>LARGE(O180:CE180,1)</f>
        <v>440</v>
      </c>
      <c r="H180" s="26">
        <f>LARGE(O180:CE180,2)</f>
        <v>423</v>
      </c>
      <c r="I180" s="26">
        <f>LARGE(O180:CE180,3)</f>
        <v>0</v>
      </c>
      <c r="J180" s="26">
        <f>LARGE(O180:CE180,4)</f>
        <v>0</v>
      </c>
      <c r="K180" s="26">
        <f>LARGE(O180:CE180,5)</f>
        <v>0</v>
      </c>
      <c r="L180" s="27">
        <f>SUM(G180:K180)</f>
        <v>863</v>
      </c>
      <c r="M180" s="28">
        <f>L180/5</f>
        <v>172.6</v>
      </c>
      <c r="N180" s="29"/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U180" s="30">
        <v>0</v>
      </c>
      <c r="V180" s="30">
        <v>0</v>
      </c>
      <c r="W180" s="30">
        <v>440</v>
      </c>
      <c r="X180" s="30">
        <v>423</v>
      </c>
      <c r="Y180" s="30">
        <v>0</v>
      </c>
      <c r="Z180" s="30">
        <v>0</v>
      </c>
      <c r="AA180" s="30">
        <v>0</v>
      </c>
      <c r="AB180" s="30">
        <v>0</v>
      </c>
      <c r="AC180" s="30">
        <v>0</v>
      </c>
      <c r="AD180" s="30">
        <v>0</v>
      </c>
      <c r="AE180" s="30">
        <v>0</v>
      </c>
      <c r="AF180" s="30">
        <v>0</v>
      </c>
      <c r="AG180" s="30">
        <v>0</v>
      </c>
      <c r="AH180" s="30">
        <v>0</v>
      </c>
      <c r="AI180" s="30">
        <v>0</v>
      </c>
      <c r="AJ180" s="30">
        <v>0</v>
      </c>
      <c r="AK180" s="30">
        <v>0</v>
      </c>
      <c r="AL180" s="30">
        <v>0</v>
      </c>
      <c r="AM180" s="167">
        <v>0</v>
      </c>
      <c r="AN180" s="162">
        <v>0</v>
      </c>
      <c r="AO180" s="30">
        <v>0</v>
      </c>
      <c r="AP180" s="30">
        <v>0</v>
      </c>
      <c r="AQ180" s="30">
        <v>0</v>
      </c>
      <c r="AR180" s="30">
        <v>0</v>
      </c>
      <c r="AS180" s="30">
        <v>0</v>
      </c>
      <c r="AT180" s="30">
        <v>0</v>
      </c>
      <c r="AU180" s="30">
        <v>0</v>
      </c>
      <c r="AV180" s="30">
        <v>0</v>
      </c>
      <c r="AW180" s="30">
        <v>0</v>
      </c>
      <c r="AX180" s="30">
        <v>0</v>
      </c>
      <c r="AY180" s="30">
        <v>0</v>
      </c>
      <c r="AZ180" s="30">
        <v>0</v>
      </c>
      <c r="BA180" s="30">
        <v>0</v>
      </c>
      <c r="BB180" s="30">
        <v>0</v>
      </c>
      <c r="BC180" s="30">
        <v>0</v>
      </c>
      <c r="BD180" s="30">
        <v>0</v>
      </c>
      <c r="BE180" s="30">
        <v>0</v>
      </c>
      <c r="BF180" s="30">
        <v>0</v>
      </c>
      <c r="BG180" s="30">
        <v>0</v>
      </c>
      <c r="BH180" s="30">
        <v>0</v>
      </c>
      <c r="BI180" s="30">
        <v>0</v>
      </c>
      <c r="BJ180" s="30">
        <v>0</v>
      </c>
      <c r="BK180" s="30">
        <v>0</v>
      </c>
      <c r="BL180" s="30">
        <v>0</v>
      </c>
      <c r="BM180" s="30">
        <v>0</v>
      </c>
      <c r="BN180" s="30">
        <v>0</v>
      </c>
      <c r="BO180" s="30">
        <v>0</v>
      </c>
      <c r="BP180" s="30">
        <v>0</v>
      </c>
      <c r="BQ180" s="30">
        <v>0</v>
      </c>
      <c r="BR180" s="30">
        <v>0</v>
      </c>
      <c r="BS180" s="30">
        <v>0</v>
      </c>
      <c r="BT180" s="30">
        <v>0</v>
      </c>
      <c r="BU180" s="30">
        <v>0</v>
      </c>
      <c r="BV180" s="30">
        <v>0</v>
      </c>
      <c r="BW180" s="30">
        <v>0</v>
      </c>
      <c r="BX180" s="30">
        <v>0</v>
      </c>
      <c r="BY180" s="30">
        <v>0</v>
      </c>
      <c r="BZ180" s="30">
        <v>0</v>
      </c>
      <c r="CA180" s="30">
        <v>0</v>
      </c>
      <c r="CB180" s="30">
        <v>0</v>
      </c>
      <c r="CC180" s="30">
        <v>0</v>
      </c>
      <c r="CD180" s="30">
        <v>0</v>
      </c>
      <c r="CE180" s="31">
        <v>0</v>
      </c>
    </row>
    <row r="181" spans="1:83" ht="14.1" customHeight="1" x14ac:dyDescent="0.25">
      <c r="A181" s="21">
        <f t="shared" si="2"/>
        <v>168</v>
      </c>
      <c r="B181" s="39" t="s">
        <v>296</v>
      </c>
      <c r="C181" s="33">
        <v>10672</v>
      </c>
      <c r="D181" s="40" t="s">
        <v>130</v>
      </c>
      <c r="E181" s="25">
        <f>MAX(O181:AM181)</f>
        <v>0</v>
      </c>
      <c r="F181" s="25" t="e">
        <f>VLOOKUP(E181,Tab!$A$2:$B$255,2,TRUE)</f>
        <v>#N/A</v>
      </c>
      <c r="G181" s="26">
        <f>LARGE(O181:CE181,1)</f>
        <v>439</v>
      </c>
      <c r="H181" s="26">
        <f>LARGE(O181:CE181,2)</f>
        <v>419</v>
      </c>
      <c r="I181" s="26">
        <f>LARGE(O181:CE181,3)</f>
        <v>0</v>
      </c>
      <c r="J181" s="26">
        <f>LARGE(O181:CE181,4)</f>
        <v>0</v>
      </c>
      <c r="K181" s="26">
        <f>LARGE(O181:CE181,5)</f>
        <v>0</v>
      </c>
      <c r="L181" s="27">
        <f>SUM(G181:K181)</f>
        <v>858</v>
      </c>
      <c r="M181" s="28">
        <f>L181/5</f>
        <v>171.6</v>
      </c>
      <c r="N181" s="29"/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U181" s="30">
        <v>0</v>
      </c>
      <c r="V181" s="30">
        <v>0</v>
      </c>
      <c r="W181" s="30">
        <v>0</v>
      </c>
      <c r="X181" s="30">
        <v>0</v>
      </c>
      <c r="Y181" s="30">
        <v>0</v>
      </c>
      <c r="Z181" s="30">
        <v>0</v>
      </c>
      <c r="AA181" s="30">
        <v>0</v>
      </c>
      <c r="AB181" s="30">
        <v>0</v>
      </c>
      <c r="AC181" s="30">
        <v>0</v>
      </c>
      <c r="AD181" s="30">
        <v>0</v>
      </c>
      <c r="AE181" s="30">
        <v>0</v>
      </c>
      <c r="AF181" s="30">
        <v>0</v>
      </c>
      <c r="AG181" s="30">
        <v>0</v>
      </c>
      <c r="AH181" s="30">
        <v>0</v>
      </c>
      <c r="AI181" s="30">
        <v>0</v>
      </c>
      <c r="AJ181" s="30">
        <v>0</v>
      </c>
      <c r="AK181" s="30">
        <v>0</v>
      </c>
      <c r="AL181" s="30">
        <v>0</v>
      </c>
      <c r="AM181" s="167">
        <v>0</v>
      </c>
      <c r="AN181" s="162">
        <v>0</v>
      </c>
      <c r="AO181" s="30">
        <v>0</v>
      </c>
      <c r="AP181" s="30">
        <v>0</v>
      </c>
      <c r="AQ181" s="30">
        <v>0</v>
      </c>
      <c r="AR181" s="30">
        <v>0</v>
      </c>
      <c r="AS181" s="30">
        <v>0</v>
      </c>
      <c r="AT181" s="30">
        <v>0</v>
      </c>
      <c r="AU181" s="30">
        <v>0</v>
      </c>
      <c r="AV181" s="30">
        <v>0</v>
      </c>
      <c r="AW181" s="30">
        <v>0</v>
      </c>
      <c r="AX181" s="30">
        <v>0</v>
      </c>
      <c r="AY181" s="30">
        <v>0</v>
      </c>
      <c r="AZ181" s="30">
        <v>0</v>
      </c>
      <c r="BA181" s="30">
        <v>0</v>
      </c>
      <c r="BB181" s="30">
        <v>0</v>
      </c>
      <c r="BC181" s="30">
        <v>0</v>
      </c>
      <c r="BD181" s="30">
        <v>0</v>
      </c>
      <c r="BE181" s="30">
        <v>0</v>
      </c>
      <c r="BF181" s="30">
        <v>0</v>
      </c>
      <c r="BG181" s="30">
        <v>0</v>
      </c>
      <c r="BH181" s="30">
        <v>0</v>
      </c>
      <c r="BI181" s="30">
        <v>0</v>
      </c>
      <c r="BJ181" s="30">
        <v>0</v>
      </c>
      <c r="BK181" s="30">
        <v>0</v>
      </c>
      <c r="BL181" s="30">
        <v>0</v>
      </c>
      <c r="BM181" s="30">
        <v>439</v>
      </c>
      <c r="BN181" s="30">
        <v>0</v>
      </c>
      <c r="BO181" s="30">
        <v>0</v>
      </c>
      <c r="BP181" s="30">
        <v>0</v>
      </c>
      <c r="BQ181" s="30">
        <v>0</v>
      </c>
      <c r="BR181" s="30">
        <v>0</v>
      </c>
      <c r="BS181" s="30">
        <v>0</v>
      </c>
      <c r="BT181" s="30">
        <v>419</v>
      </c>
      <c r="BU181" s="30">
        <v>0</v>
      </c>
      <c r="BV181" s="30">
        <v>0</v>
      </c>
      <c r="BW181" s="30">
        <v>0</v>
      </c>
      <c r="BX181" s="30">
        <v>0</v>
      </c>
      <c r="BY181" s="30">
        <v>0</v>
      </c>
      <c r="BZ181" s="30">
        <v>0</v>
      </c>
      <c r="CA181" s="30">
        <v>0</v>
      </c>
      <c r="CB181" s="30">
        <v>0</v>
      </c>
      <c r="CC181" s="30">
        <v>0</v>
      </c>
      <c r="CD181" s="30">
        <v>0</v>
      </c>
      <c r="CE181" s="31">
        <v>0</v>
      </c>
    </row>
    <row r="182" spans="1:83" ht="14.1" customHeight="1" x14ac:dyDescent="0.25">
      <c r="A182" s="21">
        <f t="shared" si="2"/>
        <v>169</v>
      </c>
      <c r="B182" s="39" t="s">
        <v>373</v>
      </c>
      <c r="C182" s="33">
        <v>13629</v>
      </c>
      <c r="D182" s="40" t="s">
        <v>326</v>
      </c>
      <c r="E182" s="25">
        <f>MAX(O182:AM182)</f>
        <v>0</v>
      </c>
      <c r="F182" s="25" t="e">
        <f>VLOOKUP(E182,Tab!$A$2:$B$255,2,TRUE)</f>
        <v>#N/A</v>
      </c>
      <c r="G182" s="26">
        <f>LARGE(O182:CE182,1)</f>
        <v>422</v>
      </c>
      <c r="H182" s="26">
        <f>LARGE(O182:CE182,2)</f>
        <v>418</v>
      </c>
      <c r="I182" s="26">
        <f>LARGE(O182:CE182,3)</f>
        <v>0</v>
      </c>
      <c r="J182" s="26">
        <f>LARGE(O182:CE182,4)</f>
        <v>0</v>
      </c>
      <c r="K182" s="26">
        <f>LARGE(O182:CE182,5)</f>
        <v>0</v>
      </c>
      <c r="L182" s="27">
        <f>SUM(G182:K182)</f>
        <v>840</v>
      </c>
      <c r="M182" s="28">
        <f>L182/5</f>
        <v>168</v>
      </c>
      <c r="N182" s="29"/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>
        <v>0</v>
      </c>
      <c r="V182" s="30">
        <v>0</v>
      </c>
      <c r="W182" s="30">
        <v>0</v>
      </c>
      <c r="X182" s="30">
        <v>0</v>
      </c>
      <c r="Y182" s="30">
        <v>0</v>
      </c>
      <c r="Z182" s="30">
        <v>0</v>
      </c>
      <c r="AA182" s="30">
        <v>0</v>
      </c>
      <c r="AB182" s="30">
        <v>0</v>
      </c>
      <c r="AC182" s="30">
        <v>0</v>
      </c>
      <c r="AD182" s="30">
        <v>0</v>
      </c>
      <c r="AE182" s="30">
        <v>0</v>
      </c>
      <c r="AF182" s="30">
        <v>0</v>
      </c>
      <c r="AG182" s="30">
        <v>0</v>
      </c>
      <c r="AH182" s="30">
        <v>0</v>
      </c>
      <c r="AI182" s="30">
        <v>0</v>
      </c>
      <c r="AJ182" s="30">
        <v>0</v>
      </c>
      <c r="AK182" s="30">
        <v>0</v>
      </c>
      <c r="AL182" s="30">
        <v>0</v>
      </c>
      <c r="AM182" s="167">
        <v>0</v>
      </c>
      <c r="AN182" s="162">
        <v>0</v>
      </c>
      <c r="AO182" s="30">
        <v>0</v>
      </c>
      <c r="AP182" s="30">
        <v>418</v>
      </c>
      <c r="AQ182" s="30">
        <v>0</v>
      </c>
      <c r="AR182" s="30">
        <v>0</v>
      </c>
      <c r="AS182" s="30">
        <v>0</v>
      </c>
      <c r="AT182" s="30">
        <v>0</v>
      </c>
      <c r="AU182" s="30">
        <v>0</v>
      </c>
      <c r="AV182" s="30">
        <v>0</v>
      </c>
      <c r="AW182" s="30">
        <v>0</v>
      </c>
      <c r="AX182" s="30">
        <v>0</v>
      </c>
      <c r="AY182" s="30">
        <v>0</v>
      </c>
      <c r="AZ182" s="30">
        <v>422</v>
      </c>
      <c r="BA182" s="30">
        <v>0</v>
      </c>
      <c r="BB182" s="30">
        <v>0</v>
      </c>
      <c r="BC182" s="30">
        <v>0</v>
      </c>
      <c r="BD182" s="30">
        <v>0</v>
      </c>
      <c r="BE182" s="30">
        <v>0</v>
      </c>
      <c r="BF182" s="30">
        <v>0</v>
      </c>
      <c r="BG182" s="30">
        <v>0</v>
      </c>
      <c r="BH182" s="30">
        <v>0</v>
      </c>
      <c r="BI182" s="30">
        <v>0</v>
      </c>
      <c r="BJ182" s="30">
        <v>0</v>
      </c>
      <c r="BK182" s="30">
        <v>0</v>
      </c>
      <c r="BL182" s="30">
        <v>0</v>
      </c>
      <c r="BM182" s="30">
        <v>0</v>
      </c>
      <c r="BN182" s="30">
        <v>0</v>
      </c>
      <c r="BO182" s="30">
        <v>0</v>
      </c>
      <c r="BP182" s="30">
        <v>0</v>
      </c>
      <c r="BQ182" s="30">
        <v>0</v>
      </c>
      <c r="BR182" s="30">
        <v>0</v>
      </c>
      <c r="BS182" s="30">
        <v>0</v>
      </c>
      <c r="BT182" s="30">
        <v>0</v>
      </c>
      <c r="BU182" s="30">
        <v>0</v>
      </c>
      <c r="BV182" s="30">
        <v>0</v>
      </c>
      <c r="BW182" s="30">
        <v>0</v>
      </c>
      <c r="BX182" s="30">
        <v>0</v>
      </c>
      <c r="BY182" s="30">
        <v>0</v>
      </c>
      <c r="BZ182" s="30">
        <v>0</v>
      </c>
      <c r="CA182" s="30">
        <v>0</v>
      </c>
      <c r="CB182" s="30">
        <v>0</v>
      </c>
      <c r="CC182" s="30">
        <v>0</v>
      </c>
      <c r="CD182" s="30">
        <v>0</v>
      </c>
      <c r="CE182" s="31">
        <v>0</v>
      </c>
    </row>
    <row r="183" spans="1:83" ht="14.1" customHeight="1" x14ac:dyDescent="0.25">
      <c r="A183" s="21">
        <f t="shared" si="2"/>
        <v>170</v>
      </c>
      <c r="B183" s="39" t="s">
        <v>480</v>
      </c>
      <c r="C183" s="33">
        <v>14541</v>
      </c>
      <c r="D183" s="40" t="s">
        <v>26</v>
      </c>
      <c r="E183" s="25">
        <f>MAX(O183:AM183)</f>
        <v>0</v>
      </c>
      <c r="F183" s="25" t="e">
        <f>VLOOKUP(E183,Tab!$A$2:$B$255,2,TRUE)</f>
        <v>#N/A</v>
      </c>
      <c r="G183" s="26">
        <f>LARGE(O183:CE183,1)</f>
        <v>411</v>
      </c>
      <c r="H183" s="26">
        <f>LARGE(O183:CE183,2)</f>
        <v>356</v>
      </c>
      <c r="I183" s="26">
        <f>LARGE(O183:CE183,3)</f>
        <v>0</v>
      </c>
      <c r="J183" s="26">
        <f>LARGE(O183:CE183,4)</f>
        <v>0</v>
      </c>
      <c r="K183" s="26">
        <f>LARGE(O183:CE183,5)</f>
        <v>0</v>
      </c>
      <c r="L183" s="27">
        <f>SUM(G183:K183)</f>
        <v>767</v>
      </c>
      <c r="M183" s="28">
        <f>L183/5</f>
        <v>153.4</v>
      </c>
      <c r="N183" s="29"/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>
        <v>0</v>
      </c>
      <c r="V183" s="30">
        <v>0</v>
      </c>
      <c r="W183" s="30">
        <v>0</v>
      </c>
      <c r="X183" s="30">
        <v>0</v>
      </c>
      <c r="Y183" s="30">
        <v>0</v>
      </c>
      <c r="Z183" s="30">
        <v>0</v>
      </c>
      <c r="AA183" s="30">
        <v>0</v>
      </c>
      <c r="AB183" s="30">
        <v>0</v>
      </c>
      <c r="AC183" s="30">
        <v>0</v>
      </c>
      <c r="AD183" s="30">
        <v>0</v>
      </c>
      <c r="AE183" s="30">
        <v>0</v>
      </c>
      <c r="AF183" s="30">
        <v>0</v>
      </c>
      <c r="AG183" s="30">
        <v>0</v>
      </c>
      <c r="AH183" s="30">
        <v>0</v>
      </c>
      <c r="AI183" s="30">
        <v>0</v>
      </c>
      <c r="AJ183" s="30">
        <v>0</v>
      </c>
      <c r="AK183" s="30">
        <v>0</v>
      </c>
      <c r="AL183" s="30">
        <v>0</v>
      </c>
      <c r="AM183" s="167">
        <v>0</v>
      </c>
      <c r="AN183" s="162">
        <v>0</v>
      </c>
      <c r="AO183" s="30">
        <v>0</v>
      </c>
      <c r="AP183" s="30">
        <v>0</v>
      </c>
      <c r="AQ183" s="30">
        <v>0</v>
      </c>
      <c r="AR183" s="30">
        <v>0</v>
      </c>
      <c r="AS183" s="30">
        <v>0</v>
      </c>
      <c r="AT183" s="30">
        <v>411</v>
      </c>
      <c r="AU183" s="30">
        <v>0</v>
      </c>
      <c r="AV183" s="30">
        <v>0</v>
      </c>
      <c r="AW183" s="30">
        <v>0</v>
      </c>
      <c r="AX183" s="30">
        <v>0</v>
      </c>
      <c r="AY183" s="30">
        <v>0</v>
      </c>
      <c r="AZ183" s="30">
        <v>0</v>
      </c>
      <c r="BA183" s="30">
        <v>0</v>
      </c>
      <c r="BB183" s="30">
        <v>356</v>
      </c>
      <c r="BC183" s="30">
        <v>0</v>
      </c>
      <c r="BD183" s="30">
        <v>0</v>
      </c>
      <c r="BE183" s="30">
        <v>0</v>
      </c>
      <c r="BF183" s="30">
        <v>0</v>
      </c>
      <c r="BG183" s="30">
        <v>0</v>
      </c>
      <c r="BH183" s="30">
        <v>0</v>
      </c>
      <c r="BI183" s="30">
        <v>0</v>
      </c>
      <c r="BJ183" s="30">
        <v>0</v>
      </c>
      <c r="BK183" s="30">
        <v>0</v>
      </c>
      <c r="BL183" s="30">
        <v>0</v>
      </c>
      <c r="BM183" s="30">
        <v>0</v>
      </c>
      <c r="BN183" s="30">
        <v>0</v>
      </c>
      <c r="BO183" s="30">
        <v>0</v>
      </c>
      <c r="BP183" s="30">
        <v>0</v>
      </c>
      <c r="BQ183" s="30">
        <v>0</v>
      </c>
      <c r="BR183" s="30">
        <v>0</v>
      </c>
      <c r="BS183" s="30">
        <v>0</v>
      </c>
      <c r="BT183" s="30">
        <v>0</v>
      </c>
      <c r="BU183" s="30">
        <v>0</v>
      </c>
      <c r="BV183" s="30">
        <v>0</v>
      </c>
      <c r="BW183" s="30">
        <v>0</v>
      </c>
      <c r="BX183" s="30">
        <v>0</v>
      </c>
      <c r="BY183" s="30">
        <v>0</v>
      </c>
      <c r="BZ183" s="30">
        <v>0</v>
      </c>
      <c r="CA183" s="30">
        <v>0</v>
      </c>
      <c r="CB183" s="30">
        <v>0</v>
      </c>
      <c r="CC183" s="30">
        <v>0</v>
      </c>
      <c r="CD183" s="30">
        <v>0</v>
      </c>
      <c r="CE183" s="31">
        <v>0</v>
      </c>
    </row>
    <row r="184" spans="1:83" ht="14.1" customHeight="1" x14ac:dyDescent="0.25">
      <c r="A184" s="21">
        <f t="shared" si="2"/>
        <v>171</v>
      </c>
      <c r="B184" s="43" t="s">
        <v>101</v>
      </c>
      <c r="C184" s="33">
        <v>8856</v>
      </c>
      <c r="D184" s="216" t="s">
        <v>102</v>
      </c>
      <c r="E184" s="25">
        <f>MAX(O184:AM184)</f>
        <v>387</v>
      </c>
      <c r="F184" s="25" t="e">
        <f>VLOOKUP(E184,Tab!$A$2:$B$255,2,TRUE)</f>
        <v>#N/A</v>
      </c>
      <c r="G184" s="26">
        <f>LARGE(O184:CE184,1)</f>
        <v>387</v>
      </c>
      <c r="H184" s="26">
        <f>LARGE(O184:CE184,2)</f>
        <v>294</v>
      </c>
      <c r="I184" s="26">
        <f>LARGE(O184:CE184,3)</f>
        <v>0</v>
      </c>
      <c r="J184" s="26">
        <f>LARGE(O184:CE184,4)</f>
        <v>0</v>
      </c>
      <c r="K184" s="26">
        <f>LARGE(O184:CE184,5)</f>
        <v>0</v>
      </c>
      <c r="L184" s="27">
        <f>SUM(G184:K184)</f>
        <v>681</v>
      </c>
      <c r="M184" s="28">
        <f>L184/5</f>
        <v>136.19999999999999</v>
      </c>
      <c r="N184" s="29"/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>
        <v>0</v>
      </c>
      <c r="V184" s="30">
        <v>0</v>
      </c>
      <c r="W184" s="30">
        <v>0</v>
      </c>
      <c r="X184" s="30">
        <v>0</v>
      </c>
      <c r="Y184" s="30">
        <v>387</v>
      </c>
      <c r="Z184" s="30">
        <v>0</v>
      </c>
      <c r="AA184" s="30">
        <v>0</v>
      </c>
      <c r="AB184" s="30">
        <v>0</v>
      </c>
      <c r="AC184" s="30">
        <v>0</v>
      </c>
      <c r="AD184" s="30">
        <v>0</v>
      </c>
      <c r="AE184" s="30">
        <v>0</v>
      </c>
      <c r="AF184" s="30">
        <v>0</v>
      </c>
      <c r="AG184" s="30">
        <v>0</v>
      </c>
      <c r="AH184" s="30">
        <v>0</v>
      </c>
      <c r="AI184" s="30">
        <v>0</v>
      </c>
      <c r="AJ184" s="30">
        <v>0</v>
      </c>
      <c r="AK184" s="30">
        <v>0</v>
      </c>
      <c r="AL184" s="30">
        <v>0</v>
      </c>
      <c r="AM184" s="167">
        <v>0</v>
      </c>
      <c r="AN184" s="162">
        <v>0</v>
      </c>
      <c r="AO184" s="30">
        <v>0</v>
      </c>
      <c r="AP184" s="30">
        <v>0</v>
      </c>
      <c r="AQ184" s="30">
        <v>0</v>
      </c>
      <c r="AR184" s="30">
        <v>0</v>
      </c>
      <c r="AS184" s="30">
        <v>0</v>
      </c>
      <c r="AT184" s="30">
        <v>0</v>
      </c>
      <c r="AU184" s="30">
        <v>0</v>
      </c>
      <c r="AV184" s="30">
        <v>0</v>
      </c>
      <c r="AW184" s="30">
        <v>0</v>
      </c>
      <c r="AX184" s="30">
        <v>0</v>
      </c>
      <c r="AY184" s="30">
        <v>0</v>
      </c>
      <c r="AZ184" s="30">
        <v>0</v>
      </c>
      <c r="BA184" s="30">
        <v>0</v>
      </c>
      <c r="BB184" s="30">
        <v>294</v>
      </c>
      <c r="BC184" s="30">
        <v>0</v>
      </c>
      <c r="BD184" s="30">
        <v>0</v>
      </c>
      <c r="BE184" s="30">
        <v>0</v>
      </c>
      <c r="BF184" s="30">
        <v>0</v>
      </c>
      <c r="BG184" s="30">
        <v>0</v>
      </c>
      <c r="BH184" s="30">
        <v>0</v>
      </c>
      <c r="BI184" s="30">
        <v>0</v>
      </c>
      <c r="BJ184" s="30">
        <v>0</v>
      </c>
      <c r="BK184" s="30">
        <v>0</v>
      </c>
      <c r="BL184" s="30">
        <v>0</v>
      </c>
      <c r="BM184" s="30">
        <v>0</v>
      </c>
      <c r="BN184" s="30">
        <v>0</v>
      </c>
      <c r="BO184" s="30">
        <v>0</v>
      </c>
      <c r="BP184" s="30">
        <v>0</v>
      </c>
      <c r="BQ184" s="30">
        <v>0</v>
      </c>
      <c r="BR184" s="30">
        <v>0</v>
      </c>
      <c r="BS184" s="30">
        <v>0</v>
      </c>
      <c r="BT184" s="30">
        <v>0</v>
      </c>
      <c r="BU184" s="30">
        <v>0</v>
      </c>
      <c r="BV184" s="30">
        <v>0</v>
      </c>
      <c r="BW184" s="30">
        <v>0</v>
      </c>
      <c r="BX184" s="30">
        <v>0</v>
      </c>
      <c r="BY184" s="30">
        <v>0</v>
      </c>
      <c r="BZ184" s="30">
        <v>0</v>
      </c>
      <c r="CA184" s="30">
        <v>0</v>
      </c>
      <c r="CB184" s="30">
        <v>0</v>
      </c>
      <c r="CC184" s="30">
        <v>0</v>
      </c>
      <c r="CD184" s="30">
        <v>0</v>
      </c>
      <c r="CE184" s="31">
        <v>0</v>
      </c>
    </row>
    <row r="185" spans="1:83" ht="14.1" customHeight="1" x14ac:dyDescent="0.25">
      <c r="A185" s="21">
        <f t="shared" si="2"/>
        <v>172</v>
      </c>
      <c r="B185" s="39" t="s">
        <v>482</v>
      </c>
      <c r="C185" s="33">
        <v>1567</v>
      </c>
      <c r="D185" s="40" t="s">
        <v>80</v>
      </c>
      <c r="E185" s="25">
        <f>MAX(O185:AM185)</f>
        <v>0</v>
      </c>
      <c r="F185" s="25" t="e">
        <f>VLOOKUP(E185,Tab!$A$2:$B$255,2,TRUE)</f>
        <v>#N/A</v>
      </c>
      <c r="G185" s="26">
        <f>LARGE(O185:CE185,1)</f>
        <v>360</v>
      </c>
      <c r="H185" s="26">
        <f>LARGE(O185:CE185,2)</f>
        <v>233</v>
      </c>
      <c r="I185" s="26">
        <f>LARGE(O185:CE185,3)</f>
        <v>0</v>
      </c>
      <c r="J185" s="26">
        <f>LARGE(O185:CE185,4)</f>
        <v>0</v>
      </c>
      <c r="K185" s="26">
        <f>LARGE(O185:CE185,5)</f>
        <v>0</v>
      </c>
      <c r="L185" s="27">
        <f>SUM(G185:K185)</f>
        <v>593</v>
      </c>
      <c r="M185" s="28">
        <f>L185/5</f>
        <v>118.6</v>
      </c>
      <c r="N185" s="29"/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U185" s="30">
        <v>0</v>
      </c>
      <c r="V185" s="30">
        <v>0</v>
      </c>
      <c r="W185" s="30">
        <v>0</v>
      </c>
      <c r="X185" s="30">
        <v>0</v>
      </c>
      <c r="Y185" s="30">
        <v>0</v>
      </c>
      <c r="Z185" s="30">
        <v>0</v>
      </c>
      <c r="AA185" s="30">
        <v>0</v>
      </c>
      <c r="AB185" s="30">
        <v>0</v>
      </c>
      <c r="AC185" s="30">
        <v>0</v>
      </c>
      <c r="AD185" s="30">
        <v>0</v>
      </c>
      <c r="AE185" s="30">
        <v>0</v>
      </c>
      <c r="AF185" s="30">
        <v>0</v>
      </c>
      <c r="AG185" s="30">
        <v>0</v>
      </c>
      <c r="AH185" s="30">
        <v>0</v>
      </c>
      <c r="AI185" s="30">
        <v>0</v>
      </c>
      <c r="AJ185" s="30">
        <v>0</v>
      </c>
      <c r="AK185" s="30">
        <v>0</v>
      </c>
      <c r="AL185" s="30">
        <v>0</v>
      </c>
      <c r="AM185" s="167">
        <v>0</v>
      </c>
      <c r="AN185" s="162">
        <v>0</v>
      </c>
      <c r="AO185" s="30">
        <v>0</v>
      </c>
      <c r="AP185" s="30">
        <v>0</v>
      </c>
      <c r="AQ185" s="30">
        <v>0</v>
      </c>
      <c r="AR185" s="30">
        <v>0</v>
      </c>
      <c r="AS185" s="30">
        <v>0</v>
      </c>
      <c r="AT185" s="30">
        <v>360</v>
      </c>
      <c r="AU185" s="30">
        <v>0</v>
      </c>
      <c r="AV185" s="30">
        <v>0</v>
      </c>
      <c r="AW185" s="30">
        <v>0</v>
      </c>
      <c r="AX185" s="30">
        <v>0</v>
      </c>
      <c r="AY185" s="30">
        <v>0</v>
      </c>
      <c r="AZ185" s="30">
        <v>0</v>
      </c>
      <c r="BA185" s="30">
        <v>0</v>
      </c>
      <c r="BB185" s="30">
        <v>233</v>
      </c>
      <c r="BC185" s="30">
        <v>0</v>
      </c>
      <c r="BD185" s="30">
        <v>0</v>
      </c>
      <c r="BE185" s="30">
        <v>0</v>
      </c>
      <c r="BF185" s="30">
        <v>0</v>
      </c>
      <c r="BG185" s="30">
        <v>0</v>
      </c>
      <c r="BH185" s="30">
        <v>0</v>
      </c>
      <c r="BI185" s="30">
        <v>0</v>
      </c>
      <c r="BJ185" s="30">
        <v>0</v>
      </c>
      <c r="BK185" s="30">
        <v>0</v>
      </c>
      <c r="BL185" s="30">
        <v>0</v>
      </c>
      <c r="BM185" s="30">
        <v>0</v>
      </c>
      <c r="BN185" s="30">
        <v>0</v>
      </c>
      <c r="BO185" s="30">
        <v>0</v>
      </c>
      <c r="BP185" s="30">
        <v>0</v>
      </c>
      <c r="BQ185" s="30">
        <v>0</v>
      </c>
      <c r="BR185" s="30">
        <v>0</v>
      </c>
      <c r="BS185" s="30">
        <v>0</v>
      </c>
      <c r="BT185" s="30">
        <v>0</v>
      </c>
      <c r="BU185" s="30">
        <v>0</v>
      </c>
      <c r="BV185" s="30">
        <v>0</v>
      </c>
      <c r="BW185" s="30">
        <v>0</v>
      </c>
      <c r="BX185" s="30">
        <v>0</v>
      </c>
      <c r="BY185" s="30">
        <v>0</v>
      </c>
      <c r="BZ185" s="30">
        <v>0</v>
      </c>
      <c r="CA185" s="30">
        <v>0</v>
      </c>
      <c r="CB185" s="30">
        <v>0</v>
      </c>
      <c r="CC185" s="30">
        <v>0</v>
      </c>
      <c r="CD185" s="30">
        <v>0</v>
      </c>
      <c r="CE185" s="31">
        <v>0</v>
      </c>
    </row>
    <row r="186" spans="1:83" ht="14.1" customHeight="1" x14ac:dyDescent="0.25">
      <c r="A186" s="21">
        <f t="shared" si="2"/>
        <v>173</v>
      </c>
      <c r="B186" s="43" t="s">
        <v>119</v>
      </c>
      <c r="C186" s="33">
        <v>787</v>
      </c>
      <c r="D186" s="216" t="s">
        <v>63</v>
      </c>
      <c r="E186" s="25">
        <f>MAX(O186:AM186)</f>
        <v>0</v>
      </c>
      <c r="F186" s="25" t="e">
        <f>VLOOKUP(E186,Tab!$A$2:$B$255,2,TRUE)</f>
        <v>#N/A</v>
      </c>
      <c r="G186" s="26">
        <f>LARGE(O186:CE186,1)</f>
        <v>558</v>
      </c>
      <c r="H186" s="26">
        <f>LARGE(O186:CE186,2)</f>
        <v>0</v>
      </c>
      <c r="I186" s="26">
        <f>LARGE(O186:CE186,3)</f>
        <v>0</v>
      </c>
      <c r="J186" s="26">
        <f>LARGE(O186:CE186,4)</f>
        <v>0</v>
      </c>
      <c r="K186" s="26">
        <f>LARGE(O186:CE186,5)</f>
        <v>0</v>
      </c>
      <c r="L186" s="27">
        <f>SUM(G186:K186)</f>
        <v>558</v>
      </c>
      <c r="M186" s="28">
        <f>L186/5</f>
        <v>111.6</v>
      </c>
      <c r="N186" s="29"/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>
        <v>0</v>
      </c>
      <c r="V186" s="30">
        <v>0</v>
      </c>
      <c r="W186" s="30">
        <v>0</v>
      </c>
      <c r="X186" s="30">
        <v>0</v>
      </c>
      <c r="Y186" s="30">
        <v>0</v>
      </c>
      <c r="Z186" s="30">
        <v>0</v>
      </c>
      <c r="AA186" s="30">
        <v>0</v>
      </c>
      <c r="AB186" s="30">
        <v>0</v>
      </c>
      <c r="AC186" s="30">
        <v>0</v>
      </c>
      <c r="AD186" s="30">
        <v>0</v>
      </c>
      <c r="AE186" s="30">
        <v>0</v>
      </c>
      <c r="AF186" s="30">
        <v>0</v>
      </c>
      <c r="AG186" s="30">
        <v>0</v>
      </c>
      <c r="AH186" s="30">
        <v>0</v>
      </c>
      <c r="AI186" s="30">
        <v>0</v>
      </c>
      <c r="AJ186" s="30">
        <v>0</v>
      </c>
      <c r="AK186" s="30">
        <v>0</v>
      </c>
      <c r="AL186" s="30">
        <v>0</v>
      </c>
      <c r="AM186" s="167">
        <v>0</v>
      </c>
      <c r="AN186" s="162">
        <v>0</v>
      </c>
      <c r="AO186" s="30">
        <v>0</v>
      </c>
      <c r="AP186" s="30">
        <v>0</v>
      </c>
      <c r="AQ186" s="30">
        <v>0</v>
      </c>
      <c r="AR186" s="30">
        <v>0</v>
      </c>
      <c r="AS186" s="30">
        <v>0</v>
      </c>
      <c r="AT186" s="30">
        <v>558</v>
      </c>
      <c r="AU186" s="30">
        <v>0</v>
      </c>
      <c r="AV186" s="30">
        <v>0</v>
      </c>
      <c r="AW186" s="30">
        <v>0</v>
      </c>
      <c r="AX186" s="30">
        <v>0</v>
      </c>
      <c r="AY186" s="30">
        <v>0</v>
      </c>
      <c r="AZ186" s="30">
        <v>0</v>
      </c>
      <c r="BA186" s="30">
        <v>0</v>
      </c>
      <c r="BB186" s="30">
        <v>0</v>
      </c>
      <c r="BC186" s="30">
        <v>0</v>
      </c>
      <c r="BD186" s="30">
        <v>0</v>
      </c>
      <c r="BE186" s="30">
        <v>0</v>
      </c>
      <c r="BF186" s="30">
        <v>0</v>
      </c>
      <c r="BG186" s="30">
        <v>0</v>
      </c>
      <c r="BH186" s="30">
        <v>0</v>
      </c>
      <c r="BI186" s="30">
        <v>0</v>
      </c>
      <c r="BJ186" s="30">
        <v>0</v>
      </c>
      <c r="BK186" s="30">
        <v>0</v>
      </c>
      <c r="BL186" s="30">
        <v>0</v>
      </c>
      <c r="BM186" s="30">
        <v>0</v>
      </c>
      <c r="BN186" s="30">
        <v>0</v>
      </c>
      <c r="BO186" s="30">
        <v>0</v>
      </c>
      <c r="BP186" s="30">
        <v>0</v>
      </c>
      <c r="BQ186" s="30">
        <v>0</v>
      </c>
      <c r="BR186" s="30">
        <v>0</v>
      </c>
      <c r="BS186" s="30">
        <v>0</v>
      </c>
      <c r="BT186" s="30">
        <v>0</v>
      </c>
      <c r="BU186" s="30">
        <v>0</v>
      </c>
      <c r="BV186" s="30">
        <v>0</v>
      </c>
      <c r="BW186" s="30">
        <v>0</v>
      </c>
      <c r="BX186" s="30">
        <v>0</v>
      </c>
      <c r="BY186" s="30">
        <v>0</v>
      </c>
      <c r="BZ186" s="30">
        <v>0</v>
      </c>
      <c r="CA186" s="30">
        <v>0</v>
      </c>
      <c r="CB186" s="30">
        <v>0</v>
      </c>
      <c r="CC186" s="30">
        <v>0</v>
      </c>
      <c r="CD186" s="30">
        <v>0</v>
      </c>
      <c r="CE186" s="31">
        <v>0</v>
      </c>
    </row>
    <row r="187" spans="1:83" ht="14.1" customHeight="1" x14ac:dyDescent="0.25">
      <c r="A187" s="21">
        <f t="shared" si="2"/>
        <v>174</v>
      </c>
      <c r="B187" s="209" t="s">
        <v>107</v>
      </c>
      <c r="C187" s="33">
        <v>154</v>
      </c>
      <c r="D187" s="207" t="s">
        <v>65</v>
      </c>
      <c r="E187" s="25">
        <f>MAX(O187:AM187)</f>
        <v>0</v>
      </c>
      <c r="F187" s="25" t="e">
        <f>VLOOKUP(E187,Tab!$A$2:$B$255,2,TRUE)</f>
        <v>#N/A</v>
      </c>
      <c r="G187" s="26">
        <f>LARGE(O187:CE187,1)</f>
        <v>554</v>
      </c>
      <c r="H187" s="26">
        <f>LARGE(O187:CE187,2)</f>
        <v>0</v>
      </c>
      <c r="I187" s="26">
        <f>LARGE(O187:CE187,3)</f>
        <v>0</v>
      </c>
      <c r="J187" s="26">
        <f>LARGE(O187:CE187,4)</f>
        <v>0</v>
      </c>
      <c r="K187" s="26">
        <f>LARGE(O187:CE187,5)</f>
        <v>0</v>
      </c>
      <c r="L187" s="27">
        <f>SUM(G187:K187)</f>
        <v>554</v>
      </c>
      <c r="M187" s="28">
        <f>L187/5</f>
        <v>110.8</v>
      </c>
      <c r="N187" s="29"/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>
        <v>0</v>
      </c>
      <c r="V187" s="30">
        <v>0</v>
      </c>
      <c r="W187" s="30">
        <v>0</v>
      </c>
      <c r="X187" s="30">
        <v>0</v>
      </c>
      <c r="Y187" s="30">
        <v>0</v>
      </c>
      <c r="Z187" s="30">
        <v>0</v>
      </c>
      <c r="AA187" s="30">
        <v>0</v>
      </c>
      <c r="AB187" s="30">
        <v>0</v>
      </c>
      <c r="AC187" s="30">
        <v>0</v>
      </c>
      <c r="AD187" s="30">
        <v>0</v>
      </c>
      <c r="AE187" s="30">
        <v>0</v>
      </c>
      <c r="AF187" s="30">
        <v>0</v>
      </c>
      <c r="AG187" s="30">
        <v>0</v>
      </c>
      <c r="AH187" s="30">
        <v>0</v>
      </c>
      <c r="AI187" s="30">
        <v>0</v>
      </c>
      <c r="AJ187" s="30">
        <v>0</v>
      </c>
      <c r="AK187" s="30">
        <v>0</v>
      </c>
      <c r="AL187" s="30">
        <v>0</v>
      </c>
      <c r="AM187" s="167">
        <v>0</v>
      </c>
      <c r="AN187" s="162">
        <v>0</v>
      </c>
      <c r="AO187" s="30">
        <v>0</v>
      </c>
      <c r="AP187" s="30">
        <v>0</v>
      </c>
      <c r="AQ187" s="30">
        <v>0</v>
      </c>
      <c r="AR187" s="30">
        <v>0</v>
      </c>
      <c r="AS187" s="30">
        <v>0</v>
      </c>
      <c r="AT187" s="30">
        <v>554</v>
      </c>
      <c r="AU187" s="30">
        <v>0</v>
      </c>
      <c r="AV187" s="30">
        <v>0</v>
      </c>
      <c r="AW187" s="30">
        <v>0</v>
      </c>
      <c r="AX187" s="30">
        <v>0</v>
      </c>
      <c r="AY187" s="30">
        <v>0</v>
      </c>
      <c r="AZ187" s="30">
        <v>0</v>
      </c>
      <c r="BA187" s="30">
        <v>0</v>
      </c>
      <c r="BB187" s="30">
        <v>0</v>
      </c>
      <c r="BC187" s="30">
        <v>0</v>
      </c>
      <c r="BD187" s="30">
        <v>0</v>
      </c>
      <c r="BE187" s="30">
        <v>0</v>
      </c>
      <c r="BF187" s="30">
        <v>0</v>
      </c>
      <c r="BG187" s="30">
        <v>0</v>
      </c>
      <c r="BH187" s="30">
        <v>0</v>
      </c>
      <c r="BI187" s="30">
        <v>0</v>
      </c>
      <c r="BJ187" s="30">
        <v>0</v>
      </c>
      <c r="BK187" s="30">
        <v>0</v>
      </c>
      <c r="BL187" s="30">
        <v>0</v>
      </c>
      <c r="BM187" s="30">
        <v>0</v>
      </c>
      <c r="BN187" s="30">
        <v>0</v>
      </c>
      <c r="BO187" s="30">
        <v>0</v>
      </c>
      <c r="BP187" s="30">
        <v>0</v>
      </c>
      <c r="BQ187" s="30">
        <v>0</v>
      </c>
      <c r="BR187" s="30">
        <v>0</v>
      </c>
      <c r="BS187" s="30">
        <v>0</v>
      </c>
      <c r="BT187" s="30">
        <v>0</v>
      </c>
      <c r="BU187" s="30">
        <v>0</v>
      </c>
      <c r="BV187" s="30">
        <v>0</v>
      </c>
      <c r="BW187" s="30">
        <v>0</v>
      </c>
      <c r="BX187" s="30">
        <v>0</v>
      </c>
      <c r="BY187" s="30">
        <v>0</v>
      </c>
      <c r="BZ187" s="30">
        <v>0</v>
      </c>
      <c r="CA187" s="30">
        <v>0</v>
      </c>
      <c r="CB187" s="30">
        <v>0</v>
      </c>
      <c r="CC187" s="30">
        <v>0</v>
      </c>
      <c r="CD187" s="30">
        <v>0</v>
      </c>
      <c r="CE187" s="31">
        <v>0</v>
      </c>
    </row>
    <row r="188" spans="1:83" ht="14.1" customHeight="1" x14ac:dyDescent="0.25">
      <c r="A188" s="21">
        <f t="shared" si="2"/>
        <v>175</v>
      </c>
      <c r="B188" s="39" t="s">
        <v>588</v>
      </c>
      <c r="C188" s="33">
        <v>11657</v>
      </c>
      <c r="D188" s="40" t="s">
        <v>61</v>
      </c>
      <c r="E188" s="25">
        <f>MAX(O188:AM188)</f>
        <v>548</v>
      </c>
      <c r="F188" s="25" t="str">
        <f>VLOOKUP(E188,Tab!$A$2:$B$255,2,TRUE)</f>
        <v>Não</v>
      </c>
      <c r="G188" s="26">
        <f>LARGE(O188:CE188,1)</f>
        <v>548</v>
      </c>
      <c r="H188" s="26">
        <f>LARGE(O188:CE188,2)</f>
        <v>0</v>
      </c>
      <c r="I188" s="26">
        <f>LARGE(O188:CE188,3)</f>
        <v>0</v>
      </c>
      <c r="J188" s="26">
        <f>LARGE(O188:CE188,4)</f>
        <v>0</v>
      </c>
      <c r="K188" s="26">
        <f>LARGE(O188:CE188,5)</f>
        <v>0</v>
      </c>
      <c r="L188" s="27">
        <f>SUM(G188:K188)</f>
        <v>548</v>
      </c>
      <c r="M188" s="28">
        <f>L188/5</f>
        <v>109.6</v>
      </c>
      <c r="N188" s="29"/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>
        <v>0</v>
      </c>
      <c r="V188" s="30">
        <v>0</v>
      </c>
      <c r="W188" s="30">
        <v>0</v>
      </c>
      <c r="X188" s="30">
        <v>0</v>
      </c>
      <c r="Y188" s="30">
        <v>548</v>
      </c>
      <c r="Z188" s="30">
        <v>0</v>
      </c>
      <c r="AA188" s="30">
        <v>0</v>
      </c>
      <c r="AB188" s="30">
        <v>0</v>
      </c>
      <c r="AC188" s="30">
        <v>0</v>
      </c>
      <c r="AD188" s="30">
        <v>0</v>
      </c>
      <c r="AE188" s="30">
        <v>0</v>
      </c>
      <c r="AF188" s="30">
        <v>0</v>
      </c>
      <c r="AG188" s="30">
        <v>0</v>
      </c>
      <c r="AH188" s="30">
        <v>0</v>
      </c>
      <c r="AI188" s="30">
        <v>0</v>
      </c>
      <c r="AJ188" s="30">
        <v>0</v>
      </c>
      <c r="AK188" s="30">
        <v>0</v>
      </c>
      <c r="AL188" s="30">
        <v>0</v>
      </c>
      <c r="AM188" s="167">
        <v>0</v>
      </c>
      <c r="AN188" s="162">
        <v>0</v>
      </c>
      <c r="AO188" s="30">
        <v>0</v>
      </c>
      <c r="AP188" s="30">
        <v>0</v>
      </c>
      <c r="AQ188" s="30">
        <v>0</v>
      </c>
      <c r="AR188" s="30">
        <v>0</v>
      </c>
      <c r="AS188" s="30">
        <v>0</v>
      </c>
      <c r="AT188" s="30">
        <v>0</v>
      </c>
      <c r="AU188" s="30">
        <v>0</v>
      </c>
      <c r="AV188" s="30">
        <v>0</v>
      </c>
      <c r="AW188" s="30">
        <v>0</v>
      </c>
      <c r="AX188" s="30">
        <v>0</v>
      </c>
      <c r="AY188" s="30">
        <v>0</v>
      </c>
      <c r="AZ188" s="30">
        <v>0</v>
      </c>
      <c r="BA188" s="30">
        <v>0</v>
      </c>
      <c r="BB188" s="30">
        <v>0</v>
      </c>
      <c r="BC188" s="30">
        <v>0</v>
      </c>
      <c r="BD188" s="30">
        <v>0</v>
      </c>
      <c r="BE188" s="30">
        <v>0</v>
      </c>
      <c r="BF188" s="30">
        <v>0</v>
      </c>
      <c r="BG188" s="30">
        <v>0</v>
      </c>
      <c r="BH188" s="30">
        <v>0</v>
      </c>
      <c r="BI188" s="30">
        <v>0</v>
      </c>
      <c r="BJ188" s="30">
        <v>0</v>
      </c>
      <c r="BK188" s="30">
        <v>0</v>
      </c>
      <c r="BL188" s="30">
        <v>0</v>
      </c>
      <c r="BM188" s="30">
        <v>0</v>
      </c>
      <c r="BN188" s="30">
        <v>0</v>
      </c>
      <c r="BO188" s="30">
        <v>0</v>
      </c>
      <c r="BP188" s="30">
        <v>0</v>
      </c>
      <c r="BQ188" s="30">
        <v>0</v>
      </c>
      <c r="BR188" s="30">
        <v>0</v>
      </c>
      <c r="BS188" s="30">
        <v>0</v>
      </c>
      <c r="BT188" s="30">
        <v>0</v>
      </c>
      <c r="BU188" s="30">
        <v>0</v>
      </c>
      <c r="BV188" s="30">
        <v>0</v>
      </c>
      <c r="BW188" s="30">
        <v>0</v>
      </c>
      <c r="BX188" s="30">
        <v>0</v>
      </c>
      <c r="BY188" s="30">
        <v>0</v>
      </c>
      <c r="BZ188" s="30">
        <v>0</v>
      </c>
      <c r="CA188" s="30">
        <v>0</v>
      </c>
      <c r="CB188" s="30">
        <v>0</v>
      </c>
      <c r="CC188" s="30">
        <v>0</v>
      </c>
      <c r="CD188" s="30">
        <v>0</v>
      </c>
      <c r="CE188" s="31">
        <v>0</v>
      </c>
    </row>
    <row r="189" spans="1:83" ht="14.1" customHeight="1" x14ac:dyDescent="0.25">
      <c r="A189" s="21">
        <f t="shared" si="2"/>
        <v>176</v>
      </c>
      <c r="B189" s="43" t="s">
        <v>118</v>
      </c>
      <c r="C189" s="33">
        <v>7447</v>
      </c>
      <c r="D189" s="216" t="s">
        <v>26</v>
      </c>
      <c r="E189" s="25">
        <f>MAX(O189:AM189)</f>
        <v>0</v>
      </c>
      <c r="F189" s="25" t="e">
        <f>VLOOKUP(E189,Tab!$A$2:$B$255,2,TRUE)</f>
        <v>#N/A</v>
      </c>
      <c r="G189" s="26">
        <f>LARGE(O189:CE189,1)</f>
        <v>541</v>
      </c>
      <c r="H189" s="26">
        <f>LARGE(O189:CE189,2)</f>
        <v>0</v>
      </c>
      <c r="I189" s="26">
        <f>LARGE(O189:CE189,3)</f>
        <v>0</v>
      </c>
      <c r="J189" s="26">
        <f>LARGE(O189:CE189,4)</f>
        <v>0</v>
      </c>
      <c r="K189" s="26">
        <f>LARGE(O189:CE189,5)</f>
        <v>0</v>
      </c>
      <c r="L189" s="27">
        <f>SUM(G189:K189)</f>
        <v>541</v>
      </c>
      <c r="M189" s="28">
        <f>L189/5</f>
        <v>108.2</v>
      </c>
      <c r="N189" s="29"/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>
        <v>0</v>
      </c>
      <c r="V189" s="30">
        <v>0</v>
      </c>
      <c r="W189" s="30">
        <v>0</v>
      </c>
      <c r="X189" s="30">
        <v>0</v>
      </c>
      <c r="Y189" s="30">
        <v>0</v>
      </c>
      <c r="Z189" s="30">
        <v>0</v>
      </c>
      <c r="AA189" s="30">
        <v>0</v>
      </c>
      <c r="AB189" s="30">
        <v>0</v>
      </c>
      <c r="AC189" s="30">
        <v>0</v>
      </c>
      <c r="AD189" s="30">
        <v>0</v>
      </c>
      <c r="AE189" s="30">
        <v>0</v>
      </c>
      <c r="AF189" s="30">
        <v>0</v>
      </c>
      <c r="AG189" s="30">
        <v>0</v>
      </c>
      <c r="AH189" s="30">
        <v>0</v>
      </c>
      <c r="AI189" s="30">
        <v>0</v>
      </c>
      <c r="AJ189" s="30">
        <v>0</v>
      </c>
      <c r="AK189" s="30">
        <v>0</v>
      </c>
      <c r="AL189" s="30">
        <v>0</v>
      </c>
      <c r="AM189" s="167">
        <v>0</v>
      </c>
      <c r="AN189" s="162">
        <v>0</v>
      </c>
      <c r="AO189" s="30">
        <v>0</v>
      </c>
      <c r="AP189" s="30">
        <v>0</v>
      </c>
      <c r="AQ189" s="30">
        <v>0</v>
      </c>
      <c r="AR189" s="30">
        <v>0</v>
      </c>
      <c r="AS189" s="30">
        <v>0</v>
      </c>
      <c r="AT189" s="30">
        <v>541</v>
      </c>
      <c r="AU189" s="30">
        <v>0</v>
      </c>
      <c r="AV189" s="30">
        <v>0</v>
      </c>
      <c r="AW189" s="30">
        <v>0</v>
      </c>
      <c r="AX189" s="30">
        <v>0</v>
      </c>
      <c r="AY189" s="30">
        <v>0</v>
      </c>
      <c r="AZ189" s="30">
        <v>0</v>
      </c>
      <c r="BA189" s="30">
        <v>0</v>
      </c>
      <c r="BB189" s="30">
        <v>0</v>
      </c>
      <c r="BC189" s="30">
        <v>0</v>
      </c>
      <c r="BD189" s="30">
        <v>0</v>
      </c>
      <c r="BE189" s="30">
        <v>0</v>
      </c>
      <c r="BF189" s="30">
        <v>0</v>
      </c>
      <c r="BG189" s="30">
        <v>0</v>
      </c>
      <c r="BH189" s="30">
        <v>0</v>
      </c>
      <c r="BI189" s="30">
        <v>0</v>
      </c>
      <c r="BJ189" s="30">
        <v>0</v>
      </c>
      <c r="BK189" s="30">
        <v>0</v>
      </c>
      <c r="BL189" s="30">
        <v>0</v>
      </c>
      <c r="BM189" s="30">
        <v>0</v>
      </c>
      <c r="BN189" s="30">
        <v>0</v>
      </c>
      <c r="BO189" s="30">
        <v>0</v>
      </c>
      <c r="BP189" s="30">
        <v>0</v>
      </c>
      <c r="BQ189" s="30">
        <v>0</v>
      </c>
      <c r="BR189" s="30">
        <v>0</v>
      </c>
      <c r="BS189" s="30">
        <v>0</v>
      </c>
      <c r="BT189" s="30">
        <v>0</v>
      </c>
      <c r="BU189" s="30">
        <v>0</v>
      </c>
      <c r="BV189" s="30">
        <v>0</v>
      </c>
      <c r="BW189" s="30">
        <v>0</v>
      </c>
      <c r="BX189" s="30">
        <v>0</v>
      </c>
      <c r="BY189" s="30">
        <v>0</v>
      </c>
      <c r="BZ189" s="30">
        <v>0</v>
      </c>
      <c r="CA189" s="30">
        <v>0</v>
      </c>
      <c r="CB189" s="30">
        <v>0</v>
      </c>
      <c r="CC189" s="30">
        <v>0</v>
      </c>
      <c r="CD189" s="30">
        <v>0</v>
      </c>
      <c r="CE189" s="31">
        <v>0</v>
      </c>
    </row>
    <row r="190" spans="1:83" ht="14.1" customHeight="1" x14ac:dyDescent="0.25">
      <c r="A190" s="21">
        <f t="shared" si="2"/>
        <v>177</v>
      </c>
      <c r="B190" s="39" t="s">
        <v>573</v>
      </c>
      <c r="C190" s="221">
        <v>978</v>
      </c>
      <c r="D190" s="40" t="s">
        <v>106</v>
      </c>
      <c r="E190" s="25">
        <f>MAX(O190:AM190)</f>
        <v>539</v>
      </c>
      <c r="F190" s="25" t="str">
        <f>VLOOKUP(E190,Tab!$A$2:$B$255,2,TRUE)</f>
        <v>Não</v>
      </c>
      <c r="G190" s="26">
        <f>LARGE(O190:CE190,1)</f>
        <v>539</v>
      </c>
      <c r="H190" s="26">
        <f>LARGE(O190:CE190,2)</f>
        <v>0</v>
      </c>
      <c r="I190" s="26">
        <f>LARGE(O190:CE190,3)</f>
        <v>0</v>
      </c>
      <c r="J190" s="26">
        <f>LARGE(O190:CE190,4)</f>
        <v>0</v>
      </c>
      <c r="K190" s="26">
        <f>LARGE(O190:CE190,5)</f>
        <v>0</v>
      </c>
      <c r="L190" s="27">
        <f>SUM(G190:K190)</f>
        <v>539</v>
      </c>
      <c r="M190" s="28">
        <f>L190/5</f>
        <v>107.8</v>
      </c>
      <c r="N190" s="29"/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U190" s="30">
        <v>0</v>
      </c>
      <c r="V190" s="30">
        <v>0</v>
      </c>
      <c r="W190" s="30">
        <v>539</v>
      </c>
      <c r="X190" s="30">
        <v>0</v>
      </c>
      <c r="Y190" s="30">
        <v>0</v>
      </c>
      <c r="Z190" s="30">
        <v>0</v>
      </c>
      <c r="AA190" s="30">
        <v>0</v>
      </c>
      <c r="AB190" s="30">
        <v>0</v>
      </c>
      <c r="AC190" s="30">
        <v>0</v>
      </c>
      <c r="AD190" s="30">
        <v>0</v>
      </c>
      <c r="AE190" s="30">
        <v>0</v>
      </c>
      <c r="AF190" s="30">
        <v>0</v>
      </c>
      <c r="AG190" s="30">
        <v>0</v>
      </c>
      <c r="AH190" s="30">
        <v>0</v>
      </c>
      <c r="AI190" s="30">
        <v>0</v>
      </c>
      <c r="AJ190" s="30">
        <v>0</v>
      </c>
      <c r="AK190" s="30">
        <v>0</v>
      </c>
      <c r="AL190" s="30">
        <v>0</v>
      </c>
      <c r="AM190" s="167">
        <v>0</v>
      </c>
      <c r="AN190" s="162">
        <v>0</v>
      </c>
      <c r="AO190" s="30">
        <v>0</v>
      </c>
      <c r="AP190" s="30">
        <v>0</v>
      </c>
      <c r="AQ190" s="30">
        <v>0</v>
      </c>
      <c r="AR190" s="30">
        <v>0</v>
      </c>
      <c r="AS190" s="30">
        <v>0</v>
      </c>
      <c r="AT190" s="30">
        <v>0</v>
      </c>
      <c r="AU190" s="30">
        <v>0</v>
      </c>
      <c r="AV190" s="30">
        <v>0</v>
      </c>
      <c r="AW190" s="30">
        <v>0</v>
      </c>
      <c r="AX190" s="30">
        <v>0</v>
      </c>
      <c r="AY190" s="30">
        <v>0</v>
      </c>
      <c r="AZ190" s="30">
        <v>0</v>
      </c>
      <c r="BA190" s="30">
        <v>0</v>
      </c>
      <c r="BB190" s="30">
        <v>0</v>
      </c>
      <c r="BC190" s="30">
        <v>0</v>
      </c>
      <c r="BD190" s="30">
        <v>0</v>
      </c>
      <c r="BE190" s="30">
        <v>0</v>
      </c>
      <c r="BF190" s="30">
        <v>0</v>
      </c>
      <c r="BG190" s="30">
        <v>0</v>
      </c>
      <c r="BH190" s="30">
        <v>0</v>
      </c>
      <c r="BI190" s="30">
        <v>0</v>
      </c>
      <c r="BJ190" s="30">
        <v>0</v>
      </c>
      <c r="BK190" s="30">
        <v>0</v>
      </c>
      <c r="BL190" s="30">
        <v>0</v>
      </c>
      <c r="BM190" s="30">
        <v>0</v>
      </c>
      <c r="BN190" s="30">
        <v>0</v>
      </c>
      <c r="BO190" s="30">
        <v>0</v>
      </c>
      <c r="BP190" s="30">
        <v>0</v>
      </c>
      <c r="BQ190" s="30">
        <v>0</v>
      </c>
      <c r="BR190" s="30">
        <v>0</v>
      </c>
      <c r="BS190" s="30">
        <v>0</v>
      </c>
      <c r="BT190" s="30">
        <v>0</v>
      </c>
      <c r="BU190" s="30">
        <v>0</v>
      </c>
      <c r="BV190" s="30">
        <v>0</v>
      </c>
      <c r="BW190" s="30">
        <v>0</v>
      </c>
      <c r="BX190" s="30">
        <v>0</v>
      </c>
      <c r="BY190" s="30">
        <v>0</v>
      </c>
      <c r="BZ190" s="30">
        <v>0</v>
      </c>
      <c r="CA190" s="30">
        <v>0</v>
      </c>
      <c r="CB190" s="30">
        <v>0</v>
      </c>
      <c r="CC190" s="30">
        <v>0</v>
      </c>
      <c r="CD190" s="30">
        <v>0</v>
      </c>
      <c r="CE190" s="31">
        <v>0</v>
      </c>
    </row>
    <row r="191" spans="1:83" ht="14.1" customHeight="1" x14ac:dyDescent="0.25">
      <c r="A191" s="21">
        <f t="shared" si="2"/>
        <v>178</v>
      </c>
      <c r="B191" s="209" t="s">
        <v>117</v>
      </c>
      <c r="C191" s="33">
        <v>38</v>
      </c>
      <c r="D191" s="207" t="s">
        <v>26</v>
      </c>
      <c r="E191" s="25">
        <f>MAX(O191:AM191)</f>
        <v>525</v>
      </c>
      <c r="F191" s="25" t="str">
        <f>VLOOKUP(E191,Tab!$A$2:$B$255,2,TRUE)</f>
        <v>Não</v>
      </c>
      <c r="G191" s="26">
        <f>LARGE(O191:CE191,1)</f>
        <v>525</v>
      </c>
      <c r="H191" s="26">
        <f>LARGE(O191:CE191,2)</f>
        <v>0</v>
      </c>
      <c r="I191" s="26">
        <f>LARGE(O191:CE191,3)</f>
        <v>0</v>
      </c>
      <c r="J191" s="26">
        <f>LARGE(O191:CE191,4)</f>
        <v>0</v>
      </c>
      <c r="K191" s="26">
        <f>LARGE(O191:CE191,5)</f>
        <v>0</v>
      </c>
      <c r="L191" s="27">
        <f>SUM(G191:K191)</f>
        <v>525</v>
      </c>
      <c r="M191" s="28">
        <f>L191/5</f>
        <v>105</v>
      </c>
      <c r="N191" s="29"/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0</v>
      </c>
      <c r="Z191" s="30">
        <v>0</v>
      </c>
      <c r="AA191" s="30">
        <v>0</v>
      </c>
      <c r="AB191" s="30">
        <v>0</v>
      </c>
      <c r="AC191" s="30">
        <v>0</v>
      </c>
      <c r="AD191" s="30">
        <v>0</v>
      </c>
      <c r="AE191" s="30">
        <v>0</v>
      </c>
      <c r="AF191" s="30">
        <v>0</v>
      </c>
      <c r="AG191" s="30">
        <v>0</v>
      </c>
      <c r="AH191" s="30">
        <v>0</v>
      </c>
      <c r="AI191" s="30">
        <v>0</v>
      </c>
      <c r="AJ191" s="30">
        <v>0</v>
      </c>
      <c r="AK191" s="30">
        <v>525</v>
      </c>
      <c r="AL191" s="30">
        <v>0</v>
      </c>
      <c r="AM191" s="167">
        <v>0</v>
      </c>
      <c r="AN191" s="162">
        <v>0</v>
      </c>
      <c r="AO191" s="30">
        <v>0</v>
      </c>
      <c r="AP191" s="30">
        <v>0</v>
      </c>
      <c r="AQ191" s="30">
        <v>0</v>
      </c>
      <c r="AR191" s="30">
        <v>0</v>
      </c>
      <c r="AS191" s="30">
        <v>0</v>
      </c>
      <c r="AT191" s="30">
        <v>0</v>
      </c>
      <c r="AU191" s="30">
        <v>0</v>
      </c>
      <c r="AV191" s="30">
        <v>0</v>
      </c>
      <c r="AW191" s="30">
        <v>0</v>
      </c>
      <c r="AX191" s="30">
        <v>0</v>
      </c>
      <c r="AY191" s="30">
        <v>0</v>
      </c>
      <c r="AZ191" s="30">
        <v>0</v>
      </c>
      <c r="BA191" s="30">
        <v>0</v>
      </c>
      <c r="BB191" s="30">
        <v>0</v>
      </c>
      <c r="BC191" s="30">
        <v>0</v>
      </c>
      <c r="BD191" s="30">
        <v>0</v>
      </c>
      <c r="BE191" s="30">
        <v>0</v>
      </c>
      <c r="BF191" s="30">
        <v>0</v>
      </c>
      <c r="BG191" s="30">
        <v>0</v>
      </c>
      <c r="BH191" s="30">
        <v>0</v>
      </c>
      <c r="BI191" s="30">
        <v>0</v>
      </c>
      <c r="BJ191" s="30">
        <v>0</v>
      </c>
      <c r="BK191" s="30">
        <v>0</v>
      </c>
      <c r="BL191" s="30">
        <v>0</v>
      </c>
      <c r="BM191" s="30">
        <v>0</v>
      </c>
      <c r="BN191" s="30">
        <v>0</v>
      </c>
      <c r="BO191" s="30">
        <v>0</v>
      </c>
      <c r="BP191" s="30">
        <v>0</v>
      </c>
      <c r="BQ191" s="30">
        <v>0</v>
      </c>
      <c r="BR191" s="30">
        <v>0</v>
      </c>
      <c r="BS191" s="30">
        <v>0</v>
      </c>
      <c r="BT191" s="30">
        <v>0</v>
      </c>
      <c r="BU191" s="30">
        <v>0</v>
      </c>
      <c r="BV191" s="30">
        <v>0</v>
      </c>
      <c r="BW191" s="30">
        <v>0</v>
      </c>
      <c r="BX191" s="30">
        <v>0</v>
      </c>
      <c r="BY191" s="30">
        <v>0</v>
      </c>
      <c r="BZ191" s="30">
        <v>0</v>
      </c>
      <c r="CA191" s="30">
        <v>0</v>
      </c>
      <c r="CB191" s="30">
        <v>0</v>
      </c>
      <c r="CC191" s="30">
        <v>0</v>
      </c>
      <c r="CD191" s="30">
        <v>0</v>
      </c>
      <c r="CE191" s="31">
        <v>0</v>
      </c>
    </row>
    <row r="192" spans="1:83" ht="14.1" customHeight="1" x14ac:dyDescent="0.25">
      <c r="A192" s="21">
        <f t="shared" si="2"/>
        <v>179</v>
      </c>
      <c r="B192" s="39" t="s">
        <v>524</v>
      </c>
      <c r="C192" s="33">
        <v>2483</v>
      </c>
      <c r="D192" s="207" t="s">
        <v>93</v>
      </c>
      <c r="E192" s="25">
        <f>MAX(O192:AM192)</f>
        <v>524</v>
      </c>
      <c r="F192" s="25" t="str">
        <f>VLOOKUP(E192,Tab!$A$2:$B$255,2,TRUE)</f>
        <v>Não</v>
      </c>
      <c r="G192" s="26">
        <f>LARGE(O192:CE192,1)</f>
        <v>524</v>
      </c>
      <c r="H192" s="26">
        <f>LARGE(O192:CE192,2)</f>
        <v>0</v>
      </c>
      <c r="I192" s="26">
        <f>LARGE(O192:CE192,3)</f>
        <v>0</v>
      </c>
      <c r="J192" s="26">
        <f>LARGE(O192:CE192,4)</f>
        <v>0</v>
      </c>
      <c r="K192" s="26">
        <f>LARGE(O192:CE192,5)</f>
        <v>0</v>
      </c>
      <c r="L192" s="27">
        <f>SUM(G192:K192)</f>
        <v>524</v>
      </c>
      <c r="M192" s="28">
        <f>L192/5</f>
        <v>104.8</v>
      </c>
      <c r="N192" s="29"/>
      <c r="O192" s="30">
        <v>0</v>
      </c>
      <c r="P192" s="30">
        <v>0</v>
      </c>
      <c r="Q192" s="30">
        <v>524</v>
      </c>
      <c r="R192" s="30">
        <v>0</v>
      </c>
      <c r="S192" s="30">
        <v>0</v>
      </c>
      <c r="T192" s="30">
        <v>0</v>
      </c>
      <c r="U192" s="30">
        <v>0</v>
      </c>
      <c r="V192" s="30">
        <v>0</v>
      </c>
      <c r="W192" s="30">
        <v>0</v>
      </c>
      <c r="X192" s="30">
        <v>0</v>
      </c>
      <c r="Y192" s="30">
        <v>0</v>
      </c>
      <c r="Z192" s="30">
        <v>0</v>
      </c>
      <c r="AA192" s="30">
        <v>0</v>
      </c>
      <c r="AB192" s="30">
        <v>0</v>
      </c>
      <c r="AC192" s="30">
        <v>0</v>
      </c>
      <c r="AD192" s="30">
        <v>0</v>
      </c>
      <c r="AE192" s="30">
        <v>0</v>
      </c>
      <c r="AF192" s="30">
        <v>0</v>
      </c>
      <c r="AG192" s="30">
        <v>0</v>
      </c>
      <c r="AH192" s="30">
        <v>0</v>
      </c>
      <c r="AI192" s="30">
        <v>0</v>
      </c>
      <c r="AJ192" s="30">
        <v>0</v>
      </c>
      <c r="AK192" s="30">
        <v>0</v>
      </c>
      <c r="AL192" s="30">
        <v>0</v>
      </c>
      <c r="AM192" s="167">
        <v>0</v>
      </c>
      <c r="AN192" s="162">
        <v>0</v>
      </c>
      <c r="AO192" s="30">
        <v>0</v>
      </c>
      <c r="AP192" s="30">
        <v>0</v>
      </c>
      <c r="AQ192" s="30">
        <v>0</v>
      </c>
      <c r="AR192" s="30">
        <v>0</v>
      </c>
      <c r="AS192" s="30">
        <v>0</v>
      </c>
      <c r="AT192" s="30">
        <v>0</v>
      </c>
      <c r="AU192" s="30">
        <v>0</v>
      </c>
      <c r="AV192" s="30">
        <v>0</v>
      </c>
      <c r="AW192" s="30">
        <v>0</v>
      </c>
      <c r="AX192" s="30">
        <v>0</v>
      </c>
      <c r="AY192" s="30">
        <v>0</v>
      </c>
      <c r="AZ192" s="30">
        <v>0</v>
      </c>
      <c r="BA192" s="30">
        <v>0</v>
      </c>
      <c r="BB192" s="30">
        <v>0</v>
      </c>
      <c r="BC192" s="30">
        <v>0</v>
      </c>
      <c r="BD192" s="30">
        <v>0</v>
      </c>
      <c r="BE192" s="30">
        <v>0</v>
      </c>
      <c r="BF192" s="30">
        <v>0</v>
      </c>
      <c r="BG192" s="30">
        <v>0</v>
      </c>
      <c r="BH192" s="30">
        <v>0</v>
      </c>
      <c r="BI192" s="30">
        <v>0</v>
      </c>
      <c r="BJ192" s="30">
        <v>0</v>
      </c>
      <c r="BK192" s="30">
        <v>0</v>
      </c>
      <c r="BL192" s="30">
        <v>0</v>
      </c>
      <c r="BM192" s="30">
        <v>0</v>
      </c>
      <c r="BN192" s="30">
        <v>0</v>
      </c>
      <c r="BO192" s="30">
        <v>0</v>
      </c>
      <c r="BP192" s="30">
        <v>0</v>
      </c>
      <c r="BQ192" s="30">
        <v>0</v>
      </c>
      <c r="BR192" s="30">
        <v>0</v>
      </c>
      <c r="BS192" s="30">
        <v>0</v>
      </c>
      <c r="BT192" s="30">
        <v>0</v>
      </c>
      <c r="BU192" s="30">
        <v>0</v>
      </c>
      <c r="BV192" s="30">
        <v>0</v>
      </c>
      <c r="BW192" s="30">
        <v>0</v>
      </c>
      <c r="BX192" s="30">
        <v>0</v>
      </c>
      <c r="BY192" s="30">
        <v>0</v>
      </c>
      <c r="BZ192" s="30">
        <v>0</v>
      </c>
      <c r="CA192" s="30">
        <v>0</v>
      </c>
      <c r="CB192" s="30">
        <v>0</v>
      </c>
      <c r="CC192" s="30">
        <v>0</v>
      </c>
      <c r="CD192" s="30">
        <v>0</v>
      </c>
      <c r="CE192" s="31">
        <v>0</v>
      </c>
    </row>
    <row r="193" spans="1:83" ht="14.1" customHeight="1" x14ac:dyDescent="0.25">
      <c r="A193" s="21">
        <f t="shared" si="2"/>
        <v>180</v>
      </c>
      <c r="B193" s="39" t="s">
        <v>219</v>
      </c>
      <c r="C193" s="33">
        <v>640</v>
      </c>
      <c r="D193" s="40" t="s">
        <v>36</v>
      </c>
      <c r="E193" s="25">
        <f>MAX(O193:AM193)</f>
        <v>0</v>
      </c>
      <c r="F193" s="25" t="e">
        <f>VLOOKUP(E193,Tab!$A$2:$B$255,2,TRUE)</f>
        <v>#N/A</v>
      </c>
      <c r="G193" s="26">
        <f>LARGE(O193:CE193,1)</f>
        <v>524</v>
      </c>
      <c r="H193" s="26">
        <f>LARGE(O193:CE193,2)</f>
        <v>0</v>
      </c>
      <c r="I193" s="26">
        <f>LARGE(O193:CE193,3)</f>
        <v>0</v>
      </c>
      <c r="J193" s="26">
        <f>LARGE(O193:CE193,4)</f>
        <v>0</v>
      </c>
      <c r="K193" s="26">
        <f>LARGE(O193:CE193,5)</f>
        <v>0</v>
      </c>
      <c r="L193" s="27">
        <f>SUM(G193:K193)</f>
        <v>524</v>
      </c>
      <c r="M193" s="28">
        <f>L193/5</f>
        <v>104.8</v>
      </c>
      <c r="N193" s="29"/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>
        <v>0</v>
      </c>
      <c r="V193" s="30">
        <v>0</v>
      </c>
      <c r="W193" s="30">
        <v>0</v>
      </c>
      <c r="X193" s="30">
        <v>0</v>
      </c>
      <c r="Y193" s="30">
        <v>0</v>
      </c>
      <c r="Z193" s="30">
        <v>0</v>
      </c>
      <c r="AA193" s="30">
        <v>0</v>
      </c>
      <c r="AB193" s="30">
        <v>0</v>
      </c>
      <c r="AC193" s="30">
        <v>0</v>
      </c>
      <c r="AD193" s="30">
        <v>0</v>
      </c>
      <c r="AE193" s="30">
        <v>0</v>
      </c>
      <c r="AF193" s="30">
        <v>0</v>
      </c>
      <c r="AG193" s="30">
        <v>0</v>
      </c>
      <c r="AH193" s="30">
        <v>0</v>
      </c>
      <c r="AI193" s="30">
        <v>0</v>
      </c>
      <c r="AJ193" s="30">
        <v>0</v>
      </c>
      <c r="AK193" s="30">
        <v>0</v>
      </c>
      <c r="AL193" s="30">
        <v>0</v>
      </c>
      <c r="AM193" s="167">
        <v>0</v>
      </c>
      <c r="AN193" s="162">
        <v>0</v>
      </c>
      <c r="AO193" s="30">
        <v>0</v>
      </c>
      <c r="AP193" s="30">
        <v>0</v>
      </c>
      <c r="AQ193" s="30">
        <v>0</v>
      </c>
      <c r="AR193" s="30">
        <v>0</v>
      </c>
      <c r="AS193" s="30">
        <v>0</v>
      </c>
      <c r="AT193" s="30">
        <v>524</v>
      </c>
      <c r="AU193" s="30">
        <v>0</v>
      </c>
      <c r="AV193" s="30">
        <v>0</v>
      </c>
      <c r="AW193" s="30">
        <v>0</v>
      </c>
      <c r="AX193" s="30">
        <v>0</v>
      </c>
      <c r="AY193" s="30">
        <v>0</v>
      </c>
      <c r="AZ193" s="30">
        <v>0</v>
      </c>
      <c r="BA193" s="30">
        <v>0</v>
      </c>
      <c r="BB193" s="30">
        <v>0</v>
      </c>
      <c r="BC193" s="30">
        <v>0</v>
      </c>
      <c r="BD193" s="30">
        <v>0</v>
      </c>
      <c r="BE193" s="30">
        <v>0</v>
      </c>
      <c r="BF193" s="30">
        <v>0</v>
      </c>
      <c r="BG193" s="30">
        <v>0</v>
      </c>
      <c r="BH193" s="30">
        <v>0</v>
      </c>
      <c r="BI193" s="30">
        <v>0</v>
      </c>
      <c r="BJ193" s="30">
        <v>0</v>
      </c>
      <c r="BK193" s="30">
        <v>0</v>
      </c>
      <c r="BL193" s="30">
        <v>0</v>
      </c>
      <c r="BM193" s="30">
        <v>0</v>
      </c>
      <c r="BN193" s="30">
        <v>0</v>
      </c>
      <c r="BO193" s="30">
        <v>0</v>
      </c>
      <c r="BP193" s="30">
        <v>0</v>
      </c>
      <c r="BQ193" s="30">
        <v>0</v>
      </c>
      <c r="BR193" s="30">
        <v>0</v>
      </c>
      <c r="BS193" s="30">
        <v>0</v>
      </c>
      <c r="BT193" s="30">
        <v>0</v>
      </c>
      <c r="BU193" s="30">
        <v>0</v>
      </c>
      <c r="BV193" s="30">
        <v>0</v>
      </c>
      <c r="BW193" s="30">
        <v>0</v>
      </c>
      <c r="BX193" s="30">
        <v>0</v>
      </c>
      <c r="BY193" s="30">
        <v>0</v>
      </c>
      <c r="BZ193" s="30">
        <v>0</v>
      </c>
      <c r="CA193" s="30">
        <v>0</v>
      </c>
      <c r="CB193" s="30">
        <v>0</v>
      </c>
      <c r="CC193" s="30">
        <v>0</v>
      </c>
      <c r="CD193" s="30">
        <v>0</v>
      </c>
      <c r="CE193" s="31">
        <v>0</v>
      </c>
    </row>
    <row r="194" spans="1:83" ht="14.1" customHeight="1" x14ac:dyDescent="0.25">
      <c r="A194" s="21">
        <f t="shared" si="2"/>
        <v>181</v>
      </c>
      <c r="B194" s="209" t="s">
        <v>453</v>
      </c>
      <c r="C194" s="33">
        <v>360</v>
      </c>
      <c r="D194" s="207" t="s">
        <v>77</v>
      </c>
      <c r="E194" s="25">
        <f>MAX(O194:AM194)</f>
        <v>0</v>
      </c>
      <c r="F194" s="25" t="e">
        <f>VLOOKUP(E194,Tab!$A$2:$B$255,2,TRUE)</f>
        <v>#N/A</v>
      </c>
      <c r="G194" s="26">
        <f>LARGE(O194:CE194,1)</f>
        <v>523</v>
      </c>
      <c r="H194" s="26">
        <f>LARGE(O194:CE194,2)</f>
        <v>0</v>
      </c>
      <c r="I194" s="26">
        <f>LARGE(O194:CE194,3)</f>
        <v>0</v>
      </c>
      <c r="J194" s="26">
        <f>LARGE(O194:CE194,4)</f>
        <v>0</v>
      </c>
      <c r="K194" s="26">
        <f>LARGE(O194:CE194,5)</f>
        <v>0</v>
      </c>
      <c r="L194" s="27">
        <f>SUM(G194:K194)</f>
        <v>523</v>
      </c>
      <c r="M194" s="28">
        <f>L194/5</f>
        <v>104.6</v>
      </c>
      <c r="N194" s="29"/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0">
        <v>0</v>
      </c>
      <c r="V194" s="30">
        <v>0</v>
      </c>
      <c r="W194" s="30">
        <v>0</v>
      </c>
      <c r="X194" s="30">
        <v>0</v>
      </c>
      <c r="Y194" s="30">
        <v>0</v>
      </c>
      <c r="Z194" s="30">
        <v>0</v>
      </c>
      <c r="AA194" s="30">
        <v>0</v>
      </c>
      <c r="AB194" s="30">
        <v>0</v>
      </c>
      <c r="AC194" s="30">
        <v>0</v>
      </c>
      <c r="AD194" s="30">
        <v>0</v>
      </c>
      <c r="AE194" s="30">
        <v>0</v>
      </c>
      <c r="AF194" s="30">
        <v>0</v>
      </c>
      <c r="AG194" s="30">
        <v>0</v>
      </c>
      <c r="AH194" s="30">
        <v>0</v>
      </c>
      <c r="AI194" s="30">
        <v>0</v>
      </c>
      <c r="AJ194" s="30">
        <v>0</v>
      </c>
      <c r="AK194" s="30">
        <v>0</v>
      </c>
      <c r="AL194" s="30">
        <v>0</v>
      </c>
      <c r="AM194" s="167">
        <v>0</v>
      </c>
      <c r="AN194" s="162">
        <v>0</v>
      </c>
      <c r="AO194" s="30">
        <v>0</v>
      </c>
      <c r="AP194" s="30">
        <v>0</v>
      </c>
      <c r="AQ194" s="30">
        <v>0</v>
      </c>
      <c r="AR194" s="30">
        <v>0</v>
      </c>
      <c r="AS194" s="30">
        <v>0</v>
      </c>
      <c r="AT194" s="30">
        <v>0</v>
      </c>
      <c r="AU194" s="30">
        <v>0</v>
      </c>
      <c r="AV194" s="30">
        <v>0</v>
      </c>
      <c r="AW194" s="30">
        <v>0</v>
      </c>
      <c r="AX194" s="30">
        <v>0</v>
      </c>
      <c r="AY194" s="30">
        <v>0</v>
      </c>
      <c r="AZ194" s="30">
        <v>0</v>
      </c>
      <c r="BA194" s="30">
        <v>0</v>
      </c>
      <c r="BB194" s="30">
        <v>0</v>
      </c>
      <c r="BC194" s="30">
        <v>0</v>
      </c>
      <c r="BD194" s="30">
        <v>0</v>
      </c>
      <c r="BE194" s="30">
        <v>0</v>
      </c>
      <c r="BF194" s="30">
        <v>0</v>
      </c>
      <c r="BG194" s="30">
        <v>0</v>
      </c>
      <c r="BH194" s="30">
        <v>0</v>
      </c>
      <c r="BI194" s="30">
        <v>0</v>
      </c>
      <c r="BJ194" s="30">
        <v>0</v>
      </c>
      <c r="BK194" s="30">
        <v>0</v>
      </c>
      <c r="BL194" s="30">
        <v>0</v>
      </c>
      <c r="BM194" s="30">
        <v>0</v>
      </c>
      <c r="BN194" s="30">
        <v>0</v>
      </c>
      <c r="BO194" s="30">
        <v>0</v>
      </c>
      <c r="BP194" s="30">
        <v>0</v>
      </c>
      <c r="BQ194" s="30">
        <v>0</v>
      </c>
      <c r="BR194" s="30">
        <v>0</v>
      </c>
      <c r="BS194" s="30">
        <v>0</v>
      </c>
      <c r="BT194" s="30">
        <v>0</v>
      </c>
      <c r="BU194" s="30">
        <v>0</v>
      </c>
      <c r="BV194" s="30">
        <v>0</v>
      </c>
      <c r="BW194" s="30">
        <v>0</v>
      </c>
      <c r="BX194" s="30">
        <v>523</v>
      </c>
      <c r="BY194" s="30">
        <v>0</v>
      </c>
      <c r="BZ194" s="30">
        <v>0</v>
      </c>
      <c r="CA194" s="30">
        <v>0</v>
      </c>
      <c r="CB194" s="30">
        <v>0</v>
      </c>
      <c r="CC194" s="30">
        <v>0</v>
      </c>
      <c r="CD194" s="30">
        <v>0</v>
      </c>
      <c r="CE194" s="31">
        <v>0</v>
      </c>
    </row>
    <row r="195" spans="1:83" s="42" customFormat="1" ht="14.1" customHeight="1" x14ac:dyDescent="0.25">
      <c r="A195" s="21">
        <f t="shared" si="2"/>
        <v>182</v>
      </c>
      <c r="B195" s="209" t="s">
        <v>76</v>
      </c>
      <c r="C195" s="33">
        <v>10424</v>
      </c>
      <c r="D195" s="212" t="s">
        <v>26</v>
      </c>
      <c r="E195" s="25">
        <f>MAX(O195:AM195)</f>
        <v>0</v>
      </c>
      <c r="F195" s="25" t="e">
        <f>VLOOKUP(E195,Tab!$A$2:$B$255,2,TRUE)</f>
        <v>#N/A</v>
      </c>
      <c r="G195" s="26">
        <f>LARGE(O195:CE195,1)</f>
        <v>521</v>
      </c>
      <c r="H195" s="26">
        <f>LARGE(O195:CE195,2)</f>
        <v>0</v>
      </c>
      <c r="I195" s="26">
        <f>LARGE(O195:CE195,3)</f>
        <v>0</v>
      </c>
      <c r="J195" s="26">
        <f>LARGE(O195:CE195,4)</f>
        <v>0</v>
      </c>
      <c r="K195" s="26">
        <f>LARGE(O195:CE195,5)</f>
        <v>0</v>
      </c>
      <c r="L195" s="27">
        <f>SUM(G195:K195)</f>
        <v>521</v>
      </c>
      <c r="M195" s="28">
        <f>L195/5</f>
        <v>104.2</v>
      </c>
      <c r="N195" s="29"/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>
        <v>0</v>
      </c>
      <c r="V195" s="30">
        <v>0</v>
      </c>
      <c r="W195" s="30">
        <v>0</v>
      </c>
      <c r="X195" s="30">
        <v>0</v>
      </c>
      <c r="Y195" s="30">
        <v>0</v>
      </c>
      <c r="Z195" s="30">
        <v>0</v>
      </c>
      <c r="AA195" s="30">
        <v>0</v>
      </c>
      <c r="AB195" s="30">
        <v>0</v>
      </c>
      <c r="AC195" s="30">
        <v>0</v>
      </c>
      <c r="AD195" s="30">
        <v>0</v>
      </c>
      <c r="AE195" s="30">
        <v>0</v>
      </c>
      <c r="AF195" s="30">
        <v>0</v>
      </c>
      <c r="AG195" s="30">
        <v>0</v>
      </c>
      <c r="AH195" s="30">
        <v>0</v>
      </c>
      <c r="AI195" s="30">
        <v>0</v>
      </c>
      <c r="AJ195" s="30">
        <v>0</v>
      </c>
      <c r="AK195" s="30">
        <v>0</v>
      </c>
      <c r="AL195" s="30">
        <v>0</v>
      </c>
      <c r="AM195" s="167">
        <v>0</v>
      </c>
      <c r="AN195" s="162">
        <v>0</v>
      </c>
      <c r="AO195" s="30">
        <v>0</v>
      </c>
      <c r="AP195" s="30">
        <v>0</v>
      </c>
      <c r="AQ195" s="30">
        <v>0</v>
      </c>
      <c r="AR195" s="30">
        <v>0</v>
      </c>
      <c r="AS195" s="30">
        <v>0</v>
      </c>
      <c r="AT195" s="30">
        <v>0</v>
      </c>
      <c r="AU195" s="30">
        <v>0</v>
      </c>
      <c r="AV195" s="30">
        <v>0</v>
      </c>
      <c r="AW195" s="30">
        <v>0</v>
      </c>
      <c r="AX195" s="30">
        <v>0</v>
      </c>
      <c r="AY195" s="30">
        <v>0</v>
      </c>
      <c r="AZ195" s="30">
        <v>0</v>
      </c>
      <c r="BA195" s="30">
        <v>0</v>
      </c>
      <c r="BB195" s="30">
        <v>0</v>
      </c>
      <c r="BC195" s="30">
        <v>0</v>
      </c>
      <c r="BD195" s="30">
        <v>0</v>
      </c>
      <c r="BE195" s="30">
        <v>521</v>
      </c>
      <c r="BF195" s="30">
        <v>0</v>
      </c>
      <c r="BG195" s="30">
        <v>0</v>
      </c>
      <c r="BH195" s="30">
        <v>0</v>
      </c>
      <c r="BI195" s="30">
        <v>0</v>
      </c>
      <c r="BJ195" s="30">
        <v>0</v>
      </c>
      <c r="BK195" s="30">
        <v>0</v>
      </c>
      <c r="BL195" s="30">
        <v>0</v>
      </c>
      <c r="BM195" s="30">
        <v>0</v>
      </c>
      <c r="BN195" s="30">
        <v>0</v>
      </c>
      <c r="BO195" s="30">
        <v>0</v>
      </c>
      <c r="BP195" s="30">
        <v>0</v>
      </c>
      <c r="BQ195" s="30">
        <v>0</v>
      </c>
      <c r="BR195" s="30">
        <v>0</v>
      </c>
      <c r="BS195" s="30">
        <v>0</v>
      </c>
      <c r="BT195" s="30">
        <v>0</v>
      </c>
      <c r="BU195" s="30">
        <v>0</v>
      </c>
      <c r="BV195" s="30">
        <v>0</v>
      </c>
      <c r="BW195" s="30">
        <v>0</v>
      </c>
      <c r="BX195" s="30">
        <v>0</v>
      </c>
      <c r="BY195" s="30">
        <v>0</v>
      </c>
      <c r="BZ195" s="30">
        <v>0</v>
      </c>
      <c r="CA195" s="30">
        <v>0</v>
      </c>
      <c r="CB195" s="30">
        <v>0</v>
      </c>
      <c r="CC195" s="30">
        <v>0</v>
      </c>
      <c r="CD195" s="30">
        <v>0</v>
      </c>
      <c r="CE195" s="31">
        <v>0</v>
      </c>
    </row>
    <row r="196" spans="1:83" ht="14.1" customHeight="1" x14ac:dyDescent="0.25">
      <c r="A196" s="21">
        <f t="shared" si="2"/>
        <v>183</v>
      </c>
      <c r="B196" s="39" t="s">
        <v>493</v>
      </c>
      <c r="C196" s="221">
        <v>14801</v>
      </c>
      <c r="D196" s="40" t="s">
        <v>153</v>
      </c>
      <c r="E196" s="25">
        <f>MAX(O196:AM196)</f>
        <v>0</v>
      </c>
      <c r="F196" s="25" t="e">
        <f>VLOOKUP(E196,Tab!$A$2:$B$255,2,TRUE)</f>
        <v>#N/A</v>
      </c>
      <c r="G196" s="26">
        <f>LARGE(O196:CE196,1)</f>
        <v>519</v>
      </c>
      <c r="H196" s="26">
        <f>LARGE(O196:CE196,2)</f>
        <v>0</v>
      </c>
      <c r="I196" s="26">
        <f>LARGE(O196:CE196,3)</f>
        <v>0</v>
      </c>
      <c r="J196" s="26">
        <f>LARGE(O196:CE196,4)</f>
        <v>0</v>
      </c>
      <c r="K196" s="26">
        <f>LARGE(O196:CE196,5)</f>
        <v>0</v>
      </c>
      <c r="L196" s="27">
        <f>SUM(G196:K196)</f>
        <v>519</v>
      </c>
      <c r="M196" s="28">
        <f>L196/5</f>
        <v>103.8</v>
      </c>
      <c r="N196" s="29"/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>
        <v>0</v>
      </c>
      <c r="V196" s="30">
        <v>0</v>
      </c>
      <c r="W196" s="30">
        <v>0</v>
      </c>
      <c r="X196" s="30">
        <v>0</v>
      </c>
      <c r="Y196" s="30">
        <v>0</v>
      </c>
      <c r="Z196" s="30">
        <v>0</v>
      </c>
      <c r="AA196" s="30">
        <v>0</v>
      </c>
      <c r="AB196" s="30">
        <v>0</v>
      </c>
      <c r="AC196" s="30">
        <v>0</v>
      </c>
      <c r="AD196" s="30">
        <v>0</v>
      </c>
      <c r="AE196" s="30">
        <v>0</v>
      </c>
      <c r="AF196" s="30">
        <v>0</v>
      </c>
      <c r="AG196" s="30">
        <v>0</v>
      </c>
      <c r="AH196" s="30">
        <v>0</v>
      </c>
      <c r="AI196" s="30">
        <v>0</v>
      </c>
      <c r="AJ196" s="30">
        <v>0</v>
      </c>
      <c r="AK196" s="30">
        <v>0</v>
      </c>
      <c r="AL196" s="30">
        <v>0</v>
      </c>
      <c r="AM196" s="167">
        <v>0</v>
      </c>
      <c r="AN196" s="162">
        <v>0</v>
      </c>
      <c r="AO196" s="30">
        <v>0</v>
      </c>
      <c r="AP196" s="30">
        <v>0</v>
      </c>
      <c r="AQ196" s="30">
        <v>0</v>
      </c>
      <c r="AR196" s="30">
        <v>0</v>
      </c>
      <c r="AS196" s="30">
        <v>0</v>
      </c>
      <c r="AT196" s="30">
        <v>0</v>
      </c>
      <c r="AU196" s="30">
        <v>0</v>
      </c>
      <c r="AV196" s="30">
        <v>519</v>
      </c>
      <c r="AW196" s="30">
        <v>0</v>
      </c>
      <c r="AX196" s="30">
        <v>0</v>
      </c>
      <c r="AY196" s="30">
        <v>0</v>
      </c>
      <c r="AZ196" s="30">
        <v>0</v>
      </c>
      <c r="BA196" s="30">
        <v>0</v>
      </c>
      <c r="BB196" s="30">
        <v>0</v>
      </c>
      <c r="BC196" s="30">
        <v>0</v>
      </c>
      <c r="BD196" s="30">
        <v>0</v>
      </c>
      <c r="BE196" s="30">
        <v>0</v>
      </c>
      <c r="BF196" s="30">
        <v>0</v>
      </c>
      <c r="BG196" s="30">
        <v>0</v>
      </c>
      <c r="BH196" s="30">
        <v>0</v>
      </c>
      <c r="BI196" s="30">
        <v>0</v>
      </c>
      <c r="BJ196" s="30">
        <v>0</v>
      </c>
      <c r="BK196" s="30">
        <v>0</v>
      </c>
      <c r="BL196" s="30">
        <v>0</v>
      </c>
      <c r="BM196" s="30">
        <v>0</v>
      </c>
      <c r="BN196" s="30">
        <v>0</v>
      </c>
      <c r="BO196" s="30">
        <v>0</v>
      </c>
      <c r="BP196" s="30">
        <v>0</v>
      </c>
      <c r="BQ196" s="30">
        <v>0</v>
      </c>
      <c r="BR196" s="30">
        <v>0</v>
      </c>
      <c r="BS196" s="30">
        <v>0</v>
      </c>
      <c r="BT196" s="30">
        <v>0</v>
      </c>
      <c r="BU196" s="30">
        <v>0</v>
      </c>
      <c r="BV196" s="30">
        <v>0</v>
      </c>
      <c r="BW196" s="30">
        <v>0</v>
      </c>
      <c r="BX196" s="30">
        <v>0</v>
      </c>
      <c r="BY196" s="30">
        <v>0</v>
      </c>
      <c r="BZ196" s="30">
        <v>0</v>
      </c>
      <c r="CA196" s="30">
        <v>0</v>
      </c>
      <c r="CB196" s="30">
        <v>0</v>
      </c>
      <c r="CC196" s="30">
        <v>0</v>
      </c>
      <c r="CD196" s="30">
        <v>0</v>
      </c>
      <c r="CE196" s="31">
        <v>0</v>
      </c>
    </row>
    <row r="197" spans="1:83" ht="14.1" customHeight="1" x14ac:dyDescent="0.25">
      <c r="A197" s="21">
        <f t="shared" si="2"/>
        <v>184</v>
      </c>
      <c r="B197" s="39" t="s">
        <v>150</v>
      </c>
      <c r="C197" s="33">
        <v>10362</v>
      </c>
      <c r="D197" s="207" t="s">
        <v>93</v>
      </c>
      <c r="E197" s="25">
        <f>MAX(O197:AM197)</f>
        <v>516</v>
      </c>
      <c r="F197" s="25" t="str">
        <f>VLOOKUP(E197,Tab!$A$2:$B$255,2,TRUE)</f>
        <v>Não</v>
      </c>
      <c r="G197" s="26">
        <f>LARGE(O197:CE197,1)</f>
        <v>516</v>
      </c>
      <c r="H197" s="26">
        <f>LARGE(O197:CE197,2)</f>
        <v>0</v>
      </c>
      <c r="I197" s="26">
        <f>LARGE(O197:CE197,3)</f>
        <v>0</v>
      </c>
      <c r="J197" s="26">
        <f>LARGE(O197:CE197,4)</f>
        <v>0</v>
      </c>
      <c r="K197" s="26">
        <f>LARGE(O197:CE197,5)</f>
        <v>0</v>
      </c>
      <c r="L197" s="27">
        <f>SUM(G197:K197)</f>
        <v>516</v>
      </c>
      <c r="M197" s="28">
        <f>L197/5</f>
        <v>103.2</v>
      </c>
      <c r="N197" s="29"/>
      <c r="O197" s="30">
        <v>0</v>
      </c>
      <c r="P197" s="30">
        <v>0</v>
      </c>
      <c r="Q197" s="30">
        <v>516</v>
      </c>
      <c r="R197" s="30">
        <v>0</v>
      </c>
      <c r="S197" s="30">
        <v>0</v>
      </c>
      <c r="T197" s="30">
        <v>0</v>
      </c>
      <c r="U197" s="30">
        <v>0</v>
      </c>
      <c r="V197" s="30">
        <v>0</v>
      </c>
      <c r="W197" s="30">
        <v>0</v>
      </c>
      <c r="X197" s="30">
        <v>0</v>
      </c>
      <c r="Y197" s="30">
        <v>0</v>
      </c>
      <c r="Z197" s="30">
        <v>0</v>
      </c>
      <c r="AA197" s="30">
        <v>0</v>
      </c>
      <c r="AB197" s="30">
        <v>0</v>
      </c>
      <c r="AC197" s="30">
        <v>0</v>
      </c>
      <c r="AD197" s="30">
        <v>0</v>
      </c>
      <c r="AE197" s="30">
        <v>0</v>
      </c>
      <c r="AF197" s="30">
        <v>0</v>
      </c>
      <c r="AG197" s="30">
        <v>0</v>
      </c>
      <c r="AH197" s="30">
        <v>0</v>
      </c>
      <c r="AI197" s="30">
        <v>0</v>
      </c>
      <c r="AJ197" s="30">
        <v>0</v>
      </c>
      <c r="AK197" s="30">
        <v>0</v>
      </c>
      <c r="AL197" s="30">
        <v>0</v>
      </c>
      <c r="AM197" s="167">
        <v>0</v>
      </c>
      <c r="AN197" s="162">
        <v>0</v>
      </c>
      <c r="AO197" s="30">
        <v>0</v>
      </c>
      <c r="AP197" s="30">
        <v>0</v>
      </c>
      <c r="AQ197" s="30">
        <v>0</v>
      </c>
      <c r="AR197" s="30">
        <v>0</v>
      </c>
      <c r="AS197" s="30">
        <v>0</v>
      </c>
      <c r="AT197" s="30">
        <v>0</v>
      </c>
      <c r="AU197" s="30">
        <v>0</v>
      </c>
      <c r="AV197" s="30">
        <v>0</v>
      </c>
      <c r="AW197" s="30">
        <v>0</v>
      </c>
      <c r="AX197" s="30">
        <v>0</v>
      </c>
      <c r="AY197" s="30">
        <v>0</v>
      </c>
      <c r="AZ197" s="30">
        <v>0</v>
      </c>
      <c r="BA197" s="30">
        <v>0</v>
      </c>
      <c r="BB197" s="30">
        <v>0</v>
      </c>
      <c r="BC197" s="30">
        <v>0</v>
      </c>
      <c r="BD197" s="30">
        <v>0</v>
      </c>
      <c r="BE197" s="30">
        <v>0</v>
      </c>
      <c r="BF197" s="30">
        <v>0</v>
      </c>
      <c r="BG197" s="30">
        <v>0</v>
      </c>
      <c r="BH197" s="30">
        <v>0</v>
      </c>
      <c r="BI197" s="30">
        <v>0</v>
      </c>
      <c r="BJ197" s="30">
        <v>0</v>
      </c>
      <c r="BK197" s="30">
        <v>0</v>
      </c>
      <c r="BL197" s="30">
        <v>0</v>
      </c>
      <c r="BM197" s="30">
        <v>0</v>
      </c>
      <c r="BN197" s="30">
        <v>0</v>
      </c>
      <c r="BO197" s="30">
        <v>0</v>
      </c>
      <c r="BP197" s="30">
        <v>0</v>
      </c>
      <c r="BQ197" s="30">
        <v>0</v>
      </c>
      <c r="BR197" s="30">
        <v>0</v>
      </c>
      <c r="BS197" s="30">
        <v>0</v>
      </c>
      <c r="BT197" s="30">
        <v>0</v>
      </c>
      <c r="BU197" s="30">
        <v>0</v>
      </c>
      <c r="BV197" s="30">
        <v>0</v>
      </c>
      <c r="BW197" s="30">
        <v>0</v>
      </c>
      <c r="BX197" s="30">
        <v>0</v>
      </c>
      <c r="BY197" s="30">
        <v>0</v>
      </c>
      <c r="BZ197" s="30">
        <v>0</v>
      </c>
      <c r="CA197" s="30">
        <v>0</v>
      </c>
      <c r="CB197" s="30">
        <v>0</v>
      </c>
      <c r="CC197" s="30">
        <v>0</v>
      </c>
      <c r="CD197" s="30">
        <v>0</v>
      </c>
      <c r="CE197" s="31">
        <v>0</v>
      </c>
    </row>
    <row r="198" spans="1:83" ht="14.1" customHeight="1" x14ac:dyDescent="0.25">
      <c r="A198" s="21">
        <f t="shared" si="2"/>
        <v>185</v>
      </c>
      <c r="B198" s="43" t="s">
        <v>100</v>
      </c>
      <c r="C198" s="33">
        <v>7613</v>
      </c>
      <c r="D198" s="216" t="s">
        <v>44</v>
      </c>
      <c r="E198" s="25">
        <f>MAX(O198:AM198)</f>
        <v>514</v>
      </c>
      <c r="F198" s="25" t="str">
        <f>VLOOKUP(E198,Tab!$A$2:$B$255,2,TRUE)</f>
        <v>Não</v>
      </c>
      <c r="G198" s="26">
        <f>LARGE(O198:CE198,1)</f>
        <v>514</v>
      </c>
      <c r="H198" s="26">
        <f>LARGE(O198:CE198,2)</f>
        <v>0</v>
      </c>
      <c r="I198" s="26">
        <f>LARGE(O198:CE198,3)</f>
        <v>0</v>
      </c>
      <c r="J198" s="26">
        <f>LARGE(O198:CE198,4)</f>
        <v>0</v>
      </c>
      <c r="K198" s="26">
        <f>LARGE(O198:CE198,5)</f>
        <v>0</v>
      </c>
      <c r="L198" s="27">
        <f>SUM(G198:K198)</f>
        <v>514</v>
      </c>
      <c r="M198" s="28">
        <f>L198/5</f>
        <v>102.8</v>
      </c>
      <c r="N198" s="29"/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0</v>
      </c>
      <c r="U198" s="30">
        <v>0</v>
      </c>
      <c r="V198" s="30">
        <v>0</v>
      </c>
      <c r="W198" s="30">
        <v>0</v>
      </c>
      <c r="X198" s="30">
        <v>0</v>
      </c>
      <c r="Y198" s="30">
        <v>0</v>
      </c>
      <c r="Z198" s="30">
        <v>0</v>
      </c>
      <c r="AA198" s="30">
        <v>0</v>
      </c>
      <c r="AB198" s="30">
        <v>0</v>
      </c>
      <c r="AC198" s="30">
        <v>0</v>
      </c>
      <c r="AD198" s="30">
        <v>0</v>
      </c>
      <c r="AE198" s="30">
        <v>0</v>
      </c>
      <c r="AF198" s="30">
        <v>0</v>
      </c>
      <c r="AG198" s="30">
        <v>0</v>
      </c>
      <c r="AH198" s="30">
        <v>0</v>
      </c>
      <c r="AI198" s="30">
        <v>0</v>
      </c>
      <c r="AJ198" s="30">
        <v>0</v>
      </c>
      <c r="AK198" s="30">
        <v>514</v>
      </c>
      <c r="AL198" s="30">
        <v>0</v>
      </c>
      <c r="AM198" s="167">
        <v>0</v>
      </c>
      <c r="AN198" s="162">
        <v>0</v>
      </c>
      <c r="AO198" s="30">
        <v>0</v>
      </c>
      <c r="AP198" s="30">
        <v>0</v>
      </c>
      <c r="AQ198" s="30">
        <v>0</v>
      </c>
      <c r="AR198" s="30">
        <v>0</v>
      </c>
      <c r="AS198" s="30">
        <v>0</v>
      </c>
      <c r="AT198" s="30">
        <v>0</v>
      </c>
      <c r="AU198" s="30">
        <v>0</v>
      </c>
      <c r="AV198" s="30">
        <v>0</v>
      </c>
      <c r="AW198" s="30">
        <v>0</v>
      </c>
      <c r="AX198" s="30">
        <v>0</v>
      </c>
      <c r="AY198" s="30">
        <v>0</v>
      </c>
      <c r="AZ198" s="30">
        <v>0</v>
      </c>
      <c r="BA198" s="30">
        <v>0</v>
      </c>
      <c r="BB198" s="30">
        <v>0</v>
      </c>
      <c r="BC198" s="30">
        <v>0</v>
      </c>
      <c r="BD198" s="30">
        <v>0</v>
      </c>
      <c r="BE198" s="30">
        <v>0</v>
      </c>
      <c r="BF198" s="30">
        <v>0</v>
      </c>
      <c r="BG198" s="30">
        <v>0</v>
      </c>
      <c r="BH198" s="30">
        <v>0</v>
      </c>
      <c r="BI198" s="30">
        <v>0</v>
      </c>
      <c r="BJ198" s="30">
        <v>0</v>
      </c>
      <c r="BK198" s="30">
        <v>0</v>
      </c>
      <c r="BL198" s="30">
        <v>0</v>
      </c>
      <c r="BM198" s="30">
        <v>0</v>
      </c>
      <c r="BN198" s="30">
        <v>0</v>
      </c>
      <c r="BO198" s="30">
        <v>0</v>
      </c>
      <c r="BP198" s="30">
        <v>0</v>
      </c>
      <c r="BQ198" s="30">
        <v>0</v>
      </c>
      <c r="BR198" s="30">
        <v>0</v>
      </c>
      <c r="BS198" s="30">
        <v>0</v>
      </c>
      <c r="BT198" s="30">
        <v>0</v>
      </c>
      <c r="BU198" s="30">
        <v>0</v>
      </c>
      <c r="BV198" s="30">
        <v>0</v>
      </c>
      <c r="BW198" s="30">
        <v>0</v>
      </c>
      <c r="BX198" s="30">
        <v>0</v>
      </c>
      <c r="BY198" s="30">
        <v>0</v>
      </c>
      <c r="BZ198" s="30">
        <v>0</v>
      </c>
      <c r="CA198" s="30">
        <v>0</v>
      </c>
      <c r="CB198" s="30">
        <v>0</v>
      </c>
      <c r="CC198" s="30">
        <v>0</v>
      </c>
      <c r="CD198" s="30">
        <v>0</v>
      </c>
      <c r="CE198" s="31">
        <v>0</v>
      </c>
    </row>
    <row r="199" spans="1:83" ht="14.1" customHeight="1" x14ac:dyDescent="0.25">
      <c r="A199" s="21">
        <f t="shared" si="2"/>
        <v>186</v>
      </c>
      <c r="B199" s="39" t="s">
        <v>122</v>
      </c>
      <c r="C199" s="221">
        <v>10361</v>
      </c>
      <c r="D199" s="207" t="s">
        <v>93</v>
      </c>
      <c r="E199" s="25">
        <f>MAX(O199:AM199)</f>
        <v>513</v>
      </c>
      <c r="F199" s="25" t="str">
        <f>VLOOKUP(E199,Tab!$A$2:$B$255,2,TRUE)</f>
        <v>Não</v>
      </c>
      <c r="G199" s="26">
        <f>LARGE(O199:CE199,1)</f>
        <v>513</v>
      </c>
      <c r="H199" s="26">
        <f>LARGE(O199:CE199,2)</f>
        <v>0</v>
      </c>
      <c r="I199" s="26">
        <f>LARGE(O199:CE199,3)</f>
        <v>0</v>
      </c>
      <c r="J199" s="26">
        <f>LARGE(O199:CE199,4)</f>
        <v>0</v>
      </c>
      <c r="K199" s="26">
        <f>LARGE(O199:CE199,5)</f>
        <v>0</v>
      </c>
      <c r="L199" s="27">
        <f>SUM(G199:K199)</f>
        <v>513</v>
      </c>
      <c r="M199" s="28">
        <f>L199/5</f>
        <v>102.6</v>
      </c>
      <c r="N199" s="29"/>
      <c r="O199" s="30">
        <v>0</v>
      </c>
      <c r="P199" s="30">
        <v>0</v>
      </c>
      <c r="Q199" s="30">
        <v>513</v>
      </c>
      <c r="R199" s="30">
        <v>0</v>
      </c>
      <c r="S199" s="30">
        <v>0</v>
      </c>
      <c r="T199" s="30">
        <v>0</v>
      </c>
      <c r="U199" s="30">
        <v>0</v>
      </c>
      <c r="V199" s="30">
        <v>0</v>
      </c>
      <c r="W199" s="30">
        <v>0</v>
      </c>
      <c r="X199" s="30">
        <v>0</v>
      </c>
      <c r="Y199" s="30">
        <v>0</v>
      </c>
      <c r="Z199" s="30">
        <v>0</v>
      </c>
      <c r="AA199" s="30">
        <v>0</v>
      </c>
      <c r="AB199" s="30">
        <v>0</v>
      </c>
      <c r="AC199" s="30">
        <v>0</v>
      </c>
      <c r="AD199" s="30">
        <v>0</v>
      </c>
      <c r="AE199" s="30">
        <v>0</v>
      </c>
      <c r="AF199" s="30">
        <v>0</v>
      </c>
      <c r="AG199" s="30">
        <v>0</v>
      </c>
      <c r="AH199" s="30">
        <v>0</v>
      </c>
      <c r="AI199" s="30">
        <v>0</v>
      </c>
      <c r="AJ199" s="30">
        <v>0</v>
      </c>
      <c r="AK199" s="30">
        <v>0</v>
      </c>
      <c r="AL199" s="30">
        <v>0</v>
      </c>
      <c r="AM199" s="167">
        <v>0</v>
      </c>
      <c r="AN199" s="162">
        <v>0</v>
      </c>
      <c r="AO199" s="30">
        <v>0</v>
      </c>
      <c r="AP199" s="30">
        <v>0</v>
      </c>
      <c r="AQ199" s="30">
        <v>0</v>
      </c>
      <c r="AR199" s="30">
        <v>0</v>
      </c>
      <c r="AS199" s="30">
        <v>0</v>
      </c>
      <c r="AT199" s="30">
        <v>0</v>
      </c>
      <c r="AU199" s="30">
        <v>0</v>
      </c>
      <c r="AV199" s="30">
        <v>0</v>
      </c>
      <c r="AW199" s="30">
        <v>0</v>
      </c>
      <c r="AX199" s="30">
        <v>0</v>
      </c>
      <c r="AY199" s="30">
        <v>0</v>
      </c>
      <c r="AZ199" s="30">
        <v>0</v>
      </c>
      <c r="BA199" s="30">
        <v>0</v>
      </c>
      <c r="BB199" s="30">
        <v>0</v>
      </c>
      <c r="BC199" s="30">
        <v>0</v>
      </c>
      <c r="BD199" s="30">
        <v>0</v>
      </c>
      <c r="BE199" s="30">
        <v>0</v>
      </c>
      <c r="BF199" s="30">
        <v>0</v>
      </c>
      <c r="BG199" s="30">
        <v>0</v>
      </c>
      <c r="BH199" s="30">
        <v>0</v>
      </c>
      <c r="BI199" s="30">
        <v>0</v>
      </c>
      <c r="BJ199" s="30">
        <v>0</v>
      </c>
      <c r="BK199" s="30">
        <v>0</v>
      </c>
      <c r="BL199" s="30">
        <v>0</v>
      </c>
      <c r="BM199" s="30">
        <v>0</v>
      </c>
      <c r="BN199" s="30">
        <v>0</v>
      </c>
      <c r="BO199" s="30">
        <v>0</v>
      </c>
      <c r="BP199" s="30">
        <v>0</v>
      </c>
      <c r="BQ199" s="30">
        <v>0</v>
      </c>
      <c r="BR199" s="30">
        <v>0</v>
      </c>
      <c r="BS199" s="30">
        <v>0</v>
      </c>
      <c r="BT199" s="30">
        <v>0</v>
      </c>
      <c r="BU199" s="30">
        <v>0</v>
      </c>
      <c r="BV199" s="30">
        <v>0</v>
      </c>
      <c r="BW199" s="30">
        <v>0</v>
      </c>
      <c r="BX199" s="30">
        <v>0</v>
      </c>
      <c r="BY199" s="30">
        <v>0</v>
      </c>
      <c r="BZ199" s="30">
        <v>0</v>
      </c>
      <c r="CA199" s="30">
        <v>0</v>
      </c>
      <c r="CB199" s="30">
        <v>0</v>
      </c>
      <c r="CC199" s="30">
        <v>0</v>
      </c>
      <c r="CD199" s="30">
        <v>0</v>
      </c>
      <c r="CE199" s="31">
        <v>0</v>
      </c>
    </row>
    <row r="200" spans="1:83" ht="14.1" customHeight="1" x14ac:dyDescent="0.25">
      <c r="A200" s="21">
        <f t="shared" si="2"/>
        <v>187</v>
      </c>
      <c r="B200" s="209" t="s">
        <v>121</v>
      </c>
      <c r="C200" s="33">
        <v>1157</v>
      </c>
      <c r="D200" s="207" t="s">
        <v>44</v>
      </c>
      <c r="E200" s="25">
        <f>MAX(O200:AM200)</f>
        <v>0</v>
      </c>
      <c r="F200" s="25" t="e">
        <f>VLOOKUP(E200,Tab!$A$2:$B$255,2,TRUE)</f>
        <v>#N/A</v>
      </c>
      <c r="G200" s="26">
        <f>LARGE(O200:CE200,1)</f>
        <v>512</v>
      </c>
      <c r="H200" s="26">
        <f>LARGE(O200:CE200,2)</f>
        <v>0</v>
      </c>
      <c r="I200" s="26">
        <f>LARGE(O200:CE200,3)</f>
        <v>0</v>
      </c>
      <c r="J200" s="26">
        <f>LARGE(O200:CE200,4)</f>
        <v>0</v>
      </c>
      <c r="K200" s="26">
        <f>LARGE(O200:CE200,5)</f>
        <v>0</v>
      </c>
      <c r="L200" s="27">
        <f>SUM(G200:K200)</f>
        <v>512</v>
      </c>
      <c r="M200" s="28">
        <f>L200/5</f>
        <v>102.4</v>
      </c>
      <c r="N200" s="29"/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>
        <v>0</v>
      </c>
      <c r="V200" s="30">
        <v>0</v>
      </c>
      <c r="W200" s="30">
        <v>0</v>
      </c>
      <c r="X200" s="30">
        <v>0</v>
      </c>
      <c r="Y200" s="30">
        <v>0</v>
      </c>
      <c r="Z200" s="30">
        <v>0</v>
      </c>
      <c r="AA200" s="30">
        <v>0</v>
      </c>
      <c r="AB200" s="30">
        <v>0</v>
      </c>
      <c r="AC200" s="30">
        <v>0</v>
      </c>
      <c r="AD200" s="30">
        <v>0</v>
      </c>
      <c r="AE200" s="30">
        <v>0</v>
      </c>
      <c r="AF200" s="30">
        <v>0</v>
      </c>
      <c r="AG200" s="30">
        <v>0</v>
      </c>
      <c r="AH200" s="30">
        <v>0</v>
      </c>
      <c r="AI200" s="30">
        <v>0</v>
      </c>
      <c r="AJ200" s="30">
        <v>0</v>
      </c>
      <c r="AK200" s="30">
        <v>0</v>
      </c>
      <c r="AL200" s="30">
        <v>0</v>
      </c>
      <c r="AM200" s="167">
        <v>0</v>
      </c>
      <c r="AN200" s="162">
        <v>0</v>
      </c>
      <c r="AO200" s="30">
        <v>0</v>
      </c>
      <c r="AP200" s="30">
        <v>0</v>
      </c>
      <c r="AQ200" s="30">
        <v>0</v>
      </c>
      <c r="AR200" s="30">
        <v>0</v>
      </c>
      <c r="AS200" s="30">
        <v>0</v>
      </c>
      <c r="AT200" s="30">
        <v>0</v>
      </c>
      <c r="AU200" s="30">
        <v>0</v>
      </c>
      <c r="AV200" s="30">
        <v>0</v>
      </c>
      <c r="AW200" s="30">
        <v>0</v>
      </c>
      <c r="AX200" s="30">
        <v>0</v>
      </c>
      <c r="AY200" s="30">
        <v>0</v>
      </c>
      <c r="AZ200" s="30">
        <v>0</v>
      </c>
      <c r="BA200" s="30">
        <v>0</v>
      </c>
      <c r="BB200" s="30">
        <v>0</v>
      </c>
      <c r="BC200" s="30">
        <v>0</v>
      </c>
      <c r="BD200" s="30">
        <v>0</v>
      </c>
      <c r="BE200" s="30">
        <v>0</v>
      </c>
      <c r="BF200" s="30">
        <v>0</v>
      </c>
      <c r="BG200" s="30">
        <v>0</v>
      </c>
      <c r="BH200" s="30">
        <v>0</v>
      </c>
      <c r="BI200" s="30">
        <v>0</v>
      </c>
      <c r="BJ200" s="30">
        <v>0</v>
      </c>
      <c r="BK200" s="30">
        <v>0</v>
      </c>
      <c r="BL200" s="30">
        <v>0</v>
      </c>
      <c r="BM200" s="30">
        <v>0</v>
      </c>
      <c r="BN200" s="30">
        <v>0</v>
      </c>
      <c r="BO200" s="30">
        <v>0</v>
      </c>
      <c r="BP200" s="30">
        <v>0</v>
      </c>
      <c r="BQ200" s="30">
        <v>0</v>
      </c>
      <c r="BR200" s="30">
        <v>0</v>
      </c>
      <c r="BS200" s="30">
        <v>0</v>
      </c>
      <c r="BT200" s="30">
        <v>0</v>
      </c>
      <c r="BU200" s="30">
        <v>0</v>
      </c>
      <c r="BV200" s="30">
        <v>0</v>
      </c>
      <c r="BW200" s="30">
        <v>512</v>
      </c>
      <c r="BX200" s="30">
        <v>0</v>
      </c>
      <c r="BY200" s="30">
        <v>0</v>
      </c>
      <c r="BZ200" s="30">
        <v>0</v>
      </c>
      <c r="CA200" s="30">
        <v>0</v>
      </c>
      <c r="CB200" s="30">
        <v>0</v>
      </c>
      <c r="CC200" s="30">
        <v>0</v>
      </c>
      <c r="CD200" s="30">
        <v>0</v>
      </c>
      <c r="CE200" s="31">
        <v>0</v>
      </c>
    </row>
    <row r="201" spans="1:83" ht="14.1" customHeight="1" x14ac:dyDescent="0.25">
      <c r="A201" s="21">
        <f t="shared" si="2"/>
        <v>188</v>
      </c>
      <c r="B201" s="211" t="s">
        <v>347</v>
      </c>
      <c r="C201" s="33">
        <v>4870</v>
      </c>
      <c r="D201" s="212" t="s">
        <v>24</v>
      </c>
      <c r="E201" s="25">
        <f>MAX(O201:AM201)</f>
        <v>0</v>
      </c>
      <c r="F201" s="25" t="e">
        <f>VLOOKUP(E201,Tab!$A$2:$B$255,2,TRUE)</f>
        <v>#N/A</v>
      </c>
      <c r="G201" s="26">
        <f>LARGE(O201:CE201,1)</f>
        <v>510</v>
      </c>
      <c r="H201" s="26">
        <f>LARGE(O201:CE201,2)</f>
        <v>0</v>
      </c>
      <c r="I201" s="26">
        <f>LARGE(O201:CE201,3)</f>
        <v>0</v>
      </c>
      <c r="J201" s="26">
        <f>LARGE(O201:CE201,4)</f>
        <v>0</v>
      </c>
      <c r="K201" s="26">
        <f>LARGE(O201:CE201,5)</f>
        <v>0</v>
      </c>
      <c r="L201" s="27">
        <f>SUM(G201:K201)</f>
        <v>510</v>
      </c>
      <c r="M201" s="28">
        <f>L201/5</f>
        <v>102</v>
      </c>
      <c r="N201" s="29"/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U201" s="30">
        <v>0</v>
      </c>
      <c r="V201" s="30">
        <v>0</v>
      </c>
      <c r="W201" s="30">
        <v>0</v>
      </c>
      <c r="X201" s="30">
        <v>0</v>
      </c>
      <c r="Y201" s="30">
        <v>0</v>
      </c>
      <c r="Z201" s="30">
        <v>0</v>
      </c>
      <c r="AA201" s="30">
        <v>0</v>
      </c>
      <c r="AB201" s="30">
        <v>0</v>
      </c>
      <c r="AC201" s="30">
        <v>0</v>
      </c>
      <c r="AD201" s="30">
        <v>0</v>
      </c>
      <c r="AE201" s="30">
        <v>0</v>
      </c>
      <c r="AF201" s="30">
        <v>0</v>
      </c>
      <c r="AG201" s="30">
        <v>0</v>
      </c>
      <c r="AH201" s="30">
        <v>0</v>
      </c>
      <c r="AI201" s="30">
        <v>0</v>
      </c>
      <c r="AJ201" s="30">
        <v>0</v>
      </c>
      <c r="AK201" s="30">
        <v>0</v>
      </c>
      <c r="AL201" s="30">
        <v>0</v>
      </c>
      <c r="AM201" s="167">
        <v>0</v>
      </c>
      <c r="AN201" s="162">
        <v>0</v>
      </c>
      <c r="AO201" s="30">
        <v>0</v>
      </c>
      <c r="AP201" s="30">
        <v>0</v>
      </c>
      <c r="AQ201" s="30">
        <v>0</v>
      </c>
      <c r="AR201" s="30">
        <v>0</v>
      </c>
      <c r="AS201" s="30">
        <v>0</v>
      </c>
      <c r="AT201" s="30">
        <v>0</v>
      </c>
      <c r="AU201" s="30">
        <v>0</v>
      </c>
      <c r="AV201" s="30">
        <v>0</v>
      </c>
      <c r="AW201" s="30">
        <v>0</v>
      </c>
      <c r="AX201" s="30">
        <v>0</v>
      </c>
      <c r="AY201" s="30">
        <v>0</v>
      </c>
      <c r="AZ201" s="30">
        <v>0</v>
      </c>
      <c r="BA201" s="30">
        <v>0</v>
      </c>
      <c r="BB201" s="30">
        <v>0</v>
      </c>
      <c r="BC201" s="30">
        <v>0</v>
      </c>
      <c r="BD201" s="30">
        <v>510</v>
      </c>
      <c r="BE201" s="30">
        <v>0</v>
      </c>
      <c r="BF201" s="30">
        <v>0</v>
      </c>
      <c r="BG201" s="30">
        <v>0</v>
      </c>
      <c r="BH201" s="30">
        <v>0</v>
      </c>
      <c r="BI201" s="30">
        <v>0</v>
      </c>
      <c r="BJ201" s="30">
        <v>0</v>
      </c>
      <c r="BK201" s="30">
        <v>0</v>
      </c>
      <c r="BL201" s="30">
        <v>0</v>
      </c>
      <c r="BM201" s="30">
        <v>0</v>
      </c>
      <c r="BN201" s="30">
        <v>0</v>
      </c>
      <c r="BO201" s="30">
        <v>0</v>
      </c>
      <c r="BP201" s="30">
        <v>0</v>
      </c>
      <c r="BQ201" s="30">
        <v>0</v>
      </c>
      <c r="BR201" s="30">
        <v>0</v>
      </c>
      <c r="BS201" s="30">
        <v>0</v>
      </c>
      <c r="BT201" s="30">
        <v>0</v>
      </c>
      <c r="BU201" s="30">
        <v>0</v>
      </c>
      <c r="BV201" s="30">
        <v>0</v>
      </c>
      <c r="BW201" s="30">
        <v>0</v>
      </c>
      <c r="BX201" s="30">
        <v>0</v>
      </c>
      <c r="BY201" s="30">
        <v>0</v>
      </c>
      <c r="BZ201" s="30">
        <v>0</v>
      </c>
      <c r="CA201" s="30">
        <v>0</v>
      </c>
      <c r="CB201" s="30">
        <v>0</v>
      </c>
      <c r="CC201" s="30">
        <v>0</v>
      </c>
      <c r="CD201" s="30">
        <v>0</v>
      </c>
      <c r="CE201" s="31">
        <v>0</v>
      </c>
    </row>
    <row r="202" spans="1:83" ht="14.1" customHeight="1" x14ac:dyDescent="0.25">
      <c r="A202" s="21">
        <f t="shared" si="2"/>
        <v>189</v>
      </c>
      <c r="B202" s="43" t="s">
        <v>89</v>
      </c>
      <c r="C202" s="33">
        <v>13917</v>
      </c>
      <c r="D202" s="216" t="s">
        <v>44</v>
      </c>
      <c r="E202" s="25">
        <f>MAX(O202:AM202)</f>
        <v>0</v>
      </c>
      <c r="F202" s="25" t="e">
        <f>VLOOKUP(E202,Tab!$A$2:$B$255,2,TRUE)</f>
        <v>#N/A</v>
      </c>
      <c r="G202" s="26">
        <f>LARGE(O202:CE202,1)</f>
        <v>505</v>
      </c>
      <c r="H202" s="26">
        <f>LARGE(O202:CE202,2)</f>
        <v>0</v>
      </c>
      <c r="I202" s="26">
        <f>LARGE(O202:CE202,3)</f>
        <v>0</v>
      </c>
      <c r="J202" s="26">
        <f>LARGE(O202:CE202,4)</f>
        <v>0</v>
      </c>
      <c r="K202" s="26">
        <f>LARGE(O202:CE202,5)</f>
        <v>0</v>
      </c>
      <c r="L202" s="27">
        <f>SUM(G202:K202)</f>
        <v>505</v>
      </c>
      <c r="M202" s="28">
        <f>L202/5</f>
        <v>101</v>
      </c>
      <c r="N202" s="29"/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U202" s="30">
        <v>0</v>
      </c>
      <c r="V202" s="30">
        <v>0</v>
      </c>
      <c r="W202" s="30">
        <v>0</v>
      </c>
      <c r="X202" s="30">
        <v>0</v>
      </c>
      <c r="Y202" s="30">
        <v>0</v>
      </c>
      <c r="Z202" s="30">
        <v>0</v>
      </c>
      <c r="AA202" s="30">
        <v>0</v>
      </c>
      <c r="AB202" s="30">
        <v>0</v>
      </c>
      <c r="AC202" s="30">
        <v>0</v>
      </c>
      <c r="AD202" s="30">
        <v>0</v>
      </c>
      <c r="AE202" s="30">
        <v>0</v>
      </c>
      <c r="AF202" s="30">
        <v>0</v>
      </c>
      <c r="AG202" s="30">
        <v>0</v>
      </c>
      <c r="AH202" s="30">
        <v>0</v>
      </c>
      <c r="AI202" s="30">
        <v>0</v>
      </c>
      <c r="AJ202" s="30">
        <v>0</v>
      </c>
      <c r="AK202" s="30">
        <v>0</v>
      </c>
      <c r="AL202" s="30">
        <v>0</v>
      </c>
      <c r="AM202" s="167">
        <v>0</v>
      </c>
      <c r="AN202" s="162">
        <v>0</v>
      </c>
      <c r="AO202" s="30">
        <v>505</v>
      </c>
      <c r="AP202" s="30">
        <v>0</v>
      </c>
      <c r="AQ202" s="30">
        <v>0</v>
      </c>
      <c r="AR202" s="30">
        <v>0</v>
      </c>
      <c r="AS202" s="30">
        <v>0</v>
      </c>
      <c r="AT202" s="30">
        <v>0</v>
      </c>
      <c r="AU202" s="30">
        <v>0</v>
      </c>
      <c r="AV202" s="30">
        <v>0</v>
      </c>
      <c r="AW202" s="30">
        <v>0</v>
      </c>
      <c r="AX202" s="30">
        <v>0</v>
      </c>
      <c r="AY202" s="30">
        <v>0</v>
      </c>
      <c r="AZ202" s="30">
        <v>0</v>
      </c>
      <c r="BA202" s="30">
        <v>0</v>
      </c>
      <c r="BB202" s="30">
        <v>0</v>
      </c>
      <c r="BC202" s="30">
        <v>0</v>
      </c>
      <c r="BD202" s="30">
        <v>0</v>
      </c>
      <c r="BE202" s="30">
        <v>0</v>
      </c>
      <c r="BF202" s="30">
        <v>0</v>
      </c>
      <c r="BG202" s="30">
        <v>0</v>
      </c>
      <c r="BH202" s="30">
        <v>0</v>
      </c>
      <c r="BI202" s="30">
        <v>0</v>
      </c>
      <c r="BJ202" s="30">
        <v>0</v>
      </c>
      <c r="BK202" s="30">
        <v>0</v>
      </c>
      <c r="BL202" s="30">
        <v>0</v>
      </c>
      <c r="BM202" s="30">
        <v>0</v>
      </c>
      <c r="BN202" s="30">
        <v>0</v>
      </c>
      <c r="BO202" s="30">
        <v>0</v>
      </c>
      <c r="BP202" s="30">
        <v>0</v>
      </c>
      <c r="BQ202" s="30">
        <v>0</v>
      </c>
      <c r="BR202" s="30">
        <v>0</v>
      </c>
      <c r="BS202" s="30">
        <v>0</v>
      </c>
      <c r="BT202" s="30">
        <v>0</v>
      </c>
      <c r="BU202" s="30">
        <v>0</v>
      </c>
      <c r="BV202" s="30">
        <v>0</v>
      </c>
      <c r="BW202" s="30">
        <v>0</v>
      </c>
      <c r="BX202" s="30">
        <v>0</v>
      </c>
      <c r="BY202" s="30">
        <v>0</v>
      </c>
      <c r="BZ202" s="30">
        <v>0</v>
      </c>
      <c r="CA202" s="30">
        <v>0</v>
      </c>
      <c r="CB202" s="30">
        <v>0</v>
      </c>
      <c r="CC202" s="30">
        <v>0</v>
      </c>
      <c r="CD202" s="30">
        <v>0</v>
      </c>
      <c r="CE202" s="31">
        <v>0</v>
      </c>
    </row>
    <row r="203" spans="1:83" ht="14.1" customHeight="1" x14ac:dyDescent="0.25">
      <c r="A203" s="21">
        <f t="shared" si="2"/>
        <v>190</v>
      </c>
      <c r="B203" s="209" t="s">
        <v>305</v>
      </c>
      <c r="C203" s="33">
        <v>14239</v>
      </c>
      <c r="D203" s="207" t="s">
        <v>124</v>
      </c>
      <c r="E203" s="25">
        <f>MAX(O203:AM203)</f>
        <v>0</v>
      </c>
      <c r="F203" s="25" t="e">
        <f>VLOOKUP(E203,Tab!$A$2:$B$255,2,TRUE)</f>
        <v>#N/A</v>
      </c>
      <c r="G203" s="26">
        <f>LARGE(O203:CE203,1)</f>
        <v>505</v>
      </c>
      <c r="H203" s="26">
        <f>LARGE(O203:CE203,2)</f>
        <v>0</v>
      </c>
      <c r="I203" s="26">
        <f>LARGE(O203:CE203,3)</f>
        <v>0</v>
      </c>
      <c r="J203" s="26">
        <f>LARGE(O203:CE203,4)</f>
        <v>0</v>
      </c>
      <c r="K203" s="26">
        <f>LARGE(O203:CE203,5)</f>
        <v>0</v>
      </c>
      <c r="L203" s="27">
        <f>SUM(G203:K203)</f>
        <v>505</v>
      </c>
      <c r="M203" s="28">
        <f>L203/5</f>
        <v>101</v>
      </c>
      <c r="N203" s="29"/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>
        <v>0</v>
      </c>
      <c r="V203" s="30">
        <v>0</v>
      </c>
      <c r="W203" s="30">
        <v>0</v>
      </c>
      <c r="X203" s="30">
        <v>0</v>
      </c>
      <c r="Y203" s="30">
        <v>0</v>
      </c>
      <c r="Z203" s="30">
        <v>0</v>
      </c>
      <c r="AA203" s="30">
        <v>0</v>
      </c>
      <c r="AB203" s="30">
        <v>0</v>
      </c>
      <c r="AC203" s="30">
        <v>0</v>
      </c>
      <c r="AD203" s="30">
        <v>0</v>
      </c>
      <c r="AE203" s="30">
        <v>0</v>
      </c>
      <c r="AF203" s="30">
        <v>0</v>
      </c>
      <c r="AG203" s="30">
        <v>0</v>
      </c>
      <c r="AH203" s="30">
        <v>0</v>
      </c>
      <c r="AI203" s="30">
        <v>0</v>
      </c>
      <c r="AJ203" s="30">
        <v>0</v>
      </c>
      <c r="AK203" s="30">
        <v>0</v>
      </c>
      <c r="AL203" s="30">
        <v>0</v>
      </c>
      <c r="AM203" s="167">
        <v>0</v>
      </c>
      <c r="AN203" s="162">
        <v>0</v>
      </c>
      <c r="AO203" s="30">
        <v>0</v>
      </c>
      <c r="AP203" s="30">
        <v>0</v>
      </c>
      <c r="AQ203" s="30">
        <v>0</v>
      </c>
      <c r="AR203" s="30">
        <v>0</v>
      </c>
      <c r="AS203" s="30">
        <v>0</v>
      </c>
      <c r="AT203" s="30">
        <v>0</v>
      </c>
      <c r="AU203" s="30">
        <v>0</v>
      </c>
      <c r="AV203" s="30">
        <v>0</v>
      </c>
      <c r="AW203" s="30">
        <v>0</v>
      </c>
      <c r="AX203" s="30">
        <v>0</v>
      </c>
      <c r="AY203" s="30">
        <v>505</v>
      </c>
      <c r="AZ203" s="30">
        <v>0</v>
      </c>
      <c r="BA203" s="30">
        <v>0</v>
      </c>
      <c r="BB203" s="30">
        <v>0</v>
      </c>
      <c r="BC203" s="30">
        <v>0</v>
      </c>
      <c r="BD203" s="30">
        <v>0</v>
      </c>
      <c r="BE203" s="30">
        <v>0</v>
      </c>
      <c r="BF203" s="30">
        <v>0</v>
      </c>
      <c r="BG203" s="30">
        <v>0</v>
      </c>
      <c r="BH203" s="30">
        <v>0</v>
      </c>
      <c r="BI203" s="30">
        <v>0</v>
      </c>
      <c r="BJ203" s="30">
        <v>0</v>
      </c>
      <c r="BK203" s="30">
        <v>0</v>
      </c>
      <c r="BL203" s="30">
        <v>0</v>
      </c>
      <c r="BM203" s="30">
        <v>0</v>
      </c>
      <c r="BN203" s="30">
        <v>0</v>
      </c>
      <c r="BO203" s="30">
        <v>0</v>
      </c>
      <c r="BP203" s="30">
        <v>0</v>
      </c>
      <c r="BQ203" s="30">
        <v>0</v>
      </c>
      <c r="BR203" s="30">
        <v>0</v>
      </c>
      <c r="BS203" s="30">
        <v>0</v>
      </c>
      <c r="BT203" s="30">
        <v>0</v>
      </c>
      <c r="BU203" s="30">
        <v>0</v>
      </c>
      <c r="BV203" s="30">
        <v>0</v>
      </c>
      <c r="BW203" s="30">
        <v>0</v>
      </c>
      <c r="BX203" s="30">
        <v>0</v>
      </c>
      <c r="BY203" s="30">
        <v>0</v>
      </c>
      <c r="BZ203" s="30">
        <v>0</v>
      </c>
      <c r="CA203" s="30">
        <v>0</v>
      </c>
      <c r="CB203" s="30">
        <v>0</v>
      </c>
      <c r="CC203" s="30">
        <v>0</v>
      </c>
      <c r="CD203" s="30">
        <v>0</v>
      </c>
      <c r="CE203" s="31">
        <v>0</v>
      </c>
    </row>
    <row r="204" spans="1:83" ht="14.1" customHeight="1" x14ac:dyDescent="0.25">
      <c r="A204" s="21">
        <f t="shared" si="2"/>
        <v>191</v>
      </c>
      <c r="B204" s="39" t="s">
        <v>170</v>
      </c>
      <c r="C204" s="33">
        <v>10963</v>
      </c>
      <c r="D204" s="40" t="s">
        <v>65</v>
      </c>
      <c r="E204" s="25">
        <f>MAX(O204:AM204)</f>
        <v>0</v>
      </c>
      <c r="F204" s="25" t="e">
        <f>VLOOKUP(E204,Tab!$A$2:$B$255,2,TRUE)</f>
        <v>#N/A</v>
      </c>
      <c r="G204" s="26">
        <f>LARGE(O204:CE204,1)</f>
        <v>505</v>
      </c>
      <c r="H204" s="26">
        <f>LARGE(O204:CE204,2)</f>
        <v>0</v>
      </c>
      <c r="I204" s="26">
        <f>LARGE(O204:CE204,3)</f>
        <v>0</v>
      </c>
      <c r="J204" s="26">
        <f>LARGE(O204:CE204,4)</f>
        <v>0</v>
      </c>
      <c r="K204" s="26">
        <f>LARGE(O204:CE204,5)</f>
        <v>0</v>
      </c>
      <c r="L204" s="27">
        <f>SUM(G204:K204)</f>
        <v>505</v>
      </c>
      <c r="M204" s="28">
        <f>L204/5</f>
        <v>101</v>
      </c>
      <c r="N204" s="29"/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  <c r="U204" s="30">
        <v>0</v>
      </c>
      <c r="V204" s="30">
        <v>0</v>
      </c>
      <c r="W204" s="30">
        <v>0</v>
      </c>
      <c r="X204" s="30">
        <v>0</v>
      </c>
      <c r="Y204" s="30">
        <v>0</v>
      </c>
      <c r="Z204" s="30">
        <v>0</v>
      </c>
      <c r="AA204" s="30">
        <v>0</v>
      </c>
      <c r="AB204" s="30">
        <v>0</v>
      </c>
      <c r="AC204" s="30">
        <v>0</v>
      </c>
      <c r="AD204" s="30">
        <v>0</v>
      </c>
      <c r="AE204" s="30">
        <v>0</v>
      </c>
      <c r="AF204" s="30">
        <v>0</v>
      </c>
      <c r="AG204" s="30">
        <v>0</v>
      </c>
      <c r="AH204" s="30">
        <v>0</v>
      </c>
      <c r="AI204" s="30">
        <v>0</v>
      </c>
      <c r="AJ204" s="30">
        <v>0</v>
      </c>
      <c r="AK204" s="30">
        <v>0</v>
      </c>
      <c r="AL204" s="30">
        <v>0</v>
      </c>
      <c r="AM204" s="167">
        <v>0</v>
      </c>
      <c r="AN204" s="162">
        <v>0</v>
      </c>
      <c r="AO204" s="30">
        <v>0</v>
      </c>
      <c r="AP204" s="30">
        <v>0</v>
      </c>
      <c r="AQ204" s="30">
        <v>0</v>
      </c>
      <c r="AR204" s="30">
        <v>0</v>
      </c>
      <c r="AS204" s="30">
        <v>0</v>
      </c>
      <c r="AT204" s="30">
        <v>0</v>
      </c>
      <c r="AU204" s="30">
        <v>0</v>
      </c>
      <c r="AV204" s="30">
        <v>0</v>
      </c>
      <c r="AW204" s="30">
        <v>0</v>
      </c>
      <c r="AX204" s="30">
        <v>0</v>
      </c>
      <c r="AY204" s="30">
        <v>0</v>
      </c>
      <c r="AZ204" s="30">
        <v>0</v>
      </c>
      <c r="BA204" s="30">
        <v>0</v>
      </c>
      <c r="BB204" s="30">
        <v>0</v>
      </c>
      <c r="BC204" s="30">
        <v>0</v>
      </c>
      <c r="BD204" s="30">
        <v>0</v>
      </c>
      <c r="BE204" s="30">
        <v>0</v>
      </c>
      <c r="BF204" s="30">
        <v>0</v>
      </c>
      <c r="BG204" s="30">
        <v>0</v>
      </c>
      <c r="BH204" s="30">
        <v>0</v>
      </c>
      <c r="BI204" s="30">
        <v>505</v>
      </c>
      <c r="BJ204" s="30">
        <v>0</v>
      </c>
      <c r="BK204" s="30">
        <v>0</v>
      </c>
      <c r="BL204" s="30">
        <v>0</v>
      </c>
      <c r="BM204" s="30">
        <v>0</v>
      </c>
      <c r="BN204" s="30">
        <v>0</v>
      </c>
      <c r="BO204" s="30">
        <v>0</v>
      </c>
      <c r="BP204" s="30">
        <v>0</v>
      </c>
      <c r="BQ204" s="30">
        <v>0</v>
      </c>
      <c r="BR204" s="30">
        <v>0</v>
      </c>
      <c r="BS204" s="30">
        <v>0</v>
      </c>
      <c r="BT204" s="30">
        <v>0</v>
      </c>
      <c r="BU204" s="30">
        <v>0</v>
      </c>
      <c r="BV204" s="30">
        <v>0</v>
      </c>
      <c r="BW204" s="30">
        <v>0</v>
      </c>
      <c r="BX204" s="30">
        <v>0</v>
      </c>
      <c r="BY204" s="30">
        <v>0</v>
      </c>
      <c r="BZ204" s="30">
        <v>0</v>
      </c>
      <c r="CA204" s="30">
        <v>0</v>
      </c>
      <c r="CB204" s="30">
        <v>0</v>
      </c>
      <c r="CC204" s="30">
        <v>0</v>
      </c>
      <c r="CD204" s="30">
        <v>0</v>
      </c>
      <c r="CE204" s="31">
        <v>0</v>
      </c>
    </row>
    <row r="205" spans="1:83" ht="14.1" customHeight="1" x14ac:dyDescent="0.25">
      <c r="A205" s="21">
        <f t="shared" si="2"/>
        <v>192</v>
      </c>
      <c r="B205" s="208" t="s">
        <v>269</v>
      </c>
      <c r="C205" s="220">
        <v>13833</v>
      </c>
      <c r="D205" s="206" t="s">
        <v>124</v>
      </c>
      <c r="E205" s="25">
        <f>MAX(O205:AM205)</f>
        <v>0</v>
      </c>
      <c r="F205" s="25" t="e">
        <f>VLOOKUP(E205,Tab!$A$2:$B$255,2,TRUE)</f>
        <v>#N/A</v>
      </c>
      <c r="G205" s="26">
        <f>LARGE(O205:CE205,1)</f>
        <v>503</v>
      </c>
      <c r="H205" s="26">
        <f>LARGE(O205:CE205,2)</f>
        <v>0</v>
      </c>
      <c r="I205" s="26">
        <f>LARGE(O205:CE205,3)</f>
        <v>0</v>
      </c>
      <c r="J205" s="26">
        <f>LARGE(O205:CE205,4)</f>
        <v>0</v>
      </c>
      <c r="K205" s="26">
        <f>LARGE(O205:CE205,5)</f>
        <v>0</v>
      </c>
      <c r="L205" s="27">
        <f>SUM(G205:K205)</f>
        <v>503</v>
      </c>
      <c r="M205" s="28">
        <f>L205/5</f>
        <v>100.6</v>
      </c>
      <c r="N205" s="29"/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0</v>
      </c>
      <c r="U205" s="30">
        <v>0</v>
      </c>
      <c r="V205" s="30">
        <v>0</v>
      </c>
      <c r="W205" s="30">
        <v>0</v>
      </c>
      <c r="X205" s="30">
        <v>0</v>
      </c>
      <c r="Y205" s="30">
        <v>0</v>
      </c>
      <c r="Z205" s="30">
        <v>0</v>
      </c>
      <c r="AA205" s="30">
        <v>0</v>
      </c>
      <c r="AB205" s="30">
        <v>0</v>
      </c>
      <c r="AC205" s="30">
        <v>0</v>
      </c>
      <c r="AD205" s="30">
        <v>0</v>
      </c>
      <c r="AE205" s="30">
        <v>0</v>
      </c>
      <c r="AF205" s="30">
        <v>0</v>
      </c>
      <c r="AG205" s="30">
        <v>0</v>
      </c>
      <c r="AH205" s="30">
        <v>0</v>
      </c>
      <c r="AI205" s="30">
        <v>0</v>
      </c>
      <c r="AJ205" s="30">
        <v>0</v>
      </c>
      <c r="AK205" s="30">
        <v>0</v>
      </c>
      <c r="AL205" s="30">
        <v>0</v>
      </c>
      <c r="AM205" s="167">
        <v>0</v>
      </c>
      <c r="AN205" s="162">
        <v>0</v>
      </c>
      <c r="AO205" s="30">
        <v>0</v>
      </c>
      <c r="AP205" s="30">
        <v>0</v>
      </c>
      <c r="AQ205" s="30">
        <v>0</v>
      </c>
      <c r="AR205" s="30">
        <v>0</v>
      </c>
      <c r="AS205" s="30">
        <v>0</v>
      </c>
      <c r="AT205" s="30">
        <v>0</v>
      </c>
      <c r="AU205" s="30">
        <v>0</v>
      </c>
      <c r="AV205" s="30">
        <v>0</v>
      </c>
      <c r="AW205" s="30">
        <v>0</v>
      </c>
      <c r="AX205" s="30">
        <v>0</v>
      </c>
      <c r="AY205" s="30">
        <v>503</v>
      </c>
      <c r="AZ205" s="30">
        <v>0</v>
      </c>
      <c r="BA205" s="30">
        <v>0</v>
      </c>
      <c r="BB205" s="30">
        <v>0</v>
      </c>
      <c r="BC205" s="30">
        <v>0</v>
      </c>
      <c r="BD205" s="30">
        <v>0</v>
      </c>
      <c r="BE205" s="30">
        <v>0</v>
      </c>
      <c r="BF205" s="30">
        <v>0</v>
      </c>
      <c r="BG205" s="30">
        <v>0</v>
      </c>
      <c r="BH205" s="30">
        <v>0</v>
      </c>
      <c r="BI205" s="30">
        <v>0</v>
      </c>
      <c r="BJ205" s="30">
        <v>0</v>
      </c>
      <c r="BK205" s="30">
        <v>0</v>
      </c>
      <c r="BL205" s="30">
        <v>0</v>
      </c>
      <c r="BM205" s="30">
        <v>0</v>
      </c>
      <c r="BN205" s="30">
        <v>0</v>
      </c>
      <c r="BO205" s="30">
        <v>0</v>
      </c>
      <c r="BP205" s="30">
        <v>0</v>
      </c>
      <c r="BQ205" s="30">
        <v>0</v>
      </c>
      <c r="BR205" s="30">
        <v>0</v>
      </c>
      <c r="BS205" s="30">
        <v>0</v>
      </c>
      <c r="BT205" s="30">
        <v>0</v>
      </c>
      <c r="BU205" s="30">
        <v>0</v>
      </c>
      <c r="BV205" s="30">
        <v>0</v>
      </c>
      <c r="BW205" s="30">
        <v>0</v>
      </c>
      <c r="BX205" s="30">
        <v>0</v>
      </c>
      <c r="BY205" s="30">
        <v>0</v>
      </c>
      <c r="BZ205" s="30">
        <v>0</v>
      </c>
      <c r="CA205" s="30">
        <v>0</v>
      </c>
      <c r="CB205" s="30">
        <v>0</v>
      </c>
      <c r="CC205" s="30">
        <v>0</v>
      </c>
      <c r="CD205" s="30">
        <v>0</v>
      </c>
      <c r="CE205" s="31">
        <v>0</v>
      </c>
    </row>
    <row r="206" spans="1:83" ht="14.1" customHeight="1" x14ac:dyDescent="0.25">
      <c r="A206" s="21">
        <f t="shared" ref="A206:A270" si="3">A205+1</f>
        <v>193</v>
      </c>
      <c r="B206" s="39" t="s">
        <v>159</v>
      </c>
      <c r="C206" s="33">
        <v>11176</v>
      </c>
      <c r="D206" s="40" t="s">
        <v>160</v>
      </c>
      <c r="E206" s="25">
        <f>MAX(O206:AM206)</f>
        <v>0</v>
      </c>
      <c r="F206" s="25" t="e">
        <f>VLOOKUP(E206,Tab!$A$2:$B$255,2,TRUE)</f>
        <v>#N/A</v>
      </c>
      <c r="G206" s="26">
        <f>LARGE(O206:CE206,1)</f>
        <v>503</v>
      </c>
      <c r="H206" s="26">
        <f>LARGE(O206:CE206,2)</f>
        <v>0</v>
      </c>
      <c r="I206" s="26">
        <f>LARGE(O206:CE206,3)</f>
        <v>0</v>
      </c>
      <c r="J206" s="26">
        <f>LARGE(O206:CE206,4)</f>
        <v>0</v>
      </c>
      <c r="K206" s="26">
        <f>LARGE(O206:CE206,5)</f>
        <v>0</v>
      </c>
      <c r="L206" s="27">
        <f>SUM(G206:K206)</f>
        <v>503</v>
      </c>
      <c r="M206" s="28">
        <f>L206/5</f>
        <v>100.6</v>
      </c>
      <c r="N206" s="29"/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0</v>
      </c>
      <c r="U206" s="30">
        <v>0</v>
      </c>
      <c r="V206" s="30">
        <v>0</v>
      </c>
      <c r="W206" s="30">
        <v>0</v>
      </c>
      <c r="X206" s="30">
        <v>0</v>
      </c>
      <c r="Y206" s="30">
        <v>0</v>
      </c>
      <c r="Z206" s="30">
        <v>0</v>
      </c>
      <c r="AA206" s="30">
        <v>0</v>
      </c>
      <c r="AB206" s="30">
        <v>0</v>
      </c>
      <c r="AC206" s="30">
        <v>0</v>
      </c>
      <c r="AD206" s="30">
        <v>0</v>
      </c>
      <c r="AE206" s="30">
        <v>0</v>
      </c>
      <c r="AF206" s="30">
        <v>0</v>
      </c>
      <c r="AG206" s="30">
        <v>0</v>
      </c>
      <c r="AH206" s="30">
        <v>0</v>
      </c>
      <c r="AI206" s="30">
        <v>0</v>
      </c>
      <c r="AJ206" s="30">
        <v>0</v>
      </c>
      <c r="AK206" s="30">
        <v>0</v>
      </c>
      <c r="AL206" s="30">
        <v>0</v>
      </c>
      <c r="AM206" s="167">
        <v>0</v>
      </c>
      <c r="AN206" s="162">
        <v>0</v>
      </c>
      <c r="AO206" s="30">
        <v>0</v>
      </c>
      <c r="AP206" s="30">
        <v>0</v>
      </c>
      <c r="AQ206" s="30">
        <v>0</v>
      </c>
      <c r="AR206" s="30">
        <v>0</v>
      </c>
      <c r="AS206" s="30">
        <v>0</v>
      </c>
      <c r="AT206" s="30">
        <v>0</v>
      </c>
      <c r="AU206" s="30">
        <v>0</v>
      </c>
      <c r="AV206" s="30">
        <v>0</v>
      </c>
      <c r="AW206" s="30">
        <v>0</v>
      </c>
      <c r="AX206" s="30">
        <v>0</v>
      </c>
      <c r="AY206" s="30">
        <v>0</v>
      </c>
      <c r="AZ206" s="30">
        <v>0</v>
      </c>
      <c r="BA206" s="30">
        <v>0</v>
      </c>
      <c r="BB206" s="30">
        <v>0</v>
      </c>
      <c r="BC206" s="30">
        <v>0</v>
      </c>
      <c r="BD206" s="30">
        <v>0</v>
      </c>
      <c r="BE206" s="30">
        <v>0</v>
      </c>
      <c r="BF206" s="30">
        <v>0</v>
      </c>
      <c r="BG206" s="30">
        <v>0</v>
      </c>
      <c r="BH206" s="30">
        <v>0</v>
      </c>
      <c r="BI206" s="30">
        <v>503</v>
      </c>
      <c r="BJ206" s="30">
        <v>0</v>
      </c>
      <c r="BK206" s="30">
        <v>0</v>
      </c>
      <c r="BL206" s="30">
        <v>0</v>
      </c>
      <c r="BM206" s="30">
        <v>0</v>
      </c>
      <c r="BN206" s="30">
        <v>0</v>
      </c>
      <c r="BO206" s="30">
        <v>0</v>
      </c>
      <c r="BP206" s="30">
        <v>0</v>
      </c>
      <c r="BQ206" s="30">
        <v>0</v>
      </c>
      <c r="BR206" s="30">
        <v>0</v>
      </c>
      <c r="BS206" s="30">
        <v>0</v>
      </c>
      <c r="BT206" s="30">
        <v>0</v>
      </c>
      <c r="BU206" s="30">
        <v>0</v>
      </c>
      <c r="BV206" s="30">
        <v>0</v>
      </c>
      <c r="BW206" s="30">
        <v>0</v>
      </c>
      <c r="BX206" s="30">
        <v>0</v>
      </c>
      <c r="BY206" s="30">
        <v>0</v>
      </c>
      <c r="BZ206" s="30">
        <v>0</v>
      </c>
      <c r="CA206" s="30">
        <v>0</v>
      </c>
      <c r="CB206" s="30">
        <v>0</v>
      </c>
      <c r="CC206" s="30">
        <v>0</v>
      </c>
      <c r="CD206" s="30">
        <v>0</v>
      </c>
      <c r="CE206" s="31">
        <v>0</v>
      </c>
    </row>
    <row r="207" spans="1:83" ht="14.1" customHeight="1" x14ac:dyDescent="0.25">
      <c r="A207" s="21">
        <f t="shared" si="3"/>
        <v>194</v>
      </c>
      <c r="B207" s="39" t="s">
        <v>567</v>
      </c>
      <c r="C207" s="33">
        <v>14858</v>
      </c>
      <c r="D207" s="40" t="s">
        <v>44</v>
      </c>
      <c r="E207" s="25">
        <f>MAX(O207:AM207)</f>
        <v>501</v>
      </c>
      <c r="F207" s="25" t="str">
        <f>VLOOKUP(E207,Tab!$A$2:$B$255,2,TRUE)</f>
        <v>Não</v>
      </c>
      <c r="G207" s="26">
        <f>LARGE(O207:CE207,1)</f>
        <v>501</v>
      </c>
      <c r="H207" s="26">
        <f>LARGE(O207:CE207,2)</f>
        <v>0</v>
      </c>
      <c r="I207" s="26">
        <f>LARGE(O207:CE207,3)</f>
        <v>0</v>
      </c>
      <c r="J207" s="26">
        <f>LARGE(O207:CE207,4)</f>
        <v>0</v>
      </c>
      <c r="K207" s="26">
        <f>LARGE(O207:CE207,5)</f>
        <v>0</v>
      </c>
      <c r="L207" s="27">
        <f>SUM(G207:K207)</f>
        <v>501</v>
      </c>
      <c r="M207" s="28">
        <f>L207/5</f>
        <v>100.2</v>
      </c>
      <c r="N207" s="29"/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>
        <v>0</v>
      </c>
      <c r="V207" s="30">
        <v>0</v>
      </c>
      <c r="W207" s="30">
        <v>0</v>
      </c>
      <c r="X207" s="30">
        <v>0</v>
      </c>
      <c r="Y207" s="30">
        <v>0</v>
      </c>
      <c r="Z207" s="30">
        <v>0</v>
      </c>
      <c r="AA207" s="30">
        <v>0</v>
      </c>
      <c r="AB207" s="30">
        <v>0</v>
      </c>
      <c r="AC207" s="30">
        <v>0</v>
      </c>
      <c r="AD207" s="30">
        <v>0</v>
      </c>
      <c r="AE207" s="30">
        <v>0</v>
      </c>
      <c r="AF207" s="30">
        <v>0</v>
      </c>
      <c r="AG207" s="30">
        <v>0</v>
      </c>
      <c r="AH207" s="30">
        <v>501</v>
      </c>
      <c r="AI207" s="30">
        <v>0</v>
      </c>
      <c r="AJ207" s="30">
        <v>0</v>
      </c>
      <c r="AK207" s="30">
        <v>0</v>
      </c>
      <c r="AL207" s="30">
        <v>0</v>
      </c>
      <c r="AM207" s="167">
        <v>0</v>
      </c>
      <c r="AN207" s="162">
        <v>0</v>
      </c>
      <c r="AO207" s="30">
        <v>0</v>
      </c>
      <c r="AP207" s="30">
        <v>0</v>
      </c>
      <c r="AQ207" s="30">
        <v>0</v>
      </c>
      <c r="AR207" s="30">
        <v>0</v>
      </c>
      <c r="AS207" s="30">
        <v>0</v>
      </c>
      <c r="AT207" s="30">
        <v>0</v>
      </c>
      <c r="AU207" s="30">
        <v>0</v>
      </c>
      <c r="AV207" s="30">
        <v>0</v>
      </c>
      <c r="AW207" s="30">
        <v>0</v>
      </c>
      <c r="AX207" s="30">
        <v>0</v>
      </c>
      <c r="AY207" s="30">
        <v>0</v>
      </c>
      <c r="AZ207" s="30">
        <v>0</v>
      </c>
      <c r="BA207" s="30">
        <v>0</v>
      </c>
      <c r="BB207" s="30">
        <v>0</v>
      </c>
      <c r="BC207" s="30">
        <v>0</v>
      </c>
      <c r="BD207" s="30">
        <v>0</v>
      </c>
      <c r="BE207" s="30">
        <v>0</v>
      </c>
      <c r="BF207" s="30">
        <v>0</v>
      </c>
      <c r="BG207" s="30">
        <v>0</v>
      </c>
      <c r="BH207" s="30">
        <v>0</v>
      </c>
      <c r="BI207" s="30">
        <v>0</v>
      </c>
      <c r="BJ207" s="30">
        <v>0</v>
      </c>
      <c r="BK207" s="30">
        <v>0</v>
      </c>
      <c r="BL207" s="30">
        <v>0</v>
      </c>
      <c r="BM207" s="30">
        <v>0</v>
      </c>
      <c r="BN207" s="30">
        <v>0</v>
      </c>
      <c r="BO207" s="30">
        <v>0</v>
      </c>
      <c r="BP207" s="30">
        <v>0</v>
      </c>
      <c r="BQ207" s="30">
        <v>0</v>
      </c>
      <c r="BR207" s="30">
        <v>0</v>
      </c>
      <c r="BS207" s="30">
        <v>0</v>
      </c>
      <c r="BT207" s="30">
        <v>0</v>
      </c>
      <c r="BU207" s="30">
        <v>0</v>
      </c>
      <c r="BV207" s="30">
        <v>0</v>
      </c>
      <c r="BW207" s="30">
        <v>0</v>
      </c>
      <c r="BX207" s="30">
        <v>0</v>
      </c>
      <c r="BY207" s="30">
        <v>0</v>
      </c>
      <c r="BZ207" s="30">
        <v>0</v>
      </c>
      <c r="CA207" s="30">
        <v>0</v>
      </c>
      <c r="CB207" s="30">
        <v>0</v>
      </c>
      <c r="CC207" s="30">
        <v>0</v>
      </c>
      <c r="CD207" s="30">
        <v>0</v>
      </c>
      <c r="CE207" s="31">
        <v>0</v>
      </c>
    </row>
    <row r="208" spans="1:83" ht="14.1" customHeight="1" x14ac:dyDescent="0.25">
      <c r="A208" s="21">
        <f t="shared" si="3"/>
        <v>195</v>
      </c>
      <c r="B208" s="39" t="s">
        <v>496</v>
      </c>
      <c r="C208" s="33">
        <v>601</v>
      </c>
      <c r="D208" s="40" t="s">
        <v>26</v>
      </c>
      <c r="E208" s="25">
        <f>MAX(O208:AM208)</f>
        <v>0</v>
      </c>
      <c r="F208" s="25" t="e">
        <f>VLOOKUP(E208,Tab!$A$2:$B$255,2,TRUE)</f>
        <v>#N/A</v>
      </c>
      <c r="G208" s="26">
        <f>LARGE(O208:CE208,1)</f>
        <v>499</v>
      </c>
      <c r="H208" s="26">
        <f>LARGE(O208:CE208,2)</f>
        <v>0</v>
      </c>
      <c r="I208" s="26">
        <f>LARGE(O208:CE208,3)</f>
        <v>0</v>
      </c>
      <c r="J208" s="26">
        <f>LARGE(O208:CE208,4)</f>
        <v>0</v>
      </c>
      <c r="K208" s="26">
        <f>LARGE(O208:CE208,5)</f>
        <v>0</v>
      </c>
      <c r="L208" s="27">
        <f>SUM(G208:K208)</f>
        <v>499</v>
      </c>
      <c r="M208" s="28">
        <f>L208/5</f>
        <v>99.8</v>
      </c>
      <c r="N208" s="29"/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0</v>
      </c>
      <c r="U208" s="30">
        <v>0</v>
      </c>
      <c r="V208" s="30">
        <v>0</v>
      </c>
      <c r="W208" s="30">
        <v>0</v>
      </c>
      <c r="X208" s="30">
        <v>0</v>
      </c>
      <c r="Y208" s="30">
        <v>0</v>
      </c>
      <c r="Z208" s="30">
        <v>0</v>
      </c>
      <c r="AA208" s="30">
        <v>0</v>
      </c>
      <c r="AB208" s="30">
        <v>0</v>
      </c>
      <c r="AC208" s="30">
        <v>0</v>
      </c>
      <c r="AD208" s="30">
        <v>0</v>
      </c>
      <c r="AE208" s="30">
        <v>0</v>
      </c>
      <c r="AF208" s="30">
        <v>0</v>
      </c>
      <c r="AG208" s="30">
        <v>0</v>
      </c>
      <c r="AH208" s="30">
        <v>0</v>
      </c>
      <c r="AI208" s="30">
        <v>0</v>
      </c>
      <c r="AJ208" s="30">
        <v>0</v>
      </c>
      <c r="AK208" s="30">
        <v>0</v>
      </c>
      <c r="AL208" s="30">
        <v>0</v>
      </c>
      <c r="AM208" s="167">
        <v>0</v>
      </c>
      <c r="AN208" s="162">
        <v>0</v>
      </c>
      <c r="AO208" s="30">
        <v>0</v>
      </c>
      <c r="AP208" s="30">
        <v>0</v>
      </c>
      <c r="AQ208" s="30">
        <v>0</v>
      </c>
      <c r="AR208" s="30">
        <v>0</v>
      </c>
      <c r="AS208" s="30">
        <v>0</v>
      </c>
      <c r="AT208" s="30">
        <v>0</v>
      </c>
      <c r="AU208" s="30">
        <v>0</v>
      </c>
      <c r="AV208" s="30">
        <v>0</v>
      </c>
      <c r="AW208" s="30">
        <v>499</v>
      </c>
      <c r="AX208" s="30">
        <v>0</v>
      </c>
      <c r="AY208" s="30">
        <v>0</v>
      </c>
      <c r="AZ208" s="30">
        <v>0</v>
      </c>
      <c r="BA208" s="30">
        <v>0</v>
      </c>
      <c r="BB208" s="30">
        <v>0</v>
      </c>
      <c r="BC208" s="30">
        <v>0</v>
      </c>
      <c r="BD208" s="30">
        <v>0</v>
      </c>
      <c r="BE208" s="30">
        <v>0</v>
      </c>
      <c r="BF208" s="30">
        <v>0</v>
      </c>
      <c r="BG208" s="30">
        <v>0</v>
      </c>
      <c r="BH208" s="30">
        <v>0</v>
      </c>
      <c r="BI208" s="30">
        <v>0</v>
      </c>
      <c r="BJ208" s="30">
        <v>0</v>
      </c>
      <c r="BK208" s="30">
        <v>0</v>
      </c>
      <c r="BL208" s="30">
        <v>0</v>
      </c>
      <c r="BM208" s="30">
        <v>0</v>
      </c>
      <c r="BN208" s="30">
        <v>0</v>
      </c>
      <c r="BO208" s="30">
        <v>0</v>
      </c>
      <c r="BP208" s="30">
        <v>0</v>
      </c>
      <c r="BQ208" s="30">
        <v>0</v>
      </c>
      <c r="BR208" s="30">
        <v>0</v>
      </c>
      <c r="BS208" s="30">
        <v>0</v>
      </c>
      <c r="BT208" s="30">
        <v>0</v>
      </c>
      <c r="BU208" s="30">
        <v>0</v>
      </c>
      <c r="BV208" s="30">
        <v>0</v>
      </c>
      <c r="BW208" s="30">
        <v>0</v>
      </c>
      <c r="BX208" s="30">
        <v>0</v>
      </c>
      <c r="BY208" s="30">
        <v>0</v>
      </c>
      <c r="BZ208" s="30">
        <v>0</v>
      </c>
      <c r="CA208" s="30">
        <v>0</v>
      </c>
      <c r="CB208" s="30">
        <v>0</v>
      </c>
      <c r="CC208" s="30">
        <v>0</v>
      </c>
      <c r="CD208" s="30">
        <v>0</v>
      </c>
      <c r="CE208" s="31">
        <v>0</v>
      </c>
    </row>
    <row r="209" spans="1:83" ht="14.1" customHeight="1" x14ac:dyDescent="0.25">
      <c r="A209" s="21">
        <f t="shared" si="3"/>
        <v>196</v>
      </c>
      <c r="B209" s="39" t="s">
        <v>389</v>
      </c>
      <c r="C209" s="33">
        <v>14569</v>
      </c>
      <c r="D209" s="40" t="s">
        <v>26</v>
      </c>
      <c r="E209" s="25">
        <f>MAX(O209:AM209)</f>
        <v>0</v>
      </c>
      <c r="F209" s="25" t="e">
        <f>VLOOKUP(E209,Tab!$A$2:$B$255,2,TRUE)</f>
        <v>#N/A</v>
      </c>
      <c r="G209" s="26">
        <f>LARGE(O209:CE209,1)</f>
        <v>499</v>
      </c>
      <c r="H209" s="26">
        <f>LARGE(O209:CE209,2)</f>
        <v>0</v>
      </c>
      <c r="I209" s="26">
        <f>LARGE(O209:CE209,3)</f>
        <v>0</v>
      </c>
      <c r="J209" s="26">
        <f>LARGE(O209:CE209,4)</f>
        <v>0</v>
      </c>
      <c r="K209" s="26">
        <f>LARGE(O209:CE209,5)</f>
        <v>0</v>
      </c>
      <c r="L209" s="27">
        <f>SUM(G209:K209)</f>
        <v>499</v>
      </c>
      <c r="M209" s="28">
        <f>L209/5</f>
        <v>99.8</v>
      </c>
      <c r="N209" s="29"/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0">
        <v>0</v>
      </c>
      <c r="V209" s="30">
        <v>0</v>
      </c>
      <c r="W209" s="30">
        <v>0</v>
      </c>
      <c r="X209" s="30">
        <v>0</v>
      </c>
      <c r="Y209" s="30">
        <v>0</v>
      </c>
      <c r="Z209" s="30">
        <v>0</v>
      </c>
      <c r="AA209" s="30">
        <v>0</v>
      </c>
      <c r="AB209" s="30">
        <v>0</v>
      </c>
      <c r="AC209" s="30">
        <v>0</v>
      </c>
      <c r="AD209" s="30">
        <v>0</v>
      </c>
      <c r="AE209" s="30">
        <v>0</v>
      </c>
      <c r="AF209" s="30">
        <v>0</v>
      </c>
      <c r="AG209" s="30">
        <v>0</v>
      </c>
      <c r="AH209" s="30">
        <v>0</v>
      </c>
      <c r="AI209" s="30">
        <v>0</v>
      </c>
      <c r="AJ209" s="30">
        <v>0</v>
      </c>
      <c r="AK209" s="30">
        <v>0</v>
      </c>
      <c r="AL209" s="30">
        <v>0</v>
      </c>
      <c r="AM209" s="167">
        <v>0</v>
      </c>
      <c r="AN209" s="162">
        <v>0</v>
      </c>
      <c r="AO209" s="30">
        <v>0</v>
      </c>
      <c r="AP209" s="30">
        <v>0</v>
      </c>
      <c r="AQ209" s="30">
        <v>0</v>
      </c>
      <c r="AR209" s="30">
        <v>0</v>
      </c>
      <c r="AS209" s="30">
        <v>0</v>
      </c>
      <c r="AT209" s="30">
        <v>0</v>
      </c>
      <c r="AU209" s="30">
        <v>0</v>
      </c>
      <c r="AV209" s="30">
        <v>0</v>
      </c>
      <c r="AW209" s="30">
        <v>499</v>
      </c>
      <c r="AX209" s="30">
        <v>0</v>
      </c>
      <c r="AY209" s="30">
        <v>0</v>
      </c>
      <c r="AZ209" s="30">
        <v>0</v>
      </c>
      <c r="BA209" s="30">
        <v>0</v>
      </c>
      <c r="BB209" s="30">
        <v>0</v>
      </c>
      <c r="BC209" s="30">
        <v>0</v>
      </c>
      <c r="BD209" s="30">
        <v>0</v>
      </c>
      <c r="BE209" s="30">
        <v>0</v>
      </c>
      <c r="BF209" s="30">
        <v>0</v>
      </c>
      <c r="BG209" s="30">
        <v>0</v>
      </c>
      <c r="BH209" s="30">
        <v>0</v>
      </c>
      <c r="BI209" s="30">
        <v>0</v>
      </c>
      <c r="BJ209" s="30">
        <v>0</v>
      </c>
      <c r="BK209" s="30">
        <v>0</v>
      </c>
      <c r="BL209" s="30">
        <v>0</v>
      </c>
      <c r="BM209" s="30">
        <v>0</v>
      </c>
      <c r="BN209" s="30">
        <v>0</v>
      </c>
      <c r="BO209" s="30">
        <v>0</v>
      </c>
      <c r="BP209" s="30">
        <v>0</v>
      </c>
      <c r="BQ209" s="30">
        <v>0</v>
      </c>
      <c r="BR209" s="30">
        <v>0</v>
      </c>
      <c r="BS209" s="30">
        <v>0</v>
      </c>
      <c r="BT209" s="30">
        <v>0</v>
      </c>
      <c r="BU209" s="30">
        <v>0</v>
      </c>
      <c r="BV209" s="30">
        <v>0</v>
      </c>
      <c r="BW209" s="30">
        <v>0</v>
      </c>
      <c r="BX209" s="30">
        <v>0</v>
      </c>
      <c r="BY209" s="30">
        <v>0</v>
      </c>
      <c r="BZ209" s="30">
        <v>0</v>
      </c>
      <c r="CA209" s="30">
        <v>0</v>
      </c>
      <c r="CB209" s="30">
        <v>0</v>
      </c>
      <c r="CC209" s="30">
        <v>0</v>
      </c>
      <c r="CD209" s="30">
        <v>0</v>
      </c>
      <c r="CE209" s="31">
        <v>0</v>
      </c>
    </row>
    <row r="210" spans="1:83" ht="14.1" customHeight="1" x14ac:dyDescent="0.25">
      <c r="A210" s="21">
        <f t="shared" si="3"/>
        <v>197</v>
      </c>
      <c r="B210" s="39" t="s">
        <v>497</v>
      </c>
      <c r="C210" s="33">
        <v>15455</v>
      </c>
      <c r="D210" s="40" t="s">
        <v>124</v>
      </c>
      <c r="E210" s="25">
        <f>MAX(O210:AM210)</f>
        <v>0</v>
      </c>
      <c r="F210" s="25" t="e">
        <f>VLOOKUP(E210,Tab!$A$2:$B$255,2,TRUE)</f>
        <v>#N/A</v>
      </c>
      <c r="G210" s="26">
        <f>LARGE(O210:CE210,1)</f>
        <v>499</v>
      </c>
      <c r="H210" s="26">
        <f>LARGE(O210:CE210,2)</f>
        <v>0</v>
      </c>
      <c r="I210" s="26">
        <f>LARGE(O210:CE210,3)</f>
        <v>0</v>
      </c>
      <c r="J210" s="26">
        <f>LARGE(O210:CE210,4)</f>
        <v>0</v>
      </c>
      <c r="K210" s="26">
        <f>LARGE(O210:CE210,5)</f>
        <v>0</v>
      </c>
      <c r="L210" s="27">
        <f>SUM(G210:K210)</f>
        <v>499</v>
      </c>
      <c r="M210" s="28">
        <f>L210/5</f>
        <v>99.8</v>
      </c>
      <c r="N210" s="29"/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U210" s="30">
        <v>0</v>
      </c>
      <c r="V210" s="30">
        <v>0</v>
      </c>
      <c r="W210" s="30">
        <v>0</v>
      </c>
      <c r="X210" s="30">
        <v>0</v>
      </c>
      <c r="Y210" s="30">
        <v>0</v>
      </c>
      <c r="Z210" s="30">
        <v>0</v>
      </c>
      <c r="AA210" s="30">
        <v>0</v>
      </c>
      <c r="AB210" s="30">
        <v>0</v>
      </c>
      <c r="AC210" s="30">
        <v>0</v>
      </c>
      <c r="AD210" s="30">
        <v>0</v>
      </c>
      <c r="AE210" s="30">
        <v>0</v>
      </c>
      <c r="AF210" s="30">
        <v>0</v>
      </c>
      <c r="AG210" s="30">
        <v>0</v>
      </c>
      <c r="AH210" s="30">
        <v>0</v>
      </c>
      <c r="AI210" s="30">
        <v>0</v>
      </c>
      <c r="AJ210" s="30">
        <v>0</v>
      </c>
      <c r="AK210" s="30">
        <v>0</v>
      </c>
      <c r="AL210" s="30">
        <v>0</v>
      </c>
      <c r="AM210" s="167">
        <v>0</v>
      </c>
      <c r="AN210" s="162">
        <v>0</v>
      </c>
      <c r="AO210" s="30">
        <v>0</v>
      </c>
      <c r="AP210" s="30">
        <v>0</v>
      </c>
      <c r="AQ210" s="30">
        <v>0</v>
      </c>
      <c r="AR210" s="30">
        <v>0</v>
      </c>
      <c r="AS210" s="30">
        <v>0</v>
      </c>
      <c r="AT210" s="30">
        <v>0</v>
      </c>
      <c r="AU210" s="30">
        <v>0</v>
      </c>
      <c r="AV210" s="30">
        <v>0</v>
      </c>
      <c r="AW210" s="30">
        <v>0</v>
      </c>
      <c r="AX210" s="30">
        <v>0</v>
      </c>
      <c r="AY210" s="30">
        <v>499</v>
      </c>
      <c r="AZ210" s="30">
        <v>0</v>
      </c>
      <c r="BA210" s="30">
        <v>0</v>
      </c>
      <c r="BB210" s="30">
        <v>0</v>
      </c>
      <c r="BC210" s="30">
        <v>0</v>
      </c>
      <c r="BD210" s="30">
        <v>0</v>
      </c>
      <c r="BE210" s="30">
        <v>0</v>
      </c>
      <c r="BF210" s="30">
        <v>0</v>
      </c>
      <c r="BG210" s="30">
        <v>0</v>
      </c>
      <c r="BH210" s="30">
        <v>0</v>
      </c>
      <c r="BI210" s="30">
        <v>0</v>
      </c>
      <c r="BJ210" s="30">
        <v>0</v>
      </c>
      <c r="BK210" s="30">
        <v>0</v>
      </c>
      <c r="BL210" s="30">
        <v>0</v>
      </c>
      <c r="BM210" s="30">
        <v>0</v>
      </c>
      <c r="BN210" s="30">
        <v>0</v>
      </c>
      <c r="BO210" s="30">
        <v>0</v>
      </c>
      <c r="BP210" s="30">
        <v>0</v>
      </c>
      <c r="BQ210" s="30">
        <v>0</v>
      </c>
      <c r="BR210" s="30">
        <v>0</v>
      </c>
      <c r="BS210" s="30">
        <v>0</v>
      </c>
      <c r="BT210" s="30">
        <v>0</v>
      </c>
      <c r="BU210" s="30">
        <v>0</v>
      </c>
      <c r="BV210" s="30">
        <v>0</v>
      </c>
      <c r="BW210" s="30">
        <v>0</v>
      </c>
      <c r="BX210" s="30">
        <v>0</v>
      </c>
      <c r="BY210" s="30">
        <v>0</v>
      </c>
      <c r="BZ210" s="30">
        <v>0</v>
      </c>
      <c r="CA210" s="30">
        <v>0</v>
      </c>
      <c r="CB210" s="30">
        <v>0</v>
      </c>
      <c r="CC210" s="30">
        <v>0</v>
      </c>
      <c r="CD210" s="30">
        <v>0</v>
      </c>
      <c r="CE210" s="31">
        <v>0</v>
      </c>
    </row>
    <row r="211" spans="1:83" ht="14.1" customHeight="1" x14ac:dyDescent="0.25">
      <c r="A211" s="21">
        <f t="shared" si="3"/>
        <v>198</v>
      </c>
      <c r="B211" s="39" t="s">
        <v>199</v>
      </c>
      <c r="C211" s="33">
        <v>7536</v>
      </c>
      <c r="D211" s="207" t="s">
        <v>93</v>
      </c>
      <c r="E211" s="25">
        <f>MAX(O211:AM211)</f>
        <v>498</v>
      </c>
      <c r="F211" s="25" t="e">
        <f>VLOOKUP(E211,Tab!$A$2:$B$255,2,TRUE)</f>
        <v>#N/A</v>
      </c>
      <c r="G211" s="26">
        <f>LARGE(O211:CE211,1)</f>
        <v>498</v>
      </c>
      <c r="H211" s="26">
        <f>LARGE(O211:CE211,2)</f>
        <v>0</v>
      </c>
      <c r="I211" s="26">
        <f>LARGE(O211:CE211,3)</f>
        <v>0</v>
      </c>
      <c r="J211" s="26">
        <f>LARGE(O211:CE211,4)</f>
        <v>0</v>
      </c>
      <c r="K211" s="26">
        <f>LARGE(O211:CE211,5)</f>
        <v>0</v>
      </c>
      <c r="L211" s="27">
        <f>SUM(G211:K211)</f>
        <v>498</v>
      </c>
      <c r="M211" s="28">
        <f>L211/5</f>
        <v>99.6</v>
      </c>
      <c r="N211" s="29"/>
      <c r="O211" s="30">
        <v>0</v>
      </c>
      <c r="P211" s="30">
        <v>0</v>
      </c>
      <c r="Q211" s="30">
        <v>498</v>
      </c>
      <c r="R211" s="30">
        <v>0</v>
      </c>
      <c r="S211" s="30">
        <v>0</v>
      </c>
      <c r="T211" s="30">
        <v>0</v>
      </c>
      <c r="U211" s="30">
        <v>0</v>
      </c>
      <c r="V211" s="30">
        <v>0</v>
      </c>
      <c r="W211" s="30">
        <v>0</v>
      </c>
      <c r="X211" s="30">
        <v>0</v>
      </c>
      <c r="Y211" s="30">
        <v>0</v>
      </c>
      <c r="Z211" s="30">
        <v>0</v>
      </c>
      <c r="AA211" s="30">
        <v>0</v>
      </c>
      <c r="AB211" s="30">
        <v>0</v>
      </c>
      <c r="AC211" s="30">
        <v>0</v>
      </c>
      <c r="AD211" s="30">
        <v>0</v>
      </c>
      <c r="AE211" s="30">
        <v>0</v>
      </c>
      <c r="AF211" s="30">
        <v>0</v>
      </c>
      <c r="AG211" s="30">
        <v>0</v>
      </c>
      <c r="AH211" s="30">
        <v>0</v>
      </c>
      <c r="AI211" s="30">
        <v>0</v>
      </c>
      <c r="AJ211" s="30">
        <v>0</v>
      </c>
      <c r="AK211" s="30">
        <v>0</v>
      </c>
      <c r="AL211" s="30">
        <v>0</v>
      </c>
      <c r="AM211" s="167">
        <v>0</v>
      </c>
      <c r="AN211" s="162">
        <v>0</v>
      </c>
      <c r="AO211" s="30">
        <v>0</v>
      </c>
      <c r="AP211" s="30">
        <v>0</v>
      </c>
      <c r="AQ211" s="30">
        <v>0</v>
      </c>
      <c r="AR211" s="30">
        <v>0</v>
      </c>
      <c r="AS211" s="30">
        <v>0</v>
      </c>
      <c r="AT211" s="30">
        <v>0</v>
      </c>
      <c r="AU211" s="30">
        <v>0</v>
      </c>
      <c r="AV211" s="30">
        <v>0</v>
      </c>
      <c r="AW211" s="30">
        <v>0</v>
      </c>
      <c r="AX211" s="30">
        <v>0</v>
      </c>
      <c r="AY211" s="30">
        <v>0</v>
      </c>
      <c r="AZ211" s="30">
        <v>0</v>
      </c>
      <c r="BA211" s="30">
        <v>0</v>
      </c>
      <c r="BB211" s="30">
        <v>0</v>
      </c>
      <c r="BC211" s="30">
        <v>0</v>
      </c>
      <c r="BD211" s="30">
        <v>0</v>
      </c>
      <c r="BE211" s="30">
        <v>0</v>
      </c>
      <c r="BF211" s="30">
        <v>0</v>
      </c>
      <c r="BG211" s="30">
        <v>0</v>
      </c>
      <c r="BH211" s="30">
        <v>0</v>
      </c>
      <c r="BI211" s="30">
        <v>0</v>
      </c>
      <c r="BJ211" s="30">
        <v>0</v>
      </c>
      <c r="BK211" s="30">
        <v>0</v>
      </c>
      <c r="BL211" s="30">
        <v>0</v>
      </c>
      <c r="BM211" s="30">
        <v>0</v>
      </c>
      <c r="BN211" s="30">
        <v>0</v>
      </c>
      <c r="BO211" s="30">
        <v>0</v>
      </c>
      <c r="BP211" s="30">
        <v>0</v>
      </c>
      <c r="BQ211" s="30">
        <v>0</v>
      </c>
      <c r="BR211" s="30">
        <v>0</v>
      </c>
      <c r="BS211" s="30">
        <v>0</v>
      </c>
      <c r="BT211" s="30">
        <v>0</v>
      </c>
      <c r="BU211" s="30">
        <v>0</v>
      </c>
      <c r="BV211" s="30">
        <v>0</v>
      </c>
      <c r="BW211" s="30">
        <v>0</v>
      </c>
      <c r="BX211" s="30">
        <v>0</v>
      </c>
      <c r="BY211" s="30">
        <v>0</v>
      </c>
      <c r="BZ211" s="30">
        <v>0</v>
      </c>
      <c r="CA211" s="30">
        <v>0</v>
      </c>
      <c r="CB211" s="30">
        <v>0</v>
      </c>
      <c r="CC211" s="30">
        <v>0</v>
      </c>
      <c r="CD211" s="30">
        <v>0</v>
      </c>
      <c r="CE211" s="31">
        <v>0</v>
      </c>
    </row>
    <row r="212" spans="1:83" ht="14.1" customHeight="1" x14ac:dyDescent="0.25">
      <c r="A212" s="21">
        <f t="shared" si="3"/>
        <v>199</v>
      </c>
      <c r="B212" s="39" t="s">
        <v>539</v>
      </c>
      <c r="C212" s="33">
        <v>13795</v>
      </c>
      <c r="D212" s="40" t="s">
        <v>44</v>
      </c>
      <c r="E212" s="25">
        <f>MAX(O212:AM212)</f>
        <v>495</v>
      </c>
      <c r="F212" s="25" t="e">
        <f>VLOOKUP(E212,Tab!$A$2:$B$255,2,TRUE)</f>
        <v>#N/A</v>
      </c>
      <c r="G212" s="26">
        <f>LARGE(O212:CE212,1)</f>
        <v>495</v>
      </c>
      <c r="H212" s="26">
        <f>LARGE(O212:CE212,2)</f>
        <v>0</v>
      </c>
      <c r="I212" s="26">
        <f>LARGE(O212:CE212,3)</f>
        <v>0</v>
      </c>
      <c r="J212" s="26">
        <f>LARGE(O212:CE212,4)</f>
        <v>0</v>
      </c>
      <c r="K212" s="26">
        <f>LARGE(O212:CE212,5)</f>
        <v>0</v>
      </c>
      <c r="L212" s="27">
        <f>SUM(G212:K212)</f>
        <v>495</v>
      </c>
      <c r="M212" s="28">
        <f>L212/5</f>
        <v>99</v>
      </c>
      <c r="N212" s="29"/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U212" s="30">
        <v>0</v>
      </c>
      <c r="V212" s="30">
        <v>0</v>
      </c>
      <c r="W212" s="30">
        <v>0</v>
      </c>
      <c r="X212" s="30">
        <v>0</v>
      </c>
      <c r="Y212" s="30">
        <v>0</v>
      </c>
      <c r="Z212" s="30">
        <v>0</v>
      </c>
      <c r="AA212" s="30">
        <v>0</v>
      </c>
      <c r="AB212" s="30">
        <v>0</v>
      </c>
      <c r="AC212" s="30">
        <v>495</v>
      </c>
      <c r="AD212" s="30">
        <v>0</v>
      </c>
      <c r="AE212" s="30">
        <v>0</v>
      </c>
      <c r="AF212" s="30">
        <v>0</v>
      </c>
      <c r="AG212" s="30">
        <v>0</v>
      </c>
      <c r="AH212" s="30">
        <v>0</v>
      </c>
      <c r="AI212" s="30">
        <v>0</v>
      </c>
      <c r="AJ212" s="30">
        <v>0</v>
      </c>
      <c r="AK212" s="30">
        <v>0</v>
      </c>
      <c r="AL212" s="30">
        <v>0</v>
      </c>
      <c r="AM212" s="167">
        <v>0</v>
      </c>
      <c r="AN212" s="162">
        <v>0</v>
      </c>
      <c r="AO212" s="30">
        <v>0</v>
      </c>
      <c r="AP212" s="30">
        <v>0</v>
      </c>
      <c r="AQ212" s="30">
        <v>0</v>
      </c>
      <c r="AR212" s="30">
        <v>0</v>
      </c>
      <c r="AS212" s="30">
        <v>0</v>
      </c>
      <c r="AT212" s="30">
        <v>0</v>
      </c>
      <c r="AU212" s="30">
        <v>0</v>
      </c>
      <c r="AV212" s="30">
        <v>0</v>
      </c>
      <c r="AW212" s="30">
        <v>0</v>
      </c>
      <c r="AX212" s="30">
        <v>0</v>
      </c>
      <c r="AY212" s="30">
        <v>0</v>
      </c>
      <c r="AZ212" s="30">
        <v>0</v>
      </c>
      <c r="BA212" s="30">
        <v>0</v>
      </c>
      <c r="BB212" s="30">
        <v>0</v>
      </c>
      <c r="BC212" s="30">
        <v>0</v>
      </c>
      <c r="BD212" s="30">
        <v>0</v>
      </c>
      <c r="BE212" s="30">
        <v>0</v>
      </c>
      <c r="BF212" s="30">
        <v>0</v>
      </c>
      <c r="BG212" s="30">
        <v>0</v>
      </c>
      <c r="BH212" s="30">
        <v>0</v>
      </c>
      <c r="BI212" s="30">
        <v>0</v>
      </c>
      <c r="BJ212" s="30">
        <v>0</v>
      </c>
      <c r="BK212" s="30">
        <v>0</v>
      </c>
      <c r="BL212" s="30">
        <v>0</v>
      </c>
      <c r="BM212" s="30">
        <v>0</v>
      </c>
      <c r="BN212" s="30">
        <v>0</v>
      </c>
      <c r="BO212" s="30">
        <v>0</v>
      </c>
      <c r="BP212" s="30">
        <v>0</v>
      </c>
      <c r="BQ212" s="30">
        <v>0</v>
      </c>
      <c r="BR212" s="30">
        <v>0</v>
      </c>
      <c r="BS212" s="30">
        <v>0</v>
      </c>
      <c r="BT212" s="30">
        <v>0</v>
      </c>
      <c r="BU212" s="30">
        <v>0</v>
      </c>
      <c r="BV212" s="30">
        <v>0</v>
      </c>
      <c r="BW212" s="30">
        <v>0</v>
      </c>
      <c r="BX212" s="30">
        <v>0</v>
      </c>
      <c r="BY212" s="30">
        <v>0</v>
      </c>
      <c r="BZ212" s="30">
        <v>0</v>
      </c>
      <c r="CA212" s="30">
        <v>0</v>
      </c>
      <c r="CB212" s="30">
        <v>0</v>
      </c>
      <c r="CC212" s="30">
        <v>0</v>
      </c>
      <c r="CD212" s="30">
        <v>0</v>
      </c>
      <c r="CE212" s="31">
        <v>0</v>
      </c>
    </row>
    <row r="213" spans="1:83" ht="14.1" customHeight="1" x14ac:dyDescent="0.25">
      <c r="A213" s="21">
        <f t="shared" si="3"/>
        <v>200</v>
      </c>
      <c r="B213" s="39" t="s">
        <v>247</v>
      </c>
      <c r="C213" s="33">
        <v>10806</v>
      </c>
      <c r="D213" s="40" t="s">
        <v>165</v>
      </c>
      <c r="E213" s="25">
        <f>MAX(O213:AM213)</f>
        <v>0</v>
      </c>
      <c r="F213" s="25" t="e">
        <f>VLOOKUP(E213,Tab!$A$2:$B$255,2,TRUE)</f>
        <v>#N/A</v>
      </c>
      <c r="G213" s="26">
        <f>LARGE(O213:CE213,1)</f>
        <v>494</v>
      </c>
      <c r="H213" s="26">
        <f>LARGE(O213:CE213,2)</f>
        <v>0</v>
      </c>
      <c r="I213" s="26">
        <f>LARGE(O213:CE213,3)</f>
        <v>0</v>
      </c>
      <c r="J213" s="26">
        <f>LARGE(O213:CE213,4)</f>
        <v>0</v>
      </c>
      <c r="K213" s="26">
        <f>LARGE(O213:CE213,5)</f>
        <v>0</v>
      </c>
      <c r="L213" s="27">
        <f>SUM(G213:K213)</f>
        <v>494</v>
      </c>
      <c r="M213" s="28">
        <f>L213/5</f>
        <v>98.8</v>
      </c>
      <c r="N213" s="29"/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>
        <v>0</v>
      </c>
      <c r="V213" s="30">
        <v>0</v>
      </c>
      <c r="W213" s="30">
        <v>0</v>
      </c>
      <c r="X213" s="30">
        <v>0</v>
      </c>
      <c r="Y213" s="30">
        <v>0</v>
      </c>
      <c r="Z213" s="30">
        <v>0</v>
      </c>
      <c r="AA213" s="30">
        <v>0</v>
      </c>
      <c r="AB213" s="30">
        <v>0</v>
      </c>
      <c r="AC213" s="30">
        <v>0</v>
      </c>
      <c r="AD213" s="30">
        <v>0</v>
      </c>
      <c r="AE213" s="30">
        <v>0</v>
      </c>
      <c r="AF213" s="30">
        <v>0</v>
      </c>
      <c r="AG213" s="30">
        <v>0</v>
      </c>
      <c r="AH213" s="30">
        <v>0</v>
      </c>
      <c r="AI213" s="30">
        <v>0</v>
      </c>
      <c r="AJ213" s="30">
        <v>0</v>
      </c>
      <c r="AK213" s="30">
        <v>0</v>
      </c>
      <c r="AL213" s="30">
        <v>0</v>
      </c>
      <c r="AM213" s="167">
        <v>0</v>
      </c>
      <c r="AN213" s="162">
        <v>0</v>
      </c>
      <c r="AO213" s="30">
        <v>0</v>
      </c>
      <c r="AP213" s="30">
        <v>0</v>
      </c>
      <c r="AQ213" s="30">
        <v>0</v>
      </c>
      <c r="AR213" s="30">
        <v>0</v>
      </c>
      <c r="AS213" s="30">
        <v>0</v>
      </c>
      <c r="AT213" s="30">
        <v>0</v>
      </c>
      <c r="AU213" s="30">
        <v>0</v>
      </c>
      <c r="AV213" s="30">
        <v>0</v>
      </c>
      <c r="AW213" s="30">
        <v>0</v>
      </c>
      <c r="AX213" s="30">
        <v>0</v>
      </c>
      <c r="AY213" s="30">
        <v>0</v>
      </c>
      <c r="AZ213" s="30">
        <v>0</v>
      </c>
      <c r="BA213" s="30">
        <v>0</v>
      </c>
      <c r="BB213" s="30">
        <v>0</v>
      </c>
      <c r="BC213" s="30">
        <v>0</v>
      </c>
      <c r="BD213" s="30">
        <v>0</v>
      </c>
      <c r="BE213" s="30">
        <v>0</v>
      </c>
      <c r="BF213" s="30">
        <v>0</v>
      </c>
      <c r="BG213" s="30">
        <v>0</v>
      </c>
      <c r="BH213" s="30">
        <v>0</v>
      </c>
      <c r="BI213" s="30">
        <v>494</v>
      </c>
      <c r="BJ213" s="30">
        <v>0</v>
      </c>
      <c r="BK213" s="30">
        <v>0</v>
      </c>
      <c r="BL213" s="30">
        <v>0</v>
      </c>
      <c r="BM213" s="30">
        <v>0</v>
      </c>
      <c r="BN213" s="30">
        <v>0</v>
      </c>
      <c r="BO213" s="30">
        <v>0</v>
      </c>
      <c r="BP213" s="30">
        <v>0</v>
      </c>
      <c r="BQ213" s="30">
        <v>0</v>
      </c>
      <c r="BR213" s="30">
        <v>0</v>
      </c>
      <c r="BS213" s="30">
        <v>0</v>
      </c>
      <c r="BT213" s="30">
        <v>0</v>
      </c>
      <c r="BU213" s="30">
        <v>0</v>
      </c>
      <c r="BV213" s="30">
        <v>0</v>
      </c>
      <c r="BW213" s="30">
        <v>0</v>
      </c>
      <c r="BX213" s="30">
        <v>0</v>
      </c>
      <c r="BY213" s="30">
        <v>0</v>
      </c>
      <c r="BZ213" s="30">
        <v>0</v>
      </c>
      <c r="CA213" s="30">
        <v>0</v>
      </c>
      <c r="CB213" s="30">
        <v>0</v>
      </c>
      <c r="CC213" s="30">
        <v>0</v>
      </c>
      <c r="CD213" s="30">
        <v>0</v>
      </c>
      <c r="CE213" s="31">
        <v>0</v>
      </c>
    </row>
    <row r="214" spans="1:83" ht="14.1" customHeight="1" x14ac:dyDescent="0.25">
      <c r="A214" s="21">
        <f t="shared" si="3"/>
        <v>201</v>
      </c>
      <c r="B214" s="209" t="s">
        <v>526</v>
      </c>
      <c r="C214" s="33">
        <v>15384</v>
      </c>
      <c r="D214" s="207" t="s">
        <v>44</v>
      </c>
      <c r="E214" s="25">
        <f>MAX(O214:AM214)</f>
        <v>493</v>
      </c>
      <c r="F214" s="25" t="e">
        <f>VLOOKUP(E214,Tab!$A$2:$B$255,2,TRUE)</f>
        <v>#N/A</v>
      </c>
      <c r="G214" s="26">
        <f>LARGE(O214:CE214,1)</f>
        <v>493</v>
      </c>
      <c r="H214" s="26">
        <f>LARGE(O214:CE214,2)</f>
        <v>0</v>
      </c>
      <c r="I214" s="26">
        <f>LARGE(O214:CE214,3)</f>
        <v>0</v>
      </c>
      <c r="J214" s="26">
        <f>LARGE(O214:CE214,4)</f>
        <v>0</v>
      </c>
      <c r="K214" s="26">
        <f>LARGE(O214:CE214,5)</f>
        <v>0</v>
      </c>
      <c r="L214" s="27">
        <f>SUM(G214:K214)</f>
        <v>493</v>
      </c>
      <c r="M214" s="28">
        <f>L214/5</f>
        <v>98.6</v>
      </c>
      <c r="N214" s="29"/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>
        <v>0</v>
      </c>
      <c r="V214" s="30">
        <v>0</v>
      </c>
      <c r="W214" s="30">
        <v>0</v>
      </c>
      <c r="X214" s="30">
        <v>0</v>
      </c>
      <c r="Y214" s="30">
        <v>0</v>
      </c>
      <c r="Z214" s="30">
        <v>0</v>
      </c>
      <c r="AA214" s="30">
        <v>0</v>
      </c>
      <c r="AB214" s="30">
        <v>0</v>
      </c>
      <c r="AC214" s="30">
        <v>0</v>
      </c>
      <c r="AD214" s="30">
        <v>0</v>
      </c>
      <c r="AE214" s="30">
        <v>0</v>
      </c>
      <c r="AF214" s="30">
        <v>0</v>
      </c>
      <c r="AG214" s="30">
        <v>0</v>
      </c>
      <c r="AH214" s="30">
        <v>0</v>
      </c>
      <c r="AI214" s="30">
        <v>0</v>
      </c>
      <c r="AJ214" s="30">
        <v>0</v>
      </c>
      <c r="AK214" s="30">
        <v>493</v>
      </c>
      <c r="AL214" s="30">
        <v>0</v>
      </c>
      <c r="AM214" s="167">
        <v>0</v>
      </c>
      <c r="AN214" s="162">
        <v>0</v>
      </c>
      <c r="AO214" s="30">
        <v>0</v>
      </c>
      <c r="AP214" s="30">
        <v>0</v>
      </c>
      <c r="AQ214" s="30">
        <v>0</v>
      </c>
      <c r="AR214" s="30">
        <v>0</v>
      </c>
      <c r="AS214" s="30">
        <v>0</v>
      </c>
      <c r="AT214" s="30">
        <v>0</v>
      </c>
      <c r="AU214" s="30">
        <v>0</v>
      </c>
      <c r="AV214" s="30">
        <v>0</v>
      </c>
      <c r="AW214" s="30">
        <v>0</v>
      </c>
      <c r="AX214" s="30">
        <v>0</v>
      </c>
      <c r="AY214" s="30">
        <v>0</v>
      </c>
      <c r="AZ214" s="30">
        <v>0</v>
      </c>
      <c r="BA214" s="30">
        <v>0</v>
      </c>
      <c r="BB214" s="30">
        <v>0</v>
      </c>
      <c r="BC214" s="30">
        <v>0</v>
      </c>
      <c r="BD214" s="30">
        <v>0</v>
      </c>
      <c r="BE214" s="30">
        <v>0</v>
      </c>
      <c r="BF214" s="30">
        <v>0</v>
      </c>
      <c r="BG214" s="30">
        <v>0</v>
      </c>
      <c r="BH214" s="30">
        <v>0</v>
      </c>
      <c r="BI214" s="30">
        <v>0</v>
      </c>
      <c r="BJ214" s="30">
        <v>0</v>
      </c>
      <c r="BK214" s="30">
        <v>0</v>
      </c>
      <c r="BL214" s="30">
        <v>0</v>
      </c>
      <c r="BM214" s="30">
        <v>0</v>
      </c>
      <c r="BN214" s="30">
        <v>0</v>
      </c>
      <c r="BO214" s="30">
        <v>0</v>
      </c>
      <c r="BP214" s="30">
        <v>0</v>
      </c>
      <c r="BQ214" s="30">
        <v>0</v>
      </c>
      <c r="BR214" s="30">
        <v>0</v>
      </c>
      <c r="BS214" s="30">
        <v>0</v>
      </c>
      <c r="BT214" s="30">
        <v>0</v>
      </c>
      <c r="BU214" s="30">
        <v>0</v>
      </c>
      <c r="BV214" s="30">
        <v>0</v>
      </c>
      <c r="BW214" s="30">
        <v>0</v>
      </c>
      <c r="BX214" s="30">
        <v>0</v>
      </c>
      <c r="BY214" s="30">
        <v>0</v>
      </c>
      <c r="BZ214" s="30">
        <v>0</v>
      </c>
      <c r="CA214" s="30">
        <v>0</v>
      </c>
      <c r="CB214" s="30">
        <v>0</v>
      </c>
      <c r="CC214" s="30">
        <v>0</v>
      </c>
      <c r="CD214" s="30">
        <v>0</v>
      </c>
      <c r="CE214" s="31">
        <v>0</v>
      </c>
    </row>
    <row r="215" spans="1:83" ht="14.1" customHeight="1" x14ac:dyDescent="0.25">
      <c r="A215" s="21">
        <f t="shared" si="3"/>
        <v>202</v>
      </c>
      <c r="B215" s="209" t="s">
        <v>359</v>
      </c>
      <c r="C215" s="33">
        <v>3700</v>
      </c>
      <c r="D215" s="207" t="s">
        <v>82</v>
      </c>
      <c r="E215" s="25">
        <f>MAX(O215:AM215)</f>
        <v>0</v>
      </c>
      <c r="F215" s="25" t="e">
        <f>VLOOKUP(E215,Tab!$A$2:$B$255,2,TRUE)</f>
        <v>#N/A</v>
      </c>
      <c r="G215" s="26">
        <f>LARGE(O215:CE215,1)</f>
        <v>493</v>
      </c>
      <c r="H215" s="26">
        <f>LARGE(O215:CE215,2)</f>
        <v>0</v>
      </c>
      <c r="I215" s="26">
        <f>LARGE(O215:CE215,3)</f>
        <v>0</v>
      </c>
      <c r="J215" s="26">
        <f>LARGE(O215:CE215,4)</f>
        <v>0</v>
      </c>
      <c r="K215" s="26">
        <f>LARGE(O215:CE215,5)</f>
        <v>0</v>
      </c>
      <c r="L215" s="27">
        <f>SUM(G215:K215)</f>
        <v>493</v>
      </c>
      <c r="M215" s="28">
        <f>L215/5</f>
        <v>98.6</v>
      </c>
      <c r="N215" s="29"/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0</v>
      </c>
      <c r="U215" s="30">
        <v>0</v>
      </c>
      <c r="V215" s="30">
        <v>0</v>
      </c>
      <c r="W215" s="30">
        <v>0</v>
      </c>
      <c r="X215" s="30">
        <v>0</v>
      </c>
      <c r="Y215" s="30">
        <v>0</v>
      </c>
      <c r="Z215" s="30">
        <v>0</v>
      </c>
      <c r="AA215" s="30">
        <v>0</v>
      </c>
      <c r="AB215" s="30">
        <v>0</v>
      </c>
      <c r="AC215" s="30">
        <v>0</v>
      </c>
      <c r="AD215" s="30">
        <v>0</v>
      </c>
      <c r="AE215" s="30">
        <v>0</v>
      </c>
      <c r="AF215" s="30">
        <v>0</v>
      </c>
      <c r="AG215" s="30">
        <v>0</v>
      </c>
      <c r="AH215" s="30">
        <v>0</v>
      </c>
      <c r="AI215" s="30">
        <v>0</v>
      </c>
      <c r="AJ215" s="30">
        <v>0</v>
      </c>
      <c r="AK215" s="30">
        <v>0</v>
      </c>
      <c r="AL215" s="30">
        <v>0</v>
      </c>
      <c r="AM215" s="167">
        <v>0</v>
      </c>
      <c r="AN215" s="162">
        <v>0</v>
      </c>
      <c r="AO215" s="30">
        <v>0</v>
      </c>
      <c r="AP215" s="30">
        <v>0</v>
      </c>
      <c r="AQ215" s="30">
        <v>0</v>
      </c>
      <c r="AR215" s="30">
        <v>0</v>
      </c>
      <c r="AS215" s="30">
        <v>0</v>
      </c>
      <c r="AT215" s="30">
        <v>0</v>
      </c>
      <c r="AU215" s="30">
        <v>0</v>
      </c>
      <c r="AV215" s="30">
        <v>0</v>
      </c>
      <c r="AW215" s="30">
        <v>0</v>
      </c>
      <c r="AX215" s="30">
        <v>0</v>
      </c>
      <c r="AY215" s="30">
        <v>0</v>
      </c>
      <c r="AZ215" s="30">
        <v>0</v>
      </c>
      <c r="BA215" s="30">
        <v>0</v>
      </c>
      <c r="BB215" s="30">
        <v>0</v>
      </c>
      <c r="BC215" s="30">
        <v>0</v>
      </c>
      <c r="BD215" s="30">
        <v>0</v>
      </c>
      <c r="BE215" s="30">
        <v>0</v>
      </c>
      <c r="BF215" s="30">
        <v>0</v>
      </c>
      <c r="BG215" s="30">
        <v>0</v>
      </c>
      <c r="BH215" s="30">
        <v>0</v>
      </c>
      <c r="BI215" s="30">
        <v>0</v>
      </c>
      <c r="BJ215" s="30">
        <v>0</v>
      </c>
      <c r="BK215" s="30">
        <v>0</v>
      </c>
      <c r="BL215" s="30">
        <v>0</v>
      </c>
      <c r="BM215" s="30">
        <v>0</v>
      </c>
      <c r="BN215" s="30">
        <v>0</v>
      </c>
      <c r="BO215" s="30">
        <v>0</v>
      </c>
      <c r="BP215" s="30">
        <v>0</v>
      </c>
      <c r="BQ215" s="30">
        <v>0</v>
      </c>
      <c r="BR215" s="30">
        <v>0</v>
      </c>
      <c r="BS215" s="30">
        <v>0</v>
      </c>
      <c r="BT215" s="30">
        <v>0</v>
      </c>
      <c r="BU215" s="30">
        <v>0</v>
      </c>
      <c r="BV215" s="30">
        <v>0</v>
      </c>
      <c r="BW215" s="30">
        <v>0</v>
      </c>
      <c r="BX215" s="30">
        <v>0</v>
      </c>
      <c r="BY215" s="30">
        <v>0</v>
      </c>
      <c r="BZ215" s="30">
        <v>493</v>
      </c>
      <c r="CA215" s="30">
        <v>0</v>
      </c>
      <c r="CB215" s="30">
        <v>0</v>
      </c>
      <c r="CC215" s="30">
        <v>0</v>
      </c>
      <c r="CD215" s="30">
        <v>0</v>
      </c>
      <c r="CE215" s="31">
        <v>0</v>
      </c>
    </row>
    <row r="216" spans="1:83" ht="14.1" customHeight="1" x14ac:dyDescent="0.25">
      <c r="A216" s="21">
        <f t="shared" si="3"/>
        <v>203</v>
      </c>
      <c r="B216" s="209" t="s">
        <v>451</v>
      </c>
      <c r="C216" s="33">
        <v>14836</v>
      </c>
      <c r="D216" s="207" t="s">
        <v>146</v>
      </c>
      <c r="E216" s="25">
        <f>MAX(O216:AM216)</f>
        <v>0</v>
      </c>
      <c r="F216" s="25" t="e">
        <f>VLOOKUP(E216,Tab!$A$2:$B$255,2,TRUE)</f>
        <v>#N/A</v>
      </c>
      <c r="G216" s="26">
        <f>LARGE(O216:CE216,1)</f>
        <v>491</v>
      </c>
      <c r="H216" s="26">
        <f>LARGE(O216:CE216,2)</f>
        <v>0</v>
      </c>
      <c r="I216" s="26">
        <f>LARGE(O216:CE216,3)</f>
        <v>0</v>
      </c>
      <c r="J216" s="26">
        <f>LARGE(O216:CE216,4)</f>
        <v>0</v>
      </c>
      <c r="K216" s="26">
        <f>LARGE(O216:CE216,5)</f>
        <v>0</v>
      </c>
      <c r="L216" s="27">
        <f>SUM(G216:K216)</f>
        <v>491</v>
      </c>
      <c r="M216" s="28">
        <f>L216/5</f>
        <v>98.2</v>
      </c>
      <c r="N216" s="29"/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0</v>
      </c>
      <c r="U216" s="30">
        <v>0</v>
      </c>
      <c r="V216" s="30">
        <v>0</v>
      </c>
      <c r="W216" s="30">
        <v>0</v>
      </c>
      <c r="X216" s="30">
        <v>0</v>
      </c>
      <c r="Y216" s="30">
        <v>0</v>
      </c>
      <c r="Z216" s="30">
        <v>0</v>
      </c>
      <c r="AA216" s="30">
        <v>0</v>
      </c>
      <c r="AB216" s="30">
        <v>0</v>
      </c>
      <c r="AC216" s="30">
        <v>0</v>
      </c>
      <c r="AD216" s="30">
        <v>0</v>
      </c>
      <c r="AE216" s="30">
        <v>0</v>
      </c>
      <c r="AF216" s="30">
        <v>0</v>
      </c>
      <c r="AG216" s="30">
        <v>0</v>
      </c>
      <c r="AH216" s="30">
        <v>0</v>
      </c>
      <c r="AI216" s="30">
        <v>0</v>
      </c>
      <c r="AJ216" s="30">
        <v>0</v>
      </c>
      <c r="AK216" s="30">
        <v>0</v>
      </c>
      <c r="AL216" s="30">
        <v>0</v>
      </c>
      <c r="AM216" s="167">
        <v>0</v>
      </c>
      <c r="AN216" s="162">
        <v>0</v>
      </c>
      <c r="AO216" s="30">
        <v>0</v>
      </c>
      <c r="AP216" s="30">
        <v>0</v>
      </c>
      <c r="AQ216" s="30">
        <v>0</v>
      </c>
      <c r="AR216" s="30">
        <v>0</v>
      </c>
      <c r="AS216" s="30">
        <v>0</v>
      </c>
      <c r="AT216" s="30">
        <v>0</v>
      </c>
      <c r="AU216" s="30">
        <v>0</v>
      </c>
      <c r="AV216" s="30">
        <v>0</v>
      </c>
      <c r="AW216" s="30">
        <v>0</v>
      </c>
      <c r="AX216" s="30">
        <v>0</v>
      </c>
      <c r="AY216" s="30">
        <v>0</v>
      </c>
      <c r="AZ216" s="30">
        <v>0</v>
      </c>
      <c r="BA216" s="30">
        <v>0</v>
      </c>
      <c r="BB216" s="30">
        <v>0</v>
      </c>
      <c r="BC216" s="30">
        <v>0</v>
      </c>
      <c r="BD216" s="30">
        <v>0</v>
      </c>
      <c r="BE216" s="30">
        <v>0</v>
      </c>
      <c r="BF216" s="30">
        <v>0</v>
      </c>
      <c r="BG216" s="30">
        <v>0</v>
      </c>
      <c r="BH216" s="30">
        <v>0</v>
      </c>
      <c r="BI216" s="30">
        <v>0</v>
      </c>
      <c r="BJ216" s="30">
        <v>0</v>
      </c>
      <c r="BK216" s="30">
        <v>0</v>
      </c>
      <c r="BL216" s="30">
        <v>0</v>
      </c>
      <c r="BM216" s="30">
        <v>0</v>
      </c>
      <c r="BN216" s="30">
        <v>0</v>
      </c>
      <c r="BO216" s="30">
        <v>0</v>
      </c>
      <c r="BP216" s="30">
        <v>0</v>
      </c>
      <c r="BQ216" s="30">
        <v>0</v>
      </c>
      <c r="BR216" s="30">
        <v>0</v>
      </c>
      <c r="BS216" s="30">
        <v>0</v>
      </c>
      <c r="BT216" s="30">
        <v>0</v>
      </c>
      <c r="BU216" s="30">
        <v>0</v>
      </c>
      <c r="BV216" s="30">
        <v>0</v>
      </c>
      <c r="BW216" s="30">
        <v>491</v>
      </c>
      <c r="BX216" s="30">
        <v>0</v>
      </c>
      <c r="BY216" s="30">
        <v>0</v>
      </c>
      <c r="BZ216" s="30">
        <v>0</v>
      </c>
      <c r="CA216" s="30">
        <v>0</v>
      </c>
      <c r="CB216" s="30">
        <v>0</v>
      </c>
      <c r="CC216" s="30">
        <v>0</v>
      </c>
      <c r="CD216" s="30">
        <v>0</v>
      </c>
      <c r="CE216" s="31">
        <v>0</v>
      </c>
    </row>
    <row r="217" spans="1:83" ht="14.1" customHeight="1" x14ac:dyDescent="0.25">
      <c r="A217" s="21">
        <f t="shared" si="3"/>
        <v>204</v>
      </c>
      <c r="B217" s="39" t="s">
        <v>358</v>
      </c>
      <c r="C217" s="33">
        <v>2653</v>
      </c>
      <c r="D217" s="40" t="s">
        <v>39</v>
      </c>
      <c r="E217" s="25">
        <f>MAX(O217:AM217)</f>
        <v>0</v>
      </c>
      <c r="F217" s="25" t="e">
        <f>VLOOKUP(E217,Tab!$A$2:$B$255,2,TRUE)</f>
        <v>#N/A</v>
      </c>
      <c r="G217" s="26">
        <f>LARGE(O217:CE217,1)</f>
        <v>490</v>
      </c>
      <c r="H217" s="26">
        <f>LARGE(O217:CE217,2)</f>
        <v>0</v>
      </c>
      <c r="I217" s="26">
        <f>LARGE(O217:CE217,3)</f>
        <v>0</v>
      </c>
      <c r="J217" s="26">
        <f>LARGE(O217:CE217,4)</f>
        <v>0</v>
      </c>
      <c r="K217" s="26">
        <f>LARGE(O217:CE217,5)</f>
        <v>0</v>
      </c>
      <c r="L217" s="27">
        <f>SUM(G217:K217)</f>
        <v>490</v>
      </c>
      <c r="M217" s="28">
        <f>L217/5</f>
        <v>98</v>
      </c>
      <c r="N217" s="29"/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0</v>
      </c>
      <c r="U217" s="30">
        <v>0</v>
      </c>
      <c r="V217" s="30">
        <v>0</v>
      </c>
      <c r="W217" s="30">
        <v>0</v>
      </c>
      <c r="X217" s="30">
        <v>0</v>
      </c>
      <c r="Y217" s="30">
        <v>0</v>
      </c>
      <c r="Z217" s="30">
        <v>0</v>
      </c>
      <c r="AA217" s="30">
        <v>0</v>
      </c>
      <c r="AB217" s="30">
        <v>0</v>
      </c>
      <c r="AC217" s="30">
        <v>0</v>
      </c>
      <c r="AD217" s="30">
        <v>0</v>
      </c>
      <c r="AE217" s="30">
        <v>0</v>
      </c>
      <c r="AF217" s="30">
        <v>0</v>
      </c>
      <c r="AG217" s="30">
        <v>0</v>
      </c>
      <c r="AH217" s="30">
        <v>0</v>
      </c>
      <c r="AI217" s="30">
        <v>0</v>
      </c>
      <c r="AJ217" s="30">
        <v>0</v>
      </c>
      <c r="AK217" s="30">
        <v>0</v>
      </c>
      <c r="AL217" s="30">
        <v>0</v>
      </c>
      <c r="AM217" s="167">
        <v>0</v>
      </c>
      <c r="AN217" s="162">
        <v>0</v>
      </c>
      <c r="AO217" s="30">
        <v>0</v>
      </c>
      <c r="AP217" s="30">
        <v>0</v>
      </c>
      <c r="AQ217" s="30">
        <v>0</v>
      </c>
      <c r="AR217" s="30">
        <v>0</v>
      </c>
      <c r="AS217" s="30">
        <v>0</v>
      </c>
      <c r="AT217" s="30">
        <v>0</v>
      </c>
      <c r="AU217" s="30">
        <v>0</v>
      </c>
      <c r="AV217" s="30">
        <v>0</v>
      </c>
      <c r="AW217" s="30">
        <v>490</v>
      </c>
      <c r="AX217" s="30">
        <v>0</v>
      </c>
      <c r="AY217" s="30">
        <v>0</v>
      </c>
      <c r="AZ217" s="30">
        <v>0</v>
      </c>
      <c r="BA217" s="30">
        <v>0</v>
      </c>
      <c r="BB217" s="30">
        <v>0</v>
      </c>
      <c r="BC217" s="30">
        <v>0</v>
      </c>
      <c r="BD217" s="30">
        <v>0</v>
      </c>
      <c r="BE217" s="30">
        <v>0</v>
      </c>
      <c r="BF217" s="30">
        <v>0</v>
      </c>
      <c r="BG217" s="30">
        <v>0</v>
      </c>
      <c r="BH217" s="30">
        <v>0</v>
      </c>
      <c r="BI217" s="30">
        <v>0</v>
      </c>
      <c r="BJ217" s="30">
        <v>0</v>
      </c>
      <c r="BK217" s="30">
        <v>0</v>
      </c>
      <c r="BL217" s="30">
        <v>0</v>
      </c>
      <c r="BM217" s="30">
        <v>0</v>
      </c>
      <c r="BN217" s="30">
        <v>0</v>
      </c>
      <c r="BO217" s="30">
        <v>0</v>
      </c>
      <c r="BP217" s="30">
        <v>0</v>
      </c>
      <c r="BQ217" s="30">
        <v>0</v>
      </c>
      <c r="BR217" s="30">
        <v>0</v>
      </c>
      <c r="BS217" s="30">
        <v>0</v>
      </c>
      <c r="BT217" s="30">
        <v>0</v>
      </c>
      <c r="BU217" s="30">
        <v>0</v>
      </c>
      <c r="BV217" s="30">
        <v>0</v>
      </c>
      <c r="BW217" s="30">
        <v>0</v>
      </c>
      <c r="BX217" s="30">
        <v>0</v>
      </c>
      <c r="BY217" s="30">
        <v>0</v>
      </c>
      <c r="BZ217" s="30">
        <v>0</v>
      </c>
      <c r="CA217" s="30">
        <v>0</v>
      </c>
      <c r="CB217" s="30">
        <v>0</v>
      </c>
      <c r="CC217" s="30">
        <v>0</v>
      </c>
      <c r="CD217" s="30">
        <v>0</v>
      </c>
      <c r="CE217" s="31">
        <v>0</v>
      </c>
    </row>
    <row r="218" spans="1:83" ht="14.1" customHeight="1" x14ac:dyDescent="0.25">
      <c r="A218" s="21">
        <f t="shared" si="3"/>
        <v>205</v>
      </c>
      <c r="B218" s="211" t="s">
        <v>339</v>
      </c>
      <c r="C218" s="33">
        <v>14440</v>
      </c>
      <c r="D218" s="212" t="s">
        <v>337</v>
      </c>
      <c r="E218" s="25">
        <f>MAX(O218:AM218)</f>
        <v>0</v>
      </c>
      <c r="F218" s="25" t="e">
        <f>VLOOKUP(E218,Tab!$A$2:$B$255,2,TRUE)</f>
        <v>#N/A</v>
      </c>
      <c r="G218" s="26">
        <f>LARGE(O218:CE218,1)</f>
        <v>481</v>
      </c>
      <c r="H218" s="26">
        <f>LARGE(O218:CE218,2)</f>
        <v>0</v>
      </c>
      <c r="I218" s="26">
        <f>LARGE(O218:CE218,3)</f>
        <v>0</v>
      </c>
      <c r="J218" s="26">
        <f>LARGE(O218:CE218,4)</f>
        <v>0</v>
      </c>
      <c r="K218" s="26">
        <f>LARGE(O218:CE218,5)</f>
        <v>0</v>
      </c>
      <c r="L218" s="27">
        <f>SUM(G218:K218)</f>
        <v>481</v>
      </c>
      <c r="M218" s="28">
        <f>L218/5</f>
        <v>96.2</v>
      </c>
      <c r="N218" s="29"/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0</v>
      </c>
      <c r="U218" s="30">
        <v>0</v>
      </c>
      <c r="V218" s="30">
        <v>0</v>
      </c>
      <c r="W218" s="30">
        <v>0</v>
      </c>
      <c r="X218" s="30">
        <v>0</v>
      </c>
      <c r="Y218" s="30">
        <v>0</v>
      </c>
      <c r="Z218" s="30">
        <v>0</v>
      </c>
      <c r="AA218" s="30">
        <v>0</v>
      </c>
      <c r="AB218" s="30">
        <v>0</v>
      </c>
      <c r="AC218" s="30">
        <v>0</v>
      </c>
      <c r="AD218" s="30">
        <v>0</v>
      </c>
      <c r="AE218" s="30">
        <v>0</v>
      </c>
      <c r="AF218" s="30">
        <v>0</v>
      </c>
      <c r="AG218" s="30">
        <v>0</v>
      </c>
      <c r="AH218" s="30">
        <v>0</v>
      </c>
      <c r="AI218" s="30">
        <v>0</v>
      </c>
      <c r="AJ218" s="30">
        <v>0</v>
      </c>
      <c r="AK218" s="30">
        <v>0</v>
      </c>
      <c r="AL218" s="30">
        <v>0</v>
      </c>
      <c r="AM218" s="167">
        <v>0</v>
      </c>
      <c r="AN218" s="162">
        <v>0</v>
      </c>
      <c r="AO218" s="30">
        <v>0</v>
      </c>
      <c r="AP218" s="30">
        <v>0</v>
      </c>
      <c r="AQ218" s="30">
        <v>0</v>
      </c>
      <c r="AR218" s="30">
        <v>0</v>
      </c>
      <c r="AS218" s="30">
        <v>0</v>
      </c>
      <c r="AT218" s="30">
        <v>0</v>
      </c>
      <c r="AU218" s="30">
        <v>0</v>
      </c>
      <c r="AV218" s="30">
        <v>0</v>
      </c>
      <c r="AW218" s="30">
        <v>0</v>
      </c>
      <c r="AX218" s="30">
        <v>0</v>
      </c>
      <c r="AY218" s="30">
        <v>0</v>
      </c>
      <c r="AZ218" s="30">
        <v>0</v>
      </c>
      <c r="BA218" s="30">
        <v>0</v>
      </c>
      <c r="BB218" s="30">
        <v>0</v>
      </c>
      <c r="BC218" s="30">
        <v>0</v>
      </c>
      <c r="BD218" s="30">
        <v>0</v>
      </c>
      <c r="BE218" s="30">
        <v>0</v>
      </c>
      <c r="BF218" s="30">
        <v>0</v>
      </c>
      <c r="BG218" s="30">
        <v>0</v>
      </c>
      <c r="BH218" s="30">
        <v>0</v>
      </c>
      <c r="BI218" s="30">
        <v>0</v>
      </c>
      <c r="BJ218" s="30">
        <v>0</v>
      </c>
      <c r="BK218" s="30">
        <v>0</v>
      </c>
      <c r="BL218" s="30">
        <v>0</v>
      </c>
      <c r="BM218" s="30">
        <v>0</v>
      </c>
      <c r="BN218" s="30">
        <v>0</v>
      </c>
      <c r="BO218" s="30">
        <v>0</v>
      </c>
      <c r="BP218" s="30">
        <v>0</v>
      </c>
      <c r="BQ218" s="30">
        <v>0</v>
      </c>
      <c r="BR218" s="30">
        <v>0</v>
      </c>
      <c r="BS218" s="30">
        <v>0</v>
      </c>
      <c r="BT218" s="30">
        <v>0</v>
      </c>
      <c r="BU218" s="30">
        <v>0</v>
      </c>
      <c r="BV218" s="30">
        <v>0</v>
      </c>
      <c r="BW218" s="30">
        <v>0</v>
      </c>
      <c r="BX218" s="30">
        <v>0</v>
      </c>
      <c r="BY218" s="30">
        <v>0</v>
      </c>
      <c r="BZ218" s="30">
        <v>0</v>
      </c>
      <c r="CA218" s="30">
        <v>481</v>
      </c>
      <c r="CB218" s="30">
        <v>0</v>
      </c>
      <c r="CC218" s="30">
        <v>0</v>
      </c>
      <c r="CD218" s="30">
        <v>0</v>
      </c>
      <c r="CE218" s="31">
        <v>0</v>
      </c>
    </row>
    <row r="219" spans="1:83" ht="14.1" customHeight="1" x14ac:dyDescent="0.25">
      <c r="A219" s="21">
        <f t="shared" si="3"/>
        <v>206</v>
      </c>
      <c r="B219" s="39" t="s">
        <v>317</v>
      </c>
      <c r="C219" s="33">
        <v>15296</v>
      </c>
      <c r="D219" s="40" t="s">
        <v>153</v>
      </c>
      <c r="E219" s="25">
        <f>MAX(O219:AM219)</f>
        <v>479</v>
      </c>
      <c r="F219" s="25" t="e">
        <f>VLOOKUP(E219,Tab!$A$2:$B$255,2,TRUE)</f>
        <v>#N/A</v>
      </c>
      <c r="G219" s="26">
        <f>LARGE(O219:CE219,1)</f>
        <v>479</v>
      </c>
      <c r="H219" s="26">
        <f>LARGE(O219:CE219,2)</f>
        <v>0</v>
      </c>
      <c r="I219" s="26">
        <f>LARGE(O219:CE219,3)</f>
        <v>0</v>
      </c>
      <c r="J219" s="26">
        <f>LARGE(O219:CE219,4)</f>
        <v>0</v>
      </c>
      <c r="K219" s="26">
        <f>LARGE(O219:CE219,5)</f>
        <v>0</v>
      </c>
      <c r="L219" s="27">
        <f>SUM(G219:K219)</f>
        <v>479</v>
      </c>
      <c r="M219" s="28">
        <f>L219/5</f>
        <v>95.8</v>
      </c>
      <c r="N219" s="29"/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479</v>
      </c>
      <c r="U219" s="30">
        <v>0</v>
      </c>
      <c r="V219" s="30">
        <v>0</v>
      </c>
      <c r="W219" s="30">
        <v>0</v>
      </c>
      <c r="X219" s="30">
        <v>0</v>
      </c>
      <c r="Y219" s="30">
        <v>0</v>
      </c>
      <c r="Z219" s="30">
        <v>0</v>
      </c>
      <c r="AA219" s="30">
        <v>0</v>
      </c>
      <c r="AB219" s="30">
        <v>0</v>
      </c>
      <c r="AC219" s="30">
        <v>0</v>
      </c>
      <c r="AD219" s="30">
        <v>0</v>
      </c>
      <c r="AE219" s="30">
        <v>0</v>
      </c>
      <c r="AF219" s="30">
        <v>0</v>
      </c>
      <c r="AG219" s="30">
        <v>0</v>
      </c>
      <c r="AH219" s="30">
        <v>0</v>
      </c>
      <c r="AI219" s="30">
        <v>0</v>
      </c>
      <c r="AJ219" s="30">
        <v>0</v>
      </c>
      <c r="AK219" s="30">
        <v>0</v>
      </c>
      <c r="AL219" s="30">
        <v>0</v>
      </c>
      <c r="AM219" s="167">
        <v>0</v>
      </c>
      <c r="AN219" s="162">
        <v>0</v>
      </c>
      <c r="AO219" s="30">
        <v>0</v>
      </c>
      <c r="AP219" s="30">
        <v>0</v>
      </c>
      <c r="AQ219" s="30">
        <v>0</v>
      </c>
      <c r="AR219" s="30">
        <v>0</v>
      </c>
      <c r="AS219" s="30">
        <v>0</v>
      </c>
      <c r="AT219" s="30">
        <v>0</v>
      </c>
      <c r="AU219" s="30">
        <v>0</v>
      </c>
      <c r="AV219" s="30">
        <v>0</v>
      </c>
      <c r="AW219" s="30">
        <v>0</v>
      </c>
      <c r="AX219" s="30">
        <v>0</v>
      </c>
      <c r="AY219" s="30">
        <v>0</v>
      </c>
      <c r="AZ219" s="30">
        <v>0</v>
      </c>
      <c r="BA219" s="30">
        <v>0</v>
      </c>
      <c r="BB219" s="30">
        <v>0</v>
      </c>
      <c r="BC219" s="30">
        <v>0</v>
      </c>
      <c r="BD219" s="30">
        <v>0</v>
      </c>
      <c r="BE219" s="30">
        <v>0</v>
      </c>
      <c r="BF219" s="30">
        <v>0</v>
      </c>
      <c r="BG219" s="30">
        <v>0</v>
      </c>
      <c r="BH219" s="30">
        <v>0</v>
      </c>
      <c r="BI219" s="30">
        <v>0</v>
      </c>
      <c r="BJ219" s="30">
        <v>0</v>
      </c>
      <c r="BK219" s="30">
        <v>0</v>
      </c>
      <c r="BL219" s="30">
        <v>0</v>
      </c>
      <c r="BM219" s="30">
        <v>0</v>
      </c>
      <c r="BN219" s="30">
        <v>0</v>
      </c>
      <c r="BO219" s="30">
        <v>0</v>
      </c>
      <c r="BP219" s="30">
        <v>0</v>
      </c>
      <c r="BQ219" s="30">
        <v>0</v>
      </c>
      <c r="BR219" s="30">
        <v>0</v>
      </c>
      <c r="BS219" s="30">
        <v>0</v>
      </c>
      <c r="BT219" s="30">
        <v>0</v>
      </c>
      <c r="BU219" s="30">
        <v>0</v>
      </c>
      <c r="BV219" s="30">
        <v>0</v>
      </c>
      <c r="BW219" s="30">
        <v>0</v>
      </c>
      <c r="BX219" s="30">
        <v>0</v>
      </c>
      <c r="BY219" s="30">
        <v>0</v>
      </c>
      <c r="BZ219" s="30">
        <v>0</v>
      </c>
      <c r="CA219" s="30">
        <v>0</v>
      </c>
      <c r="CB219" s="30">
        <v>0</v>
      </c>
      <c r="CC219" s="30">
        <v>0</v>
      </c>
      <c r="CD219" s="30">
        <v>0</v>
      </c>
      <c r="CE219" s="31">
        <v>0</v>
      </c>
    </row>
    <row r="220" spans="1:83" ht="14.1" customHeight="1" x14ac:dyDescent="0.25">
      <c r="A220" s="21">
        <f t="shared" si="3"/>
        <v>207</v>
      </c>
      <c r="B220" s="39" t="s">
        <v>613</v>
      </c>
      <c r="C220" s="33">
        <v>11518</v>
      </c>
      <c r="D220" s="40" t="s">
        <v>77</v>
      </c>
      <c r="E220" s="25">
        <f>MAX(O220:AM220)</f>
        <v>478</v>
      </c>
      <c r="F220" s="25" t="e">
        <f>VLOOKUP(E220,Tab!$A$2:$B$255,2,TRUE)</f>
        <v>#N/A</v>
      </c>
      <c r="G220" s="26">
        <f>LARGE(O220:CE220,1)</f>
        <v>478</v>
      </c>
      <c r="H220" s="26">
        <f>LARGE(O220:CE220,2)</f>
        <v>0</v>
      </c>
      <c r="I220" s="26">
        <f>LARGE(O220:CE220,3)</f>
        <v>0</v>
      </c>
      <c r="J220" s="26">
        <f>LARGE(O220:CE220,4)</f>
        <v>0</v>
      </c>
      <c r="K220" s="26">
        <f>LARGE(O220:CE220,5)</f>
        <v>0</v>
      </c>
      <c r="L220" s="27">
        <f>SUM(G220:K220)</f>
        <v>478</v>
      </c>
      <c r="M220" s="28">
        <f>L220/5</f>
        <v>95.6</v>
      </c>
      <c r="N220" s="29"/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478</v>
      </c>
      <c r="U220" s="30">
        <v>0</v>
      </c>
      <c r="V220" s="30">
        <v>0</v>
      </c>
      <c r="W220" s="30">
        <v>0</v>
      </c>
      <c r="X220" s="30">
        <v>0</v>
      </c>
      <c r="Y220" s="30">
        <v>0</v>
      </c>
      <c r="Z220" s="30">
        <v>0</v>
      </c>
      <c r="AA220" s="30">
        <v>0</v>
      </c>
      <c r="AB220" s="30">
        <v>0</v>
      </c>
      <c r="AC220" s="30">
        <v>0</v>
      </c>
      <c r="AD220" s="30">
        <v>0</v>
      </c>
      <c r="AE220" s="30">
        <v>0</v>
      </c>
      <c r="AF220" s="30">
        <v>0</v>
      </c>
      <c r="AG220" s="30">
        <v>0</v>
      </c>
      <c r="AH220" s="30">
        <v>0</v>
      </c>
      <c r="AI220" s="30">
        <v>0</v>
      </c>
      <c r="AJ220" s="30">
        <v>0</v>
      </c>
      <c r="AK220" s="30">
        <v>0</v>
      </c>
      <c r="AL220" s="30">
        <v>0</v>
      </c>
      <c r="AM220" s="167">
        <v>0</v>
      </c>
      <c r="AN220" s="162">
        <v>0</v>
      </c>
      <c r="AO220" s="30">
        <v>0</v>
      </c>
      <c r="AP220" s="30">
        <v>0</v>
      </c>
      <c r="AQ220" s="30">
        <v>0</v>
      </c>
      <c r="AR220" s="30">
        <v>0</v>
      </c>
      <c r="AS220" s="30">
        <v>0</v>
      </c>
      <c r="AT220" s="30">
        <v>0</v>
      </c>
      <c r="AU220" s="30">
        <v>0</v>
      </c>
      <c r="AV220" s="30">
        <v>0</v>
      </c>
      <c r="AW220" s="30">
        <v>0</v>
      </c>
      <c r="AX220" s="30">
        <v>0</v>
      </c>
      <c r="AY220" s="30">
        <v>0</v>
      </c>
      <c r="AZ220" s="30">
        <v>0</v>
      </c>
      <c r="BA220" s="30">
        <v>0</v>
      </c>
      <c r="BB220" s="30">
        <v>0</v>
      </c>
      <c r="BC220" s="30">
        <v>0</v>
      </c>
      <c r="BD220" s="30">
        <v>0</v>
      </c>
      <c r="BE220" s="30">
        <v>0</v>
      </c>
      <c r="BF220" s="30">
        <v>0</v>
      </c>
      <c r="BG220" s="30">
        <v>0</v>
      </c>
      <c r="BH220" s="30">
        <v>0</v>
      </c>
      <c r="BI220" s="30">
        <v>0</v>
      </c>
      <c r="BJ220" s="30">
        <v>0</v>
      </c>
      <c r="BK220" s="30">
        <v>0</v>
      </c>
      <c r="BL220" s="30">
        <v>0</v>
      </c>
      <c r="BM220" s="30">
        <v>0</v>
      </c>
      <c r="BN220" s="30">
        <v>0</v>
      </c>
      <c r="BO220" s="30">
        <v>0</v>
      </c>
      <c r="BP220" s="30">
        <v>0</v>
      </c>
      <c r="BQ220" s="30">
        <v>0</v>
      </c>
      <c r="BR220" s="30">
        <v>0</v>
      </c>
      <c r="BS220" s="30">
        <v>0</v>
      </c>
      <c r="BT220" s="30">
        <v>0</v>
      </c>
      <c r="BU220" s="30">
        <v>0</v>
      </c>
      <c r="BV220" s="30">
        <v>0</v>
      </c>
      <c r="BW220" s="30">
        <v>0</v>
      </c>
      <c r="BX220" s="30">
        <v>0</v>
      </c>
      <c r="BY220" s="30">
        <v>0</v>
      </c>
      <c r="BZ220" s="30">
        <v>0</v>
      </c>
      <c r="CA220" s="30">
        <v>0</v>
      </c>
      <c r="CB220" s="30">
        <v>0</v>
      </c>
      <c r="CC220" s="30">
        <v>0</v>
      </c>
      <c r="CD220" s="30">
        <v>0</v>
      </c>
      <c r="CE220" s="31">
        <v>0</v>
      </c>
    </row>
    <row r="221" spans="1:83" ht="14.1" customHeight="1" x14ac:dyDescent="0.25">
      <c r="A221" s="21">
        <f t="shared" si="3"/>
        <v>208</v>
      </c>
      <c r="B221" s="39" t="s">
        <v>478</v>
      </c>
      <c r="C221" s="33">
        <v>5127</v>
      </c>
      <c r="D221" s="40" t="s">
        <v>44</v>
      </c>
      <c r="E221" s="25">
        <f>MAX(O221:AM221)</f>
        <v>0</v>
      </c>
      <c r="F221" s="25" t="e">
        <f>VLOOKUP(E221,Tab!$A$2:$B$255,2,TRUE)</f>
        <v>#N/A</v>
      </c>
      <c r="G221" s="26">
        <f>LARGE(O221:CE221,1)</f>
        <v>477</v>
      </c>
      <c r="H221" s="26">
        <f>LARGE(O221:CE221,2)</f>
        <v>0</v>
      </c>
      <c r="I221" s="26">
        <f>LARGE(O221:CE221,3)</f>
        <v>0</v>
      </c>
      <c r="J221" s="26">
        <f>LARGE(O221:CE221,4)</f>
        <v>0</v>
      </c>
      <c r="K221" s="26">
        <f>LARGE(O221:CE221,5)</f>
        <v>0</v>
      </c>
      <c r="L221" s="27">
        <f>SUM(G221:K221)</f>
        <v>477</v>
      </c>
      <c r="M221" s="28">
        <f>L221/5</f>
        <v>95.4</v>
      </c>
      <c r="N221" s="29"/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>
        <v>0</v>
      </c>
      <c r="V221" s="30">
        <v>0</v>
      </c>
      <c r="W221" s="30">
        <v>0</v>
      </c>
      <c r="X221" s="30">
        <v>0</v>
      </c>
      <c r="Y221" s="30">
        <v>0</v>
      </c>
      <c r="Z221" s="30">
        <v>0</v>
      </c>
      <c r="AA221" s="30">
        <v>0</v>
      </c>
      <c r="AB221" s="30">
        <v>0</v>
      </c>
      <c r="AC221" s="30">
        <v>0</v>
      </c>
      <c r="AD221" s="30">
        <v>0</v>
      </c>
      <c r="AE221" s="30">
        <v>0</v>
      </c>
      <c r="AF221" s="30">
        <v>0</v>
      </c>
      <c r="AG221" s="30">
        <v>0</v>
      </c>
      <c r="AH221" s="30">
        <v>0</v>
      </c>
      <c r="AI221" s="30">
        <v>0</v>
      </c>
      <c r="AJ221" s="30">
        <v>0</v>
      </c>
      <c r="AK221" s="30">
        <v>0</v>
      </c>
      <c r="AL221" s="30">
        <v>0</v>
      </c>
      <c r="AM221" s="167">
        <v>0</v>
      </c>
      <c r="AN221" s="162">
        <v>0</v>
      </c>
      <c r="AO221" s="30">
        <v>0</v>
      </c>
      <c r="AP221" s="30">
        <v>0</v>
      </c>
      <c r="AQ221" s="30">
        <v>0</v>
      </c>
      <c r="AR221" s="30">
        <v>0</v>
      </c>
      <c r="AS221" s="30">
        <v>0</v>
      </c>
      <c r="AT221" s="30">
        <v>0</v>
      </c>
      <c r="AU221" s="30">
        <v>0</v>
      </c>
      <c r="AV221" s="30">
        <v>0</v>
      </c>
      <c r="AW221" s="30">
        <v>0</v>
      </c>
      <c r="AX221" s="30">
        <v>0</v>
      </c>
      <c r="AY221" s="30">
        <v>0</v>
      </c>
      <c r="AZ221" s="30">
        <v>0</v>
      </c>
      <c r="BA221" s="30">
        <v>0</v>
      </c>
      <c r="BB221" s="30">
        <v>477</v>
      </c>
      <c r="BC221" s="30">
        <v>0</v>
      </c>
      <c r="BD221" s="30">
        <v>0</v>
      </c>
      <c r="BE221" s="30">
        <v>0</v>
      </c>
      <c r="BF221" s="30">
        <v>0</v>
      </c>
      <c r="BG221" s="30">
        <v>0</v>
      </c>
      <c r="BH221" s="30">
        <v>0</v>
      </c>
      <c r="BI221" s="30">
        <v>0</v>
      </c>
      <c r="BJ221" s="30">
        <v>0</v>
      </c>
      <c r="BK221" s="30">
        <v>0</v>
      </c>
      <c r="BL221" s="30">
        <v>0</v>
      </c>
      <c r="BM221" s="30">
        <v>0</v>
      </c>
      <c r="BN221" s="30">
        <v>0</v>
      </c>
      <c r="BO221" s="30">
        <v>0</v>
      </c>
      <c r="BP221" s="30">
        <v>0</v>
      </c>
      <c r="BQ221" s="30">
        <v>0</v>
      </c>
      <c r="BR221" s="30">
        <v>0</v>
      </c>
      <c r="BS221" s="30">
        <v>0</v>
      </c>
      <c r="BT221" s="30">
        <v>0</v>
      </c>
      <c r="BU221" s="30">
        <v>0</v>
      </c>
      <c r="BV221" s="30">
        <v>0</v>
      </c>
      <c r="BW221" s="30">
        <v>0</v>
      </c>
      <c r="BX221" s="30">
        <v>0</v>
      </c>
      <c r="BY221" s="30">
        <v>0</v>
      </c>
      <c r="BZ221" s="30">
        <v>0</v>
      </c>
      <c r="CA221" s="30">
        <v>0</v>
      </c>
      <c r="CB221" s="30">
        <v>0</v>
      </c>
      <c r="CC221" s="30">
        <v>0</v>
      </c>
      <c r="CD221" s="30">
        <v>0</v>
      </c>
      <c r="CE221" s="31">
        <v>0</v>
      </c>
    </row>
    <row r="222" spans="1:83" ht="14.1" customHeight="1" x14ac:dyDescent="0.25">
      <c r="A222" s="21">
        <f t="shared" si="3"/>
        <v>209</v>
      </c>
      <c r="B222" s="209" t="s">
        <v>155</v>
      </c>
      <c r="C222" s="33">
        <v>10105</v>
      </c>
      <c r="D222" s="207" t="s">
        <v>124</v>
      </c>
      <c r="E222" s="25">
        <f>MAX(O222:AM222)</f>
        <v>0</v>
      </c>
      <c r="F222" s="25" t="e">
        <f>VLOOKUP(E222,Tab!$A$2:$B$255,2,TRUE)</f>
        <v>#N/A</v>
      </c>
      <c r="G222" s="26">
        <f>LARGE(O222:CE222,1)</f>
        <v>477</v>
      </c>
      <c r="H222" s="26">
        <f>LARGE(O222:CE222,2)</f>
        <v>0</v>
      </c>
      <c r="I222" s="26">
        <f>LARGE(O222:CE222,3)</f>
        <v>0</v>
      </c>
      <c r="J222" s="26">
        <f>LARGE(O222:CE222,4)</f>
        <v>0</v>
      </c>
      <c r="K222" s="26">
        <f>LARGE(O222:CE222,5)</f>
        <v>0</v>
      </c>
      <c r="L222" s="27">
        <f>SUM(G222:K222)</f>
        <v>477</v>
      </c>
      <c r="M222" s="28">
        <f>L222/5</f>
        <v>95.4</v>
      </c>
      <c r="N222" s="29"/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>
        <v>0</v>
      </c>
      <c r="V222" s="30">
        <v>0</v>
      </c>
      <c r="W222" s="30">
        <v>0</v>
      </c>
      <c r="X222" s="30">
        <v>0</v>
      </c>
      <c r="Y222" s="30">
        <v>0</v>
      </c>
      <c r="Z222" s="30">
        <v>0</v>
      </c>
      <c r="AA222" s="30">
        <v>0</v>
      </c>
      <c r="AB222" s="30">
        <v>0</v>
      </c>
      <c r="AC222" s="30">
        <v>0</v>
      </c>
      <c r="AD222" s="30">
        <v>0</v>
      </c>
      <c r="AE222" s="30">
        <v>0</v>
      </c>
      <c r="AF222" s="30">
        <v>0</v>
      </c>
      <c r="AG222" s="30">
        <v>0</v>
      </c>
      <c r="AH222" s="30">
        <v>0</v>
      </c>
      <c r="AI222" s="30">
        <v>0</v>
      </c>
      <c r="AJ222" s="30">
        <v>0</v>
      </c>
      <c r="AK222" s="30">
        <v>0</v>
      </c>
      <c r="AL222" s="30">
        <v>0</v>
      </c>
      <c r="AM222" s="167">
        <v>0</v>
      </c>
      <c r="AN222" s="162">
        <v>0</v>
      </c>
      <c r="AO222" s="30">
        <v>0</v>
      </c>
      <c r="AP222" s="30">
        <v>0</v>
      </c>
      <c r="AQ222" s="30">
        <v>0</v>
      </c>
      <c r="AR222" s="30">
        <v>0</v>
      </c>
      <c r="AS222" s="30">
        <v>0</v>
      </c>
      <c r="AT222" s="30">
        <v>0</v>
      </c>
      <c r="AU222" s="30">
        <v>0</v>
      </c>
      <c r="AV222" s="30">
        <v>0</v>
      </c>
      <c r="AW222" s="30">
        <v>0</v>
      </c>
      <c r="AX222" s="30">
        <v>0</v>
      </c>
      <c r="AY222" s="30">
        <v>477</v>
      </c>
      <c r="AZ222" s="30">
        <v>0</v>
      </c>
      <c r="BA222" s="30">
        <v>0</v>
      </c>
      <c r="BB222" s="30">
        <v>0</v>
      </c>
      <c r="BC222" s="30">
        <v>0</v>
      </c>
      <c r="BD222" s="30">
        <v>0</v>
      </c>
      <c r="BE222" s="30">
        <v>0</v>
      </c>
      <c r="BF222" s="30">
        <v>0</v>
      </c>
      <c r="BG222" s="30">
        <v>0</v>
      </c>
      <c r="BH222" s="30">
        <v>0</v>
      </c>
      <c r="BI222" s="30">
        <v>0</v>
      </c>
      <c r="BJ222" s="30">
        <v>0</v>
      </c>
      <c r="BK222" s="30">
        <v>0</v>
      </c>
      <c r="BL222" s="30">
        <v>0</v>
      </c>
      <c r="BM222" s="30">
        <v>0</v>
      </c>
      <c r="BN222" s="30">
        <v>0</v>
      </c>
      <c r="BO222" s="30">
        <v>0</v>
      </c>
      <c r="BP222" s="30">
        <v>0</v>
      </c>
      <c r="BQ222" s="30">
        <v>0</v>
      </c>
      <c r="BR222" s="30">
        <v>0</v>
      </c>
      <c r="BS222" s="30">
        <v>0</v>
      </c>
      <c r="BT222" s="30">
        <v>0</v>
      </c>
      <c r="BU222" s="30">
        <v>0</v>
      </c>
      <c r="BV222" s="30">
        <v>0</v>
      </c>
      <c r="BW222" s="30">
        <v>0</v>
      </c>
      <c r="BX222" s="30">
        <v>0</v>
      </c>
      <c r="BY222" s="30">
        <v>0</v>
      </c>
      <c r="BZ222" s="30">
        <v>0</v>
      </c>
      <c r="CA222" s="30">
        <v>0</v>
      </c>
      <c r="CB222" s="30">
        <v>0</v>
      </c>
      <c r="CC222" s="30">
        <v>0</v>
      </c>
      <c r="CD222" s="30">
        <v>0</v>
      </c>
      <c r="CE222" s="31">
        <v>0</v>
      </c>
    </row>
    <row r="223" spans="1:83" ht="14.1" customHeight="1" x14ac:dyDescent="0.25">
      <c r="A223" s="21">
        <f t="shared" si="3"/>
        <v>210</v>
      </c>
      <c r="B223" s="209" t="s">
        <v>432</v>
      </c>
      <c r="C223" s="33">
        <v>10694</v>
      </c>
      <c r="D223" s="207" t="s">
        <v>44</v>
      </c>
      <c r="E223" s="25">
        <f>MAX(O223:AM223)</f>
        <v>0</v>
      </c>
      <c r="F223" s="25" t="e">
        <f>VLOOKUP(E223,Tab!$A$2:$B$255,2,TRUE)</f>
        <v>#N/A</v>
      </c>
      <c r="G223" s="26">
        <f>LARGE(O223:CE223,1)</f>
        <v>475</v>
      </c>
      <c r="H223" s="26">
        <f>LARGE(O223:CE223,2)</f>
        <v>0</v>
      </c>
      <c r="I223" s="26">
        <f>LARGE(O223:CE223,3)</f>
        <v>0</v>
      </c>
      <c r="J223" s="26">
        <f>LARGE(O223:CE223,4)</f>
        <v>0</v>
      </c>
      <c r="K223" s="26">
        <f>LARGE(O223:CE223,5)</f>
        <v>0</v>
      </c>
      <c r="L223" s="27">
        <f>SUM(G223:K223)</f>
        <v>475</v>
      </c>
      <c r="M223" s="28">
        <f>L223/5</f>
        <v>95</v>
      </c>
      <c r="N223" s="29"/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0</v>
      </c>
      <c r="U223" s="30">
        <v>0</v>
      </c>
      <c r="V223" s="30">
        <v>0</v>
      </c>
      <c r="W223" s="30">
        <v>0</v>
      </c>
      <c r="X223" s="30">
        <v>0</v>
      </c>
      <c r="Y223" s="30">
        <v>0</v>
      </c>
      <c r="Z223" s="30">
        <v>0</v>
      </c>
      <c r="AA223" s="30">
        <v>0</v>
      </c>
      <c r="AB223" s="30">
        <v>0</v>
      </c>
      <c r="AC223" s="30">
        <v>0</v>
      </c>
      <c r="AD223" s="30">
        <v>0</v>
      </c>
      <c r="AE223" s="30">
        <v>0</v>
      </c>
      <c r="AF223" s="30">
        <v>0</v>
      </c>
      <c r="AG223" s="30">
        <v>0</v>
      </c>
      <c r="AH223" s="30">
        <v>0</v>
      </c>
      <c r="AI223" s="30">
        <v>0</v>
      </c>
      <c r="AJ223" s="30">
        <v>0</v>
      </c>
      <c r="AK223" s="30">
        <v>0</v>
      </c>
      <c r="AL223" s="30">
        <v>0</v>
      </c>
      <c r="AM223" s="167">
        <v>0</v>
      </c>
      <c r="AN223" s="162">
        <v>0</v>
      </c>
      <c r="AO223" s="30">
        <v>0</v>
      </c>
      <c r="AP223" s="30">
        <v>0</v>
      </c>
      <c r="AQ223" s="30">
        <v>0</v>
      </c>
      <c r="AR223" s="30">
        <v>0</v>
      </c>
      <c r="AS223" s="30">
        <v>0</v>
      </c>
      <c r="AT223" s="30">
        <v>0</v>
      </c>
      <c r="AU223" s="30">
        <v>0</v>
      </c>
      <c r="AV223" s="30">
        <v>0</v>
      </c>
      <c r="AW223" s="30">
        <v>0</v>
      </c>
      <c r="AX223" s="30">
        <v>0</v>
      </c>
      <c r="AY223" s="30">
        <v>0</v>
      </c>
      <c r="AZ223" s="30">
        <v>0</v>
      </c>
      <c r="BA223" s="30">
        <v>0</v>
      </c>
      <c r="BB223" s="30">
        <v>0</v>
      </c>
      <c r="BC223" s="30">
        <v>0</v>
      </c>
      <c r="BD223" s="30">
        <v>0</v>
      </c>
      <c r="BE223" s="30">
        <v>0</v>
      </c>
      <c r="BF223" s="30">
        <v>0</v>
      </c>
      <c r="BG223" s="30">
        <v>0</v>
      </c>
      <c r="BH223" s="30">
        <v>0</v>
      </c>
      <c r="BI223" s="30">
        <v>0</v>
      </c>
      <c r="BJ223" s="30">
        <v>0</v>
      </c>
      <c r="BK223" s="30">
        <v>0</v>
      </c>
      <c r="BL223" s="30">
        <v>0</v>
      </c>
      <c r="BM223" s="30">
        <v>0</v>
      </c>
      <c r="BN223" s="30">
        <v>0</v>
      </c>
      <c r="BO223" s="30">
        <v>0</v>
      </c>
      <c r="BP223" s="30">
        <v>475</v>
      </c>
      <c r="BQ223" s="30">
        <v>0</v>
      </c>
      <c r="BR223" s="30">
        <v>0</v>
      </c>
      <c r="BS223" s="30">
        <v>0</v>
      </c>
      <c r="BT223" s="30">
        <v>0</v>
      </c>
      <c r="BU223" s="30">
        <v>0</v>
      </c>
      <c r="BV223" s="30">
        <v>0</v>
      </c>
      <c r="BW223" s="30">
        <v>0</v>
      </c>
      <c r="BX223" s="30">
        <v>0</v>
      </c>
      <c r="BY223" s="30">
        <v>0</v>
      </c>
      <c r="BZ223" s="30">
        <v>0</v>
      </c>
      <c r="CA223" s="30">
        <v>0</v>
      </c>
      <c r="CB223" s="30">
        <v>0</v>
      </c>
      <c r="CC223" s="30">
        <v>0</v>
      </c>
      <c r="CD223" s="30">
        <v>0</v>
      </c>
      <c r="CE223" s="31">
        <v>0</v>
      </c>
    </row>
    <row r="224" spans="1:83" ht="14.1" customHeight="1" x14ac:dyDescent="0.25">
      <c r="A224" s="21">
        <f t="shared" si="3"/>
        <v>211</v>
      </c>
      <c r="B224" s="209" t="s">
        <v>310</v>
      </c>
      <c r="C224" s="33">
        <v>13958</v>
      </c>
      <c r="D224" s="207" t="s">
        <v>41</v>
      </c>
      <c r="E224" s="25">
        <f>MAX(O224:AM224)</f>
        <v>474</v>
      </c>
      <c r="F224" s="25" t="e">
        <f>VLOOKUP(E224,Tab!$A$2:$B$255,2,TRUE)</f>
        <v>#N/A</v>
      </c>
      <c r="G224" s="26">
        <f>LARGE(O224:CE224,1)</f>
        <v>474</v>
      </c>
      <c r="H224" s="26">
        <f>LARGE(O224:CE224,2)</f>
        <v>0</v>
      </c>
      <c r="I224" s="26">
        <f>LARGE(O224:CE224,3)</f>
        <v>0</v>
      </c>
      <c r="J224" s="26">
        <f>LARGE(O224:CE224,4)</f>
        <v>0</v>
      </c>
      <c r="K224" s="26">
        <f>LARGE(O224:CE224,5)</f>
        <v>0</v>
      </c>
      <c r="L224" s="27">
        <f>SUM(G224:K224)</f>
        <v>474</v>
      </c>
      <c r="M224" s="28">
        <f>L224/5</f>
        <v>94.8</v>
      </c>
      <c r="N224" s="29"/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>
        <v>0</v>
      </c>
      <c r="V224" s="30">
        <v>0</v>
      </c>
      <c r="W224" s="30">
        <v>0</v>
      </c>
      <c r="X224" s="30">
        <v>0</v>
      </c>
      <c r="Y224" s="30">
        <v>0</v>
      </c>
      <c r="Z224" s="30">
        <v>0</v>
      </c>
      <c r="AA224" s="30">
        <v>0</v>
      </c>
      <c r="AB224" s="30">
        <v>0</v>
      </c>
      <c r="AC224" s="30">
        <v>0</v>
      </c>
      <c r="AD224" s="30">
        <v>0</v>
      </c>
      <c r="AE224" s="30">
        <v>0</v>
      </c>
      <c r="AF224" s="30">
        <v>0</v>
      </c>
      <c r="AG224" s="30">
        <v>0</v>
      </c>
      <c r="AH224" s="30">
        <v>0</v>
      </c>
      <c r="AI224" s="30">
        <v>0</v>
      </c>
      <c r="AJ224" s="30">
        <v>474</v>
      </c>
      <c r="AK224" s="30">
        <v>0</v>
      </c>
      <c r="AL224" s="30">
        <v>0</v>
      </c>
      <c r="AM224" s="167">
        <v>0</v>
      </c>
      <c r="AN224" s="162">
        <v>0</v>
      </c>
      <c r="AO224" s="30">
        <v>0</v>
      </c>
      <c r="AP224" s="30">
        <v>0</v>
      </c>
      <c r="AQ224" s="30">
        <v>0</v>
      </c>
      <c r="AR224" s="30">
        <v>0</v>
      </c>
      <c r="AS224" s="30">
        <v>0</v>
      </c>
      <c r="AT224" s="30">
        <v>0</v>
      </c>
      <c r="AU224" s="30">
        <v>0</v>
      </c>
      <c r="AV224" s="30">
        <v>0</v>
      </c>
      <c r="AW224" s="30">
        <v>0</v>
      </c>
      <c r="AX224" s="30">
        <v>0</v>
      </c>
      <c r="AY224" s="30">
        <v>0</v>
      </c>
      <c r="AZ224" s="30">
        <v>0</v>
      </c>
      <c r="BA224" s="30">
        <v>0</v>
      </c>
      <c r="BB224" s="30">
        <v>0</v>
      </c>
      <c r="BC224" s="30">
        <v>0</v>
      </c>
      <c r="BD224" s="30">
        <v>0</v>
      </c>
      <c r="BE224" s="30">
        <v>0</v>
      </c>
      <c r="BF224" s="30">
        <v>0</v>
      </c>
      <c r="BG224" s="30">
        <v>0</v>
      </c>
      <c r="BH224" s="30">
        <v>0</v>
      </c>
      <c r="BI224" s="30">
        <v>0</v>
      </c>
      <c r="BJ224" s="30">
        <v>0</v>
      </c>
      <c r="BK224" s="30">
        <v>0</v>
      </c>
      <c r="BL224" s="30">
        <v>0</v>
      </c>
      <c r="BM224" s="30">
        <v>0</v>
      </c>
      <c r="BN224" s="30">
        <v>0</v>
      </c>
      <c r="BO224" s="30">
        <v>0</v>
      </c>
      <c r="BP224" s="30">
        <v>0</v>
      </c>
      <c r="BQ224" s="30">
        <v>0</v>
      </c>
      <c r="BR224" s="30">
        <v>0</v>
      </c>
      <c r="BS224" s="30">
        <v>0</v>
      </c>
      <c r="BT224" s="30">
        <v>0</v>
      </c>
      <c r="BU224" s="30">
        <v>0</v>
      </c>
      <c r="BV224" s="30">
        <v>0</v>
      </c>
      <c r="BW224" s="30">
        <v>0</v>
      </c>
      <c r="BX224" s="30">
        <v>0</v>
      </c>
      <c r="BY224" s="30">
        <v>0</v>
      </c>
      <c r="BZ224" s="30">
        <v>0</v>
      </c>
      <c r="CA224" s="30">
        <v>0</v>
      </c>
      <c r="CB224" s="30">
        <v>0</v>
      </c>
      <c r="CC224" s="30">
        <v>0</v>
      </c>
      <c r="CD224" s="30">
        <v>0</v>
      </c>
      <c r="CE224" s="31">
        <v>0</v>
      </c>
    </row>
    <row r="225" spans="1:83" ht="14.1" customHeight="1" x14ac:dyDescent="0.25">
      <c r="A225" s="21">
        <f t="shared" si="3"/>
        <v>212</v>
      </c>
      <c r="B225" s="211" t="s">
        <v>277</v>
      </c>
      <c r="C225" s="33">
        <v>14644</v>
      </c>
      <c r="D225" s="212" t="s">
        <v>44</v>
      </c>
      <c r="E225" s="25">
        <f>MAX(O225:AM225)</f>
        <v>0</v>
      </c>
      <c r="F225" s="25" t="e">
        <f>VLOOKUP(E225,Tab!$A$2:$B$255,2,TRUE)</f>
        <v>#N/A</v>
      </c>
      <c r="G225" s="26">
        <f>LARGE(O225:CE225,1)</f>
        <v>472</v>
      </c>
      <c r="H225" s="26">
        <f>LARGE(O225:CE225,2)</f>
        <v>0</v>
      </c>
      <c r="I225" s="26">
        <f>LARGE(O225:CE225,3)</f>
        <v>0</v>
      </c>
      <c r="J225" s="26">
        <f>LARGE(O225:CE225,4)</f>
        <v>0</v>
      </c>
      <c r="K225" s="26">
        <f>LARGE(O225:CE225,5)</f>
        <v>0</v>
      </c>
      <c r="L225" s="27">
        <f>SUM(G225:K225)</f>
        <v>472</v>
      </c>
      <c r="M225" s="28">
        <f>L225/5</f>
        <v>94.4</v>
      </c>
      <c r="N225" s="29"/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>
        <v>0</v>
      </c>
      <c r="V225" s="30">
        <v>0</v>
      </c>
      <c r="W225" s="30">
        <v>0</v>
      </c>
      <c r="X225" s="30">
        <v>0</v>
      </c>
      <c r="Y225" s="30">
        <v>0</v>
      </c>
      <c r="Z225" s="30">
        <v>0</v>
      </c>
      <c r="AA225" s="30">
        <v>0</v>
      </c>
      <c r="AB225" s="30">
        <v>0</v>
      </c>
      <c r="AC225" s="30">
        <v>0</v>
      </c>
      <c r="AD225" s="30">
        <v>0</v>
      </c>
      <c r="AE225" s="30">
        <v>0</v>
      </c>
      <c r="AF225" s="30">
        <v>0</v>
      </c>
      <c r="AG225" s="30">
        <v>0</v>
      </c>
      <c r="AH225" s="30">
        <v>0</v>
      </c>
      <c r="AI225" s="30">
        <v>0</v>
      </c>
      <c r="AJ225" s="30">
        <v>0</v>
      </c>
      <c r="AK225" s="30">
        <v>0</v>
      </c>
      <c r="AL225" s="30">
        <v>0</v>
      </c>
      <c r="AM225" s="167">
        <v>0</v>
      </c>
      <c r="AN225" s="162">
        <v>0</v>
      </c>
      <c r="AO225" s="30">
        <v>0</v>
      </c>
      <c r="AP225" s="30">
        <v>0</v>
      </c>
      <c r="AQ225" s="30">
        <v>0</v>
      </c>
      <c r="AR225" s="30">
        <v>0</v>
      </c>
      <c r="AS225" s="30">
        <v>0</v>
      </c>
      <c r="AT225" s="30">
        <v>0</v>
      </c>
      <c r="AU225" s="30">
        <v>0</v>
      </c>
      <c r="AV225" s="30">
        <v>0</v>
      </c>
      <c r="AW225" s="30">
        <v>0</v>
      </c>
      <c r="AX225" s="30">
        <v>0</v>
      </c>
      <c r="AY225" s="30">
        <v>0</v>
      </c>
      <c r="AZ225" s="30">
        <v>0</v>
      </c>
      <c r="BA225" s="30">
        <v>0</v>
      </c>
      <c r="BB225" s="30">
        <v>0</v>
      </c>
      <c r="BC225" s="30">
        <v>0</v>
      </c>
      <c r="BD225" s="30">
        <v>0</v>
      </c>
      <c r="BE225" s="30">
        <v>0</v>
      </c>
      <c r="BF225" s="30">
        <v>0</v>
      </c>
      <c r="BG225" s="30">
        <v>0</v>
      </c>
      <c r="BH225" s="30">
        <v>0</v>
      </c>
      <c r="BI225" s="30">
        <v>472</v>
      </c>
      <c r="BJ225" s="30">
        <v>0</v>
      </c>
      <c r="BK225" s="30">
        <v>0</v>
      </c>
      <c r="BL225" s="30">
        <v>0</v>
      </c>
      <c r="BM225" s="30">
        <v>0</v>
      </c>
      <c r="BN225" s="30">
        <v>0</v>
      </c>
      <c r="BO225" s="30">
        <v>0</v>
      </c>
      <c r="BP225" s="30">
        <v>0</v>
      </c>
      <c r="BQ225" s="30">
        <v>0</v>
      </c>
      <c r="BR225" s="30">
        <v>0</v>
      </c>
      <c r="BS225" s="30">
        <v>0</v>
      </c>
      <c r="BT225" s="30">
        <v>0</v>
      </c>
      <c r="BU225" s="30">
        <v>0</v>
      </c>
      <c r="BV225" s="30">
        <v>0</v>
      </c>
      <c r="BW225" s="30">
        <v>0</v>
      </c>
      <c r="BX225" s="30">
        <v>0</v>
      </c>
      <c r="BY225" s="30">
        <v>0</v>
      </c>
      <c r="BZ225" s="30">
        <v>0</v>
      </c>
      <c r="CA225" s="30">
        <v>0</v>
      </c>
      <c r="CB225" s="30">
        <v>0</v>
      </c>
      <c r="CC225" s="30">
        <v>0</v>
      </c>
      <c r="CD225" s="30">
        <v>0</v>
      </c>
      <c r="CE225" s="31">
        <v>0</v>
      </c>
    </row>
    <row r="226" spans="1:83" ht="14.1" customHeight="1" x14ac:dyDescent="0.25">
      <c r="A226" s="21">
        <f t="shared" si="3"/>
        <v>213</v>
      </c>
      <c r="B226" s="209" t="s">
        <v>306</v>
      </c>
      <c r="C226" s="33">
        <v>15316</v>
      </c>
      <c r="D226" s="207" t="s">
        <v>130</v>
      </c>
      <c r="E226" s="25">
        <f>MAX(O226:AM226)</f>
        <v>0</v>
      </c>
      <c r="F226" s="25" t="e">
        <f>VLOOKUP(E226,Tab!$A$2:$B$255,2,TRUE)</f>
        <v>#N/A</v>
      </c>
      <c r="G226" s="26">
        <f>LARGE(O226:CE226,1)</f>
        <v>472</v>
      </c>
      <c r="H226" s="26">
        <f>LARGE(O226:CE226,2)</f>
        <v>0</v>
      </c>
      <c r="I226" s="26">
        <f>LARGE(O226:CE226,3)</f>
        <v>0</v>
      </c>
      <c r="J226" s="26">
        <f>LARGE(O226:CE226,4)</f>
        <v>0</v>
      </c>
      <c r="K226" s="26">
        <f>LARGE(O226:CE226,5)</f>
        <v>0</v>
      </c>
      <c r="L226" s="27">
        <f>SUM(G226:K226)</f>
        <v>472</v>
      </c>
      <c r="M226" s="28">
        <f>L226/5</f>
        <v>94.4</v>
      </c>
      <c r="N226" s="29"/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0</v>
      </c>
      <c r="U226" s="30">
        <v>0</v>
      </c>
      <c r="V226" s="30">
        <v>0</v>
      </c>
      <c r="W226" s="30">
        <v>0</v>
      </c>
      <c r="X226" s="30">
        <v>0</v>
      </c>
      <c r="Y226" s="30">
        <v>0</v>
      </c>
      <c r="Z226" s="30">
        <v>0</v>
      </c>
      <c r="AA226" s="30">
        <v>0</v>
      </c>
      <c r="AB226" s="30">
        <v>0</v>
      </c>
      <c r="AC226" s="30">
        <v>0</v>
      </c>
      <c r="AD226" s="30">
        <v>0</v>
      </c>
      <c r="AE226" s="30">
        <v>0</v>
      </c>
      <c r="AF226" s="30">
        <v>0</v>
      </c>
      <c r="AG226" s="30">
        <v>0</v>
      </c>
      <c r="AH226" s="30">
        <v>0</v>
      </c>
      <c r="AI226" s="30">
        <v>0</v>
      </c>
      <c r="AJ226" s="30">
        <v>0</v>
      </c>
      <c r="AK226" s="30">
        <v>0</v>
      </c>
      <c r="AL226" s="30">
        <v>0</v>
      </c>
      <c r="AM226" s="167">
        <v>0</v>
      </c>
      <c r="AN226" s="162">
        <v>0</v>
      </c>
      <c r="AO226" s="30">
        <v>0</v>
      </c>
      <c r="AP226" s="30">
        <v>0</v>
      </c>
      <c r="AQ226" s="30">
        <v>0</v>
      </c>
      <c r="AR226" s="30">
        <v>0</v>
      </c>
      <c r="AS226" s="30">
        <v>0</v>
      </c>
      <c r="AT226" s="30">
        <v>0</v>
      </c>
      <c r="AU226" s="30">
        <v>0</v>
      </c>
      <c r="AV226" s="30">
        <v>0</v>
      </c>
      <c r="AW226" s="30">
        <v>0</v>
      </c>
      <c r="AX226" s="30">
        <v>0</v>
      </c>
      <c r="AY226" s="30">
        <v>0</v>
      </c>
      <c r="AZ226" s="30">
        <v>0</v>
      </c>
      <c r="BA226" s="30">
        <v>0</v>
      </c>
      <c r="BB226" s="30">
        <v>0</v>
      </c>
      <c r="BC226" s="30">
        <v>0</v>
      </c>
      <c r="BD226" s="30">
        <v>0</v>
      </c>
      <c r="BE226" s="30">
        <v>0</v>
      </c>
      <c r="BF226" s="30">
        <v>0</v>
      </c>
      <c r="BG226" s="30">
        <v>0</v>
      </c>
      <c r="BH226" s="30">
        <v>0</v>
      </c>
      <c r="BI226" s="30">
        <v>0</v>
      </c>
      <c r="BJ226" s="30">
        <v>0</v>
      </c>
      <c r="BK226" s="30">
        <v>0</v>
      </c>
      <c r="BL226" s="30">
        <v>0</v>
      </c>
      <c r="BM226" s="30">
        <v>0</v>
      </c>
      <c r="BN226" s="30">
        <v>0</v>
      </c>
      <c r="BO226" s="30">
        <v>0</v>
      </c>
      <c r="BP226" s="30">
        <v>0</v>
      </c>
      <c r="BQ226" s="30">
        <v>0</v>
      </c>
      <c r="BR226" s="30">
        <v>0</v>
      </c>
      <c r="BS226" s="30">
        <v>0</v>
      </c>
      <c r="BT226" s="30">
        <v>472</v>
      </c>
      <c r="BU226" s="30">
        <v>0</v>
      </c>
      <c r="BV226" s="30">
        <v>0</v>
      </c>
      <c r="BW226" s="30">
        <v>0</v>
      </c>
      <c r="BX226" s="30">
        <v>0</v>
      </c>
      <c r="BY226" s="30">
        <v>0</v>
      </c>
      <c r="BZ226" s="30">
        <v>0</v>
      </c>
      <c r="CA226" s="30">
        <v>0</v>
      </c>
      <c r="CB226" s="30">
        <v>0</v>
      </c>
      <c r="CC226" s="30">
        <v>0</v>
      </c>
      <c r="CD226" s="30">
        <v>0</v>
      </c>
      <c r="CE226" s="31">
        <v>0</v>
      </c>
    </row>
    <row r="227" spans="1:83" ht="14.1" customHeight="1" x14ac:dyDescent="0.25">
      <c r="A227" s="21">
        <f t="shared" si="3"/>
        <v>214</v>
      </c>
      <c r="B227" s="39" t="s">
        <v>535</v>
      </c>
      <c r="C227" s="33">
        <v>15004</v>
      </c>
      <c r="D227" s="40" t="s">
        <v>326</v>
      </c>
      <c r="E227" s="25">
        <f>MAX(O227:AM227)</f>
        <v>471</v>
      </c>
      <c r="F227" s="25" t="e">
        <f>VLOOKUP(E227,Tab!$A$2:$B$255,2,TRUE)</f>
        <v>#N/A</v>
      </c>
      <c r="G227" s="26">
        <f>LARGE(O227:CE227,1)</f>
        <v>471</v>
      </c>
      <c r="H227" s="26">
        <f>LARGE(O227:CE227,2)</f>
        <v>0</v>
      </c>
      <c r="I227" s="26">
        <f>LARGE(O227:CE227,3)</f>
        <v>0</v>
      </c>
      <c r="J227" s="26">
        <f>LARGE(O227:CE227,4)</f>
        <v>0</v>
      </c>
      <c r="K227" s="26">
        <f>LARGE(O227:CE227,5)</f>
        <v>0</v>
      </c>
      <c r="L227" s="27">
        <f>SUM(G227:K227)</f>
        <v>471</v>
      </c>
      <c r="M227" s="28">
        <f>L227/5</f>
        <v>94.2</v>
      </c>
      <c r="N227" s="29"/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>
        <v>0</v>
      </c>
      <c r="V227" s="30">
        <v>0</v>
      </c>
      <c r="W227" s="30">
        <v>0</v>
      </c>
      <c r="X227" s="30">
        <v>0</v>
      </c>
      <c r="Y227" s="30">
        <v>0</v>
      </c>
      <c r="Z227" s="30">
        <v>0</v>
      </c>
      <c r="AA227" s="30">
        <v>471</v>
      </c>
      <c r="AB227" s="30">
        <v>0</v>
      </c>
      <c r="AC227" s="30">
        <v>0</v>
      </c>
      <c r="AD227" s="30">
        <v>0</v>
      </c>
      <c r="AE227" s="30">
        <v>0</v>
      </c>
      <c r="AF227" s="30">
        <v>0</v>
      </c>
      <c r="AG227" s="30">
        <v>0</v>
      </c>
      <c r="AH227" s="30">
        <v>0</v>
      </c>
      <c r="AI227" s="30">
        <v>0</v>
      </c>
      <c r="AJ227" s="30">
        <v>0</v>
      </c>
      <c r="AK227" s="30">
        <v>0</v>
      </c>
      <c r="AL227" s="30">
        <v>0</v>
      </c>
      <c r="AM227" s="167">
        <v>0</v>
      </c>
      <c r="AN227" s="162">
        <v>0</v>
      </c>
      <c r="AO227" s="30">
        <v>0</v>
      </c>
      <c r="AP227" s="30">
        <v>0</v>
      </c>
      <c r="AQ227" s="30">
        <v>0</v>
      </c>
      <c r="AR227" s="30">
        <v>0</v>
      </c>
      <c r="AS227" s="30">
        <v>0</v>
      </c>
      <c r="AT227" s="30">
        <v>0</v>
      </c>
      <c r="AU227" s="30">
        <v>0</v>
      </c>
      <c r="AV227" s="30">
        <v>0</v>
      </c>
      <c r="AW227" s="30">
        <v>0</v>
      </c>
      <c r="AX227" s="30">
        <v>0</v>
      </c>
      <c r="AY227" s="30">
        <v>0</v>
      </c>
      <c r="AZ227" s="30">
        <v>0</v>
      </c>
      <c r="BA227" s="30">
        <v>0</v>
      </c>
      <c r="BB227" s="30">
        <v>0</v>
      </c>
      <c r="BC227" s="30">
        <v>0</v>
      </c>
      <c r="BD227" s="30">
        <v>0</v>
      </c>
      <c r="BE227" s="30">
        <v>0</v>
      </c>
      <c r="BF227" s="30">
        <v>0</v>
      </c>
      <c r="BG227" s="30">
        <v>0</v>
      </c>
      <c r="BH227" s="30">
        <v>0</v>
      </c>
      <c r="BI227" s="30">
        <v>0</v>
      </c>
      <c r="BJ227" s="30">
        <v>0</v>
      </c>
      <c r="BK227" s="30">
        <v>0</v>
      </c>
      <c r="BL227" s="30">
        <v>0</v>
      </c>
      <c r="BM227" s="30">
        <v>0</v>
      </c>
      <c r="BN227" s="30">
        <v>0</v>
      </c>
      <c r="BO227" s="30">
        <v>0</v>
      </c>
      <c r="BP227" s="30">
        <v>0</v>
      </c>
      <c r="BQ227" s="30">
        <v>0</v>
      </c>
      <c r="BR227" s="30">
        <v>0</v>
      </c>
      <c r="BS227" s="30">
        <v>0</v>
      </c>
      <c r="BT227" s="30">
        <v>0</v>
      </c>
      <c r="BU227" s="30">
        <v>0</v>
      </c>
      <c r="BV227" s="30">
        <v>0</v>
      </c>
      <c r="BW227" s="30">
        <v>0</v>
      </c>
      <c r="BX227" s="30">
        <v>0</v>
      </c>
      <c r="BY227" s="30">
        <v>0</v>
      </c>
      <c r="BZ227" s="30">
        <v>0</v>
      </c>
      <c r="CA227" s="30">
        <v>0</v>
      </c>
      <c r="CB227" s="30">
        <v>0</v>
      </c>
      <c r="CC227" s="30">
        <v>0</v>
      </c>
      <c r="CD227" s="30">
        <v>0</v>
      </c>
      <c r="CE227" s="31">
        <v>0</v>
      </c>
    </row>
    <row r="228" spans="1:83" ht="14.1" customHeight="1" x14ac:dyDescent="0.25">
      <c r="A228" s="21">
        <f t="shared" si="3"/>
        <v>215</v>
      </c>
      <c r="B228" s="39" t="s">
        <v>315</v>
      </c>
      <c r="C228" s="33">
        <v>11166</v>
      </c>
      <c r="D228" s="40" t="s">
        <v>24</v>
      </c>
      <c r="E228" s="25">
        <f>MAX(O228:AM228)</f>
        <v>0</v>
      </c>
      <c r="F228" s="25" t="e">
        <f>VLOOKUP(E228,Tab!$A$2:$B$255,2,TRUE)</f>
        <v>#N/A</v>
      </c>
      <c r="G228" s="26">
        <f>LARGE(O228:CE228,1)</f>
        <v>468</v>
      </c>
      <c r="H228" s="26">
        <f>LARGE(O228:CE228,2)</f>
        <v>0</v>
      </c>
      <c r="I228" s="26">
        <f>LARGE(O228:CE228,3)</f>
        <v>0</v>
      </c>
      <c r="J228" s="26">
        <f>LARGE(O228:CE228,4)</f>
        <v>0</v>
      </c>
      <c r="K228" s="26">
        <f>LARGE(O228:CE228,5)</f>
        <v>0</v>
      </c>
      <c r="L228" s="27">
        <f>SUM(G228:K228)</f>
        <v>468</v>
      </c>
      <c r="M228" s="28">
        <f>L228/5</f>
        <v>93.6</v>
      </c>
      <c r="N228" s="29"/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U228" s="30">
        <v>0</v>
      </c>
      <c r="V228" s="30">
        <v>0</v>
      </c>
      <c r="W228" s="30">
        <v>0</v>
      </c>
      <c r="X228" s="30">
        <v>0</v>
      </c>
      <c r="Y228" s="30">
        <v>0</v>
      </c>
      <c r="Z228" s="30">
        <v>0</v>
      </c>
      <c r="AA228" s="30">
        <v>0</v>
      </c>
      <c r="AB228" s="30">
        <v>0</v>
      </c>
      <c r="AC228" s="30">
        <v>0</v>
      </c>
      <c r="AD228" s="30">
        <v>0</v>
      </c>
      <c r="AE228" s="30">
        <v>0</v>
      </c>
      <c r="AF228" s="30">
        <v>0</v>
      </c>
      <c r="AG228" s="30">
        <v>0</v>
      </c>
      <c r="AH228" s="30">
        <v>0</v>
      </c>
      <c r="AI228" s="30">
        <v>0</v>
      </c>
      <c r="AJ228" s="30">
        <v>0</v>
      </c>
      <c r="AK228" s="30">
        <v>0</v>
      </c>
      <c r="AL228" s="30">
        <v>0</v>
      </c>
      <c r="AM228" s="167">
        <v>0</v>
      </c>
      <c r="AN228" s="162">
        <v>0</v>
      </c>
      <c r="AO228" s="30">
        <v>0</v>
      </c>
      <c r="AP228" s="30">
        <v>0</v>
      </c>
      <c r="AQ228" s="30">
        <v>0</v>
      </c>
      <c r="AR228" s="30">
        <v>0</v>
      </c>
      <c r="AS228" s="30">
        <v>0</v>
      </c>
      <c r="AT228" s="30">
        <v>0</v>
      </c>
      <c r="AU228" s="30">
        <v>0</v>
      </c>
      <c r="AV228" s="30">
        <v>0</v>
      </c>
      <c r="AW228" s="30">
        <v>0</v>
      </c>
      <c r="AX228" s="30">
        <v>0</v>
      </c>
      <c r="AY228" s="30">
        <v>0</v>
      </c>
      <c r="AZ228" s="30">
        <v>0</v>
      </c>
      <c r="BA228" s="30">
        <v>0</v>
      </c>
      <c r="BB228" s="30">
        <v>0</v>
      </c>
      <c r="BC228" s="30">
        <v>0</v>
      </c>
      <c r="BD228" s="30">
        <v>0</v>
      </c>
      <c r="BE228" s="30">
        <v>0</v>
      </c>
      <c r="BF228" s="30">
        <v>0</v>
      </c>
      <c r="BG228" s="30">
        <v>0</v>
      </c>
      <c r="BH228" s="30">
        <v>0</v>
      </c>
      <c r="BI228" s="30">
        <v>0</v>
      </c>
      <c r="BJ228" s="30">
        <v>0</v>
      </c>
      <c r="BK228" s="30">
        <v>0</v>
      </c>
      <c r="BL228" s="30">
        <v>0</v>
      </c>
      <c r="BM228" s="30">
        <v>0</v>
      </c>
      <c r="BN228" s="30">
        <v>0</v>
      </c>
      <c r="BO228" s="30">
        <v>468</v>
      </c>
      <c r="BP228" s="30">
        <v>0</v>
      </c>
      <c r="BQ228" s="30">
        <v>0</v>
      </c>
      <c r="BR228" s="30">
        <v>0</v>
      </c>
      <c r="BS228" s="30">
        <v>0</v>
      </c>
      <c r="BT228" s="30">
        <v>0</v>
      </c>
      <c r="BU228" s="30">
        <v>0</v>
      </c>
      <c r="BV228" s="30">
        <v>0</v>
      </c>
      <c r="BW228" s="30">
        <v>0</v>
      </c>
      <c r="BX228" s="30">
        <v>0</v>
      </c>
      <c r="BY228" s="30">
        <v>0</v>
      </c>
      <c r="BZ228" s="30">
        <v>0</v>
      </c>
      <c r="CA228" s="30">
        <v>0</v>
      </c>
      <c r="CB228" s="30">
        <v>0</v>
      </c>
      <c r="CC228" s="30">
        <v>0</v>
      </c>
      <c r="CD228" s="30">
        <v>0</v>
      </c>
      <c r="CE228" s="31">
        <v>0</v>
      </c>
    </row>
    <row r="229" spans="1:83" ht="14.1" customHeight="1" x14ac:dyDescent="0.25">
      <c r="A229" s="21">
        <f t="shared" si="3"/>
        <v>216</v>
      </c>
      <c r="B229" s="39" t="s">
        <v>249</v>
      </c>
      <c r="C229" s="33">
        <v>14402</v>
      </c>
      <c r="D229" s="40" t="s">
        <v>39</v>
      </c>
      <c r="E229" s="25">
        <f>MAX(O229:AM229)</f>
        <v>0</v>
      </c>
      <c r="F229" s="25" t="e">
        <f>VLOOKUP(E229,Tab!$A$2:$B$255,2,TRUE)</f>
        <v>#N/A</v>
      </c>
      <c r="G229" s="26">
        <f>LARGE(O229:CE229,1)</f>
        <v>467</v>
      </c>
      <c r="H229" s="26">
        <f>LARGE(O229:CE229,2)</f>
        <v>0</v>
      </c>
      <c r="I229" s="26">
        <f>LARGE(O229:CE229,3)</f>
        <v>0</v>
      </c>
      <c r="J229" s="26">
        <f>LARGE(O229:CE229,4)</f>
        <v>0</v>
      </c>
      <c r="K229" s="26">
        <f>LARGE(O229:CE229,5)</f>
        <v>0</v>
      </c>
      <c r="L229" s="27">
        <f>SUM(G229:K229)</f>
        <v>467</v>
      </c>
      <c r="M229" s="28">
        <f>L229/5</f>
        <v>93.4</v>
      </c>
      <c r="N229" s="29"/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0</v>
      </c>
      <c r="U229" s="30">
        <v>0</v>
      </c>
      <c r="V229" s="30">
        <v>0</v>
      </c>
      <c r="W229" s="30">
        <v>0</v>
      </c>
      <c r="X229" s="30">
        <v>0</v>
      </c>
      <c r="Y229" s="30">
        <v>0</v>
      </c>
      <c r="Z229" s="30">
        <v>0</v>
      </c>
      <c r="AA229" s="30">
        <v>0</v>
      </c>
      <c r="AB229" s="30">
        <v>0</v>
      </c>
      <c r="AC229" s="30">
        <v>0</v>
      </c>
      <c r="AD229" s="30">
        <v>0</v>
      </c>
      <c r="AE229" s="30">
        <v>0</v>
      </c>
      <c r="AF229" s="30">
        <v>0</v>
      </c>
      <c r="AG229" s="30">
        <v>0</v>
      </c>
      <c r="AH229" s="30">
        <v>0</v>
      </c>
      <c r="AI229" s="30">
        <v>0</v>
      </c>
      <c r="AJ229" s="30">
        <v>0</v>
      </c>
      <c r="AK229" s="30">
        <v>0</v>
      </c>
      <c r="AL229" s="30">
        <v>0</v>
      </c>
      <c r="AM229" s="167">
        <v>0</v>
      </c>
      <c r="AN229" s="162">
        <v>0</v>
      </c>
      <c r="AO229" s="30">
        <v>0</v>
      </c>
      <c r="AP229" s="30">
        <v>0</v>
      </c>
      <c r="AQ229" s="30">
        <v>0</v>
      </c>
      <c r="AR229" s="30">
        <v>0</v>
      </c>
      <c r="AS229" s="30">
        <v>0</v>
      </c>
      <c r="AT229" s="30">
        <v>0</v>
      </c>
      <c r="AU229" s="30">
        <v>0</v>
      </c>
      <c r="AV229" s="30">
        <v>0</v>
      </c>
      <c r="AW229" s="30">
        <v>467</v>
      </c>
      <c r="AX229" s="30">
        <v>0</v>
      </c>
      <c r="AY229" s="30">
        <v>0</v>
      </c>
      <c r="AZ229" s="30">
        <v>0</v>
      </c>
      <c r="BA229" s="30">
        <v>0</v>
      </c>
      <c r="BB229" s="30">
        <v>0</v>
      </c>
      <c r="BC229" s="30">
        <v>0</v>
      </c>
      <c r="BD229" s="30">
        <v>0</v>
      </c>
      <c r="BE229" s="30">
        <v>0</v>
      </c>
      <c r="BF229" s="30">
        <v>0</v>
      </c>
      <c r="BG229" s="30">
        <v>0</v>
      </c>
      <c r="BH229" s="30">
        <v>0</v>
      </c>
      <c r="BI229" s="30">
        <v>0</v>
      </c>
      <c r="BJ229" s="30">
        <v>0</v>
      </c>
      <c r="BK229" s="30">
        <v>0</v>
      </c>
      <c r="BL229" s="30">
        <v>0</v>
      </c>
      <c r="BM229" s="30">
        <v>0</v>
      </c>
      <c r="BN229" s="30">
        <v>0</v>
      </c>
      <c r="BO229" s="30">
        <v>0</v>
      </c>
      <c r="BP229" s="30">
        <v>0</v>
      </c>
      <c r="BQ229" s="30">
        <v>0</v>
      </c>
      <c r="BR229" s="30">
        <v>0</v>
      </c>
      <c r="BS229" s="30">
        <v>0</v>
      </c>
      <c r="BT229" s="30">
        <v>0</v>
      </c>
      <c r="BU229" s="30">
        <v>0</v>
      </c>
      <c r="BV229" s="30">
        <v>0</v>
      </c>
      <c r="BW229" s="30">
        <v>0</v>
      </c>
      <c r="BX229" s="30">
        <v>0</v>
      </c>
      <c r="BY229" s="30">
        <v>0</v>
      </c>
      <c r="BZ229" s="30">
        <v>0</v>
      </c>
      <c r="CA229" s="30">
        <v>0</v>
      </c>
      <c r="CB229" s="30">
        <v>0</v>
      </c>
      <c r="CC229" s="30">
        <v>0</v>
      </c>
      <c r="CD229" s="30">
        <v>0</v>
      </c>
      <c r="CE229" s="31">
        <v>0</v>
      </c>
    </row>
    <row r="230" spans="1:83" ht="14.1" customHeight="1" x14ac:dyDescent="0.25">
      <c r="A230" s="21">
        <f t="shared" si="3"/>
        <v>217</v>
      </c>
      <c r="B230" s="39" t="s">
        <v>200</v>
      </c>
      <c r="C230" s="33">
        <v>14117</v>
      </c>
      <c r="D230" s="40" t="s">
        <v>34</v>
      </c>
      <c r="E230" s="25">
        <f>MAX(O230:AM230)</f>
        <v>0</v>
      </c>
      <c r="F230" s="25" t="e">
        <f>VLOOKUP(E230,Tab!$A$2:$B$255,2,TRUE)</f>
        <v>#N/A</v>
      </c>
      <c r="G230" s="26">
        <f>LARGE(O230:CE230,1)</f>
        <v>461</v>
      </c>
      <c r="H230" s="26">
        <f>LARGE(O230:CE230,2)</f>
        <v>0</v>
      </c>
      <c r="I230" s="26">
        <f>LARGE(O230:CE230,3)</f>
        <v>0</v>
      </c>
      <c r="J230" s="26">
        <f>LARGE(O230:CE230,4)</f>
        <v>0</v>
      </c>
      <c r="K230" s="26">
        <f>LARGE(O230:CE230,5)</f>
        <v>0</v>
      </c>
      <c r="L230" s="27">
        <f>SUM(G230:K230)</f>
        <v>461</v>
      </c>
      <c r="M230" s="28">
        <f>L230/5</f>
        <v>92.2</v>
      </c>
      <c r="N230" s="29"/>
      <c r="O230" s="30">
        <v>0</v>
      </c>
      <c r="P230" s="30">
        <v>0</v>
      </c>
      <c r="Q230" s="30">
        <v>0</v>
      </c>
      <c r="R230" s="30">
        <v>0</v>
      </c>
      <c r="S230" s="30">
        <v>0</v>
      </c>
      <c r="T230" s="30">
        <v>0</v>
      </c>
      <c r="U230" s="30">
        <v>0</v>
      </c>
      <c r="V230" s="30">
        <v>0</v>
      </c>
      <c r="W230" s="30">
        <v>0</v>
      </c>
      <c r="X230" s="30">
        <v>0</v>
      </c>
      <c r="Y230" s="30">
        <v>0</v>
      </c>
      <c r="Z230" s="30">
        <v>0</v>
      </c>
      <c r="AA230" s="30">
        <v>0</v>
      </c>
      <c r="AB230" s="30">
        <v>0</v>
      </c>
      <c r="AC230" s="30">
        <v>0</v>
      </c>
      <c r="AD230" s="30">
        <v>0</v>
      </c>
      <c r="AE230" s="30">
        <v>0</v>
      </c>
      <c r="AF230" s="30">
        <v>0</v>
      </c>
      <c r="AG230" s="30">
        <v>0</v>
      </c>
      <c r="AH230" s="30">
        <v>0</v>
      </c>
      <c r="AI230" s="30">
        <v>0</v>
      </c>
      <c r="AJ230" s="30">
        <v>0</v>
      </c>
      <c r="AK230" s="30">
        <v>0</v>
      </c>
      <c r="AL230" s="30">
        <v>0</v>
      </c>
      <c r="AM230" s="167">
        <v>0</v>
      </c>
      <c r="AN230" s="162">
        <v>0</v>
      </c>
      <c r="AO230" s="30">
        <v>0</v>
      </c>
      <c r="AP230" s="30">
        <v>0</v>
      </c>
      <c r="AQ230" s="30">
        <v>0</v>
      </c>
      <c r="AR230" s="30">
        <v>0</v>
      </c>
      <c r="AS230" s="30">
        <v>0</v>
      </c>
      <c r="AT230" s="30">
        <v>0</v>
      </c>
      <c r="AU230" s="30">
        <v>0</v>
      </c>
      <c r="AV230" s="30">
        <v>0</v>
      </c>
      <c r="AW230" s="30">
        <v>0</v>
      </c>
      <c r="AX230" s="30">
        <v>0</v>
      </c>
      <c r="AY230" s="30">
        <v>0</v>
      </c>
      <c r="AZ230" s="30">
        <v>0</v>
      </c>
      <c r="BA230" s="30">
        <v>0</v>
      </c>
      <c r="BB230" s="30">
        <v>461</v>
      </c>
      <c r="BC230" s="30">
        <v>0</v>
      </c>
      <c r="BD230" s="30">
        <v>0</v>
      </c>
      <c r="BE230" s="30">
        <v>0</v>
      </c>
      <c r="BF230" s="30">
        <v>0</v>
      </c>
      <c r="BG230" s="30">
        <v>0</v>
      </c>
      <c r="BH230" s="30">
        <v>0</v>
      </c>
      <c r="BI230" s="30">
        <v>0</v>
      </c>
      <c r="BJ230" s="30">
        <v>0</v>
      </c>
      <c r="BK230" s="30">
        <v>0</v>
      </c>
      <c r="BL230" s="30">
        <v>0</v>
      </c>
      <c r="BM230" s="30">
        <v>0</v>
      </c>
      <c r="BN230" s="30">
        <v>0</v>
      </c>
      <c r="BO230" s="30">
        <v>0</v>
      </c>
      <c r="BP230" s="30">
        <v>0</v>
      </c>
      <c r="BQ230" s="30">
        <v>0</v>
      </c>
      <c r="BR230" s="30">
        <v>0</v>
      </c>
      <c r="BS230" s="30">
        <v>0</v>
      </c>
      <c r="BT230" s="30">
        <v>0</v>
      </c>
      <c r="BU230" s="30">
        <v>0</v>
      </c>
      <c r="BV230" s="30">
        <v>0</v>
      </c>
      <c r="BW230" s="30">
        <v>0</v>
      </c>
      <c r="BX230" s="30">
        <v>0</v>
      </c>
      <c r="BY230" s="30">
        <v>0</v>
      </c>
      <c r="BZ230" s="30">
        <v>0</v>
      </c>
      <c r="CA230" s="30">
        <v>0</v>
      </c>
      <c r="CB230" s="30">
        <v>0</v>
      </c>
      <c r="CC230" s="30">
        <v>0</v>
      </c>
      <c r="CD230" s="30">
        <v>0</v>
      </c>
      <c r="CE230" s="31">
        <v>0</v>
      </c>
    </row>
    <row r="231" spans="1:83" ht="14.1" customHeight="1" x14ac:dyDescent="0.25">
      <c r="A231" s="21">
        <f t="shared" si="3"/>
        <v>218</v>
      </c>
      <c r="B231" s="39" t="s">
        <v>511</v>
      </c>
      <c r="C231" s="33">
        <v>14554</v>
      </c>
      <c r="D231" s="40" t="s">
        <v>44</v>
      </c>
      <c r="E231" s="25">
        <f>MAX(O231:AM231)</f>
        <v>0</v>
      </c>
      <c r="F231" s="25" t="e">
        <f>VLOOKUP(E231,Tab!$A$2:$B$255,2,TRUE)</f>
        <v>#N/A</v>
      </c>
      <c r="G231" s="26">
        <f>LARGE(O231:CE231,1)</f>
        <v>460</v>
      </c>
      <c r="H231" s="26">
        <f>LARGE(O231:CE231,2)</f>
        <v>0</v>
      </c>
      <c r="I231" s="26">
        <f>LARGE(O231:CE231,3)</f>
        <v>0</v>
      </c>
      <c r="J231" s="26">
        <f>LARGE(O231:CE231,4)</f>
        <v>0</v>
      </c>
      <c r="K231" s="26">
        <f>LARGE(O231:CE231,5)</f>
        <v>0</v>
      </c>
      <c r="L231" s="27">
        <f>SUM(G231:K231)</f>
        <v>460</v>
      </c>
      <c r="M231" s="28">
        <f>L231/5</f>
        <v>92</v>
      </c>
      <c r="N231" s="29"/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U231" s="30">
        <v>0</v>
      </c>
      <c r="V231" s="30">
        <v>0</v>
      </c>
      <c r="W231" s="30">
        <v>0</v>
      </c>
      <c r="X231" s="30">
        <v>0</v>
      </c>
      <c r="Y231" s="30">
        <v>0</v>
      </c>
      <c r="Z231" s="30">
        <v>0</v>
      </c>
      <c r="AA231" s="30">
        <v>0</v>
      </c>
      <c r="AB231" s="30">
        <v>0</v>
      </c>
      <c r="AC231" s="30">
        <v>0</v>
      </c>
      <c r="AD231" s="30">
        <v>0</v>
      </c>
      <c r="AE231" s="30">
        <v>0</v>
      </c>
      <c r="AF231" s="30">
        <v>0</v>
      </c>
      <c r="AG231" s="30">
        <v>0</v>
      </c>
      <c r="AH231" s="30">
        <v>0</v>
      </c>
      <c r="AI231" s="30">
        <v>0</v>
      </c>
      <c r="AJ231" s="30">
        <v>0</v>
      </c>
      <c r="AK231" s="30">
        <v>0</v>
      </c>
      <c r="AL231" s="30">
        <v>0</v>
      </c>
      <c r="AM231" s="167">
        <v>0</v>
      </c>
      <c r="AN231" s="162">
        <v>0</v>
      </c>
      <c r="AO231" s="30">
        <v>460</v>
      </c>
      <c r="AP231" s="30">
        <v>0</v>
      </c>
      <c r="AQ231" s="30">
        <v>0</v>
      </c>
      <c r="AR231" s="30">
        <v>0</v>
      </c>
      <c r="AS231" s="30">
        <v>0</v>
      </c>
      <c r="AT231" s="30">
        <v>0</v>
      </c>
      <c r="AU231" s="30">
        <v>0</v>
      </c>
      <c r="AV231" s="30">
        <v>0</v>
      </c>
      <c r="AW231" s="30">
        <v>0</v>
      </c>
      <c r="AX231" s="30">
        <v>0</v>
      </c>
      <c r="AY231" s="30">
        <v>0</v>
      </c>
      <c r="AZ231" s="30">
        <v>0</v>
      </c>
      <c r="BA231" s="30">
        <v>0</v>
      </c>
      <c r="BB231" s="30">
        <v>0</v>
      </c>
      <c r="BC231" s="30">
        <v>0</v>
      </c>
      <c r="BD231" s="30">
        <v>0</v>
      </c>
      <c r="BE231" s="30">
        <v>0</v>
      </c>
      <c r="BF231" s="30">
        <v>0</v>
      </c>
      <c r="BG231" s="30">
        <v>0</v>
      </c>
      <c r="BH231" s="30">
        <v>0</v>
      </c>
      <c r="BI231" s="30">
        <v>0</v>
      </c>
      <c r="BJ231" s="30">
        <v>0</v>
      </c>
      <c r="BK231" s="30">
        <v>0</v>
      </c>
      <c r="BL231" s="30">
        <v>0</v>
      </c>
      <c r="BM231" s="30">
        <v>0</v>
      </c>
      <c r="BN231" s="30">
        <v>0</v>
      </c>
      <c r="BO231" s="30">
        <v>0</v>
      </c>
      <c r="BP231" s="30">
        <v>0</v>
      </c>
      <c r="BQ231" s="30">
        <v>0</v>
      </c>
      <c r="BR231" s="30">
        <v>0</v>
      </c>
      <c r="BS231" s="30">
        <v>0</v>
      </c>
      <c r="BT231" s="30">
        <v>0</v>
      </c>
      <c r="BU231" s="30">
        <v>0</v>
      </c>
      <c r="BV231" s="30">
        <v>0</v>
      </c>
      <c r="BW231" s="30">
        <v>0</v>
      </c>
      <c r="BX231" s="30">
        <v>0</v>
      </c>
      <c r="BY231" s="30">
        <v>0</v>
      </c>
      <c r="BZ231" s="30">
        <v>0</v>
      </c>
      <c r="CA231" s="30">
        <v>0</v>
      </c>
      <c r="CB231" s="30">
        <v>0</v>
      </c>
      <c r="CC231" s="30">
        <v>0</v>
      </c>
      <c r="CD231" s="30">
        <v>0</v>
      </c>
      <c r="CE231" s="31">
        <v>0</v>
      </c>
    </row>
    <row r="232" spans="1:83" ht="14.1" customHeight="1" x14ac:dyDescent="0.25">
      <c r="A232" s="21">
        <f t="shared" si="3"/>
        <v>219</v>
      </c>
      <c r="B232" s="39" t="s">
        <v>517</v>
      </c>
      <c r="C232" s="33">
        <v>13481</v>
      </c>
      <c r="D232" s="40" t="s">
        <v>77</v>
      </c>
      <c r="E232" s="25">
        <f>MAX(O232:AM232)</f>
        <v>0</v>
      </c>
      <c r="F232" s="25" t="e">
        <f>VLOOKUP(E232,Tab!$A$2:$B$255,2,TRUE)</f>
        <v>#N/A</v>
      </c>
      <c r="G232" s="26">
        <f>LARGE(O232:CE232,1)</f>
        <v>460</v>
      </c>
      <c r="H232" s="26">
        <f>LARGE(O232:CE232,2)</f>
        <v>0</v>
      </c>
      <c r="I232" s="26">
        <f>LARGE(O232:CE232,3)</f>
        <v>0</v>
      </c>
      <c r="J232" s="26">
        <f>LARGE(O232:CE232,4)</f>
        <v>0</v>
      </c>
      <c r="K232" s="26">
        <f>LARGE(O232:CE232,5)</f>
        <v>0</v>
      </c>
      <c r="L232" s="27">
        <f>SUM(G232:K232)</f>
        <v>460</v>
      </c>
      <c r="M232" s="28">
        <f>L232/5</f>
        <v>92</v>
      </c>
      <c r="N232" s="29"/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0</v>
      </c>
      <c r="U232" s="30">
        <v>0</v>
      </c>
      <c r="V232" s="30">
        <v>0</v>
      </c>
      <c r="W232" s="30">
        <v>0</v>
      </c>
      <c r="X232" s="30">
        <v>0</v>
      </c>
      <c r="Y232" s="30">
        <v>0</v>
      </c>
      <c r="Z232" s="30">
        <v>0</v>
      </c>
      <c r="AA232" s="30">
        <v>0</v>
      </c>
      <c r="AB232" s="30">
        <v>0</v>
      </c>
      <c r="AC232" s="30">
        <v>0</v>
      </c>
      <c r="AD232" s="30">
        <v>0</v>
      </c>
      <c r="AE232" s="30">
        <v>0</v>
      </c>
      <c r="AF232" s="30">
        <v>0</v>
      </c>
      <c r="AG232" s="30">
        <v>0</v>
      </c>
      <c r="AH232" s="30">
        <v>0</v>
      </c>
      <c r="AI232" s="30">
        <v>0</v>
      </c>
      <c r="AJ232" s="30">
        <v>0</v>
      </c>
      <c r="AK232" s="30">
        <v>0</v>
      </c>
      <c r="AL232" s="30">
        <v>0</v>
      </c>
      <c r="AM232" s="167">
        <v>0</v>
      </c>
      <c r="AN232" s="162">
        <v>0</v>
      </c>
      <c r="AO232" s="30">
        <v>0</v>
      </c>
      <c r="AP232" s="30">
        <v>0</v>
      </c>
      <c r="AQ232" s="30">
        <v>0</v>
      </c>
      <c r="AR232" s="30">
        <v>0</v>
      </c>
      <c r="AS232" s="30">
        <v>460</v>
      </c>
      <c r="AT232" s="30">
        <v>0</v>
      </c>
      <c r="AU232" s="30">
        <v>0</v>
      </c>
      <c r="AV232" s="30">
        <v>0</v>
      </c>
      <c r="AW232" s="30">
        <v>0</v>
      </c>
      <c r="AX232" s="30">
        <v>0</v>
      </c>
      <c r="AY232" s="30">
        <v>0</v>
      </c>
      <c r="AZ232" s="30">
        <v>0</v>
      </c>
      <c r="BA232" s="30">
        <v>0</v>
      </c>
      <c r="BB232" s="30">
        <v>0</v>
      </c>
      <c r="BC232" s="30">
        <v>0</v>
      </c>
      <c r="BD232" s="30">
        <v>0</v>
      </c>
      <c r="BE232" s="30">
        <v>0</v>
      </c>
      <c r="BF232" s="30">
        <v>0</v>
      </c>
      <c r="BG232" s="30">
        <v>0</v>
      </c>
      <c r="BH232" s="30">
        <v>0</v>
      </c>
      <c r="BI232" s="30">
        <v>0</v>
      </c>
      <c r="BJ232" s="30">
        <v>0</v>
      </c>
      <c r="BK232" s="30">
        <v>0</v>
      </c>
      <c r="BL232" s="30">
        <v>0</v>
      </c>
      <c r="BM232" s="30">
        <v>0</v>
      </c>
      <c r="BN232" s="30">
        <v>0</v>
      </c>
      <c r="BO232" s="30">
        <v>0</v>
      </c>
      <c r="BP232" s="30">
        <v>0</v>
      </c>
      <c r="BQ232" s="30">
        <v>0</v>
      </c>
      <c r="BR232" s="30">
        <v>0</v>
      </c>
      <c r="BS232" s="30">
        <v>0</v>
      </c>
      <c r="BT232" s="30">
        <v>0</v>
      </c>
      <c r="BU232" s="30">
        <v>0</v>
      </c>
      <c r="BV232" s="30">
        <v>0</v>
      </c>
      <c r="BW232" s="30">
        <v>0</v>
      </c>
      <c r="BX232" s="30">
        <v>0</v>
      </c>
      <c r="BY232" s="30">
        <v>0</v>
      </c>
      <c r="BZ232" s="30">
        <v>0</v>
      </c>
      <c r="CA232" s="30">
        <v>0</v>
      </c>
      <c r="CB232" s="30">
        <v>0</v>
      </c>
      <c r="CC232" s="30">
        <v>0</v>
      </c>
      <c r="CD232" s="30">
        <v>0</v>
      </c>
      <c r="CE232" s="31">
        <v>0</v>
      </c>
    </row>
    <row r="233" spans="1:83" ht="14.1" customHeight="1" x14ac:dyDescent="0.25">
      <c r="A233" s="21">
        <f t="shared" si="3"/>
        <v>220</v>
      </c>
      <c r="B233" s="39" t="s">
        <v>540</v>
      </c>
      <c r="C233" s="33">
        <v>13794</v>
      </c>
      <c r="D233" s="40" t="s">
        <v>541</v>
      </c>
      <c r="E233" s="25">
        <f>MAX(O233:AM233)</f>
        <v>459</v>
      </c>
      <c r="F233" s="25" t="e">
        <f>VLOOKUP(E233,Tab!$A$2:$B$255,2,TRUE)</f>
        <v>#N/A</v>
      </c>
      <c r="G233" s="26">
        <f>LARGE(O233:CE233,1)</f>
        <v>459</v>
      </c>
      <c r="H233" s="26">
        <f>LARGE(O233:CE233,2)</f>
        <v>0</v>
      </c>
      <c r="I233" s="26">
        <f>LARGE(O233:CE233,3)</f>
        <v>0</v>
      </c>
      <c r="J233" s="26">
        <f>LARGE(O233:CE233,4)</f>
        <v>0</v>
      </c>
      <c r="K233" s="26">
        <f>LARGE(O233:CE233,5)</f>
        <v>0</v>
      </c>
      <c r="L233" s="27">
        <f>SUM(G233:K233)</f>
        <v>459</v>
      </c>
      <c r="M233" s="28">
        <f>L233/5</f>
        <v>91.8</v>
      </c>
      <c r="N233" s="29"/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U233" s="30">
        <v>0</v>
      </c>
      <c r="V233" s="30">
        <v>0</v>
      </c>
      <c r="W233" s="30">
        <v>0</v>
      </c>
      <c r="X233" s="30">
        <v>0</v>
      </c>
      <c r="Y233" s="30">
        <v>0</v>
      </c>
      <c r="Z233" s="30">
        <v>0</v>
      </c>
      <c r="AA233" s="30">
        <v>0</v>
      </c>
      <c r="AB233" s="30">
        <v>0</v>
      </c>
      <c r="AC233" s="30">
        <v>459</v>
      </c>
      <c r="AD233" s="30">
        <v>0</v>
      </c>
      <c r="AE233" s="30">
        <v>0</v>
      </c>
      <c r="AF233" s="30">
        <v>0</v>
      </c>
      <c r="AG233" s="30">
        <v>0</v>
      </c>
      <c r="AH233" s="30">
        <v>0</v>
      </c>
      <c r="AI233" s="30">
        <v>0</v>
      </c>
      <c r="AJ233" s="30">
        <v>0</v>
      </c>
      <c r="AK233" s="30">
        <v>0</v>
      </c>
      <c r="AL233" s="30">
        <v>0</v>
      </c>
      <c r="AM233" s="167">
        <v>0</v>
      </c>
      <c r="AN233" s="162">
        <v>0</v>
      </c>
      <c r="AO233" s="30">
        <v>0</v>
      </c>
      <c r="AP233" s="30">
        <v>0</v>
      </c>
      <c r="AQ233" s="30">
        <v>0</v>
      </c>
      <c r="AR233" s="30">
        <v>0</v>
      </c>
      <c r="AS233" s="30">
        <v>0</v>
      </c>
      <c r="AT233" s="30">
        <v>0</v>
      </c>
      <c r="AU233" s="30">
        <v>0</v>
      </c>
      <c r="AV233" s="30">
        <v>0</v>
      </c>
      <c r="AW233" s="30">
        <v>0</v>
      </c>
      <c r="AX233" s="30">
        <v>0</v>
      </c>
      <c r="AY233" s="30">
        <v>0</v>
      </c>
      <c r="AZ233" s="30">
        <v>0</v>
      </c>
      <c r="BA233" s="30">
        <v>0</v>
      </c>
      <c r="BB233" s="30">
        <v>0</v>
      </c>
      <c r="BC233" s="30">
        <v>0</v>
      </c>
      <c r="BD233" s="30">
        <v>0</v>
      </c>
      <c r="BE233" s="30">
        <v>0</v>
      </c>
      <c r="BF233" s="30">
        <v>0</v>
      </c>
      <c r="BG233" s="30">
        <v>0</v>
      </c>
      <c r="BH233" s="30">
        <v>0</v>
      </c>
      <c r="BI233" s="30">
        <v>0</v>
      </c>
      <c r="BJ233" s="30">
        <v>0</v>
      </c>
      <c r="BK233" s="30">
        <v>0</v>
      </c>
      <c r="BL233" s="30">
        <v>0</v>
      </c>
      <c r="BM233" s="30">
        <v>0</v>
      </c>
      <c r="BN233" s="30">
        <v>0</v>
      </c>
      <c r="BO233" s="30">
        <v>0</v>
      </c>
      <c r="BP233" s="30">
        <v>0</v>
      </c>
      <c r="BQ233" s="30">
        <v>0</v>
      </c>
      <c r="BR233" s="30">
        <v>0</v>
      </c>
      <c r="BS233" s="30">
        <v>0</v>
      </c>
      <c r="BT233" s="30">
        <v>0</v>
      </c>
      <c r="BU233" s="30">
        <v>0</v>
      </c>
      <c r="BV233" s="30">
        <v>0</v>
      </c>
      <c r="BW233" s="30">
        <v>0</v>
      </c>
      <c r="BX233" s="30">
        <v>0</v>
      </c>
      <c r="BY233" s="30">
        <v>0</v>
      </c>
      <c r="BZ233" s="30">
        <v>0</v>
      </c>
      <c r="CA233" s="30">
        <v>0</v>
      </c>
      <c r="CB233" s="30">
        <v>0</v>
      </c>
      <c r="CC233" s="30">
        <v>0</v>
      </c>
      <c r="CD233" s="30">
        <v>0</v>
      </c>
      <c r="CE233" s="31">
        <v>0</v>
      </c>
    </row>
    <row r="234" spans="1:83" ht="14.1" customHeight="1" x14ac:dyDescent="0.25">
      <c r="A234" s="21">
        <f t="shared" si="3"/>
        <v>221</v>
      </c>
      <c r="B234" s="39" t="s">
        <v>97</v>
      </c>
      <c r="C234" s="33">
        <v>6304</v>
      </c>
      <c r="D234" s="40" t="s">
        <v>41</v>
      </c>
      <c r="E234" s="25">
        <f>MAX(O234:AM234)</f>
        <v>0</v>
      </c>
      <c r="F234" s="25" t="e">
        <f>VLOOKUP(E234,Tab!$A$2:$B$255,2,TRUE)</f>
        <v>#N/A</v>
      </c>
      <c r="G234" s="26">
        <f>LARGE(O234:CE234,1)</f>
        <v>458</v>
      </c>
      <c r="H234" s="26">
        <f>LARGE(O234:CE234,2)</f>
        <v>0</v>
      </c>
      <c r="I234" s="26">
        <f>LARGE(O234:CE234,3)</f>
        <v>0</v>
      </c>
      <c r="J234" s="26">
        <f>LARGE(O234:CE234,4)</f>
        <v>0</v>
      </c>
      <c r="K234" s="26">
        <f>LARGE(O234:CE234,5)</f>
        <v>0</v>
      </c>
      <c r="L234" s="27">
        <f>SUM(G234:K234)</f>
        <v>458</v>
      </c>
      <c r="M234" s="28">
        <f>L234/5</f>
        <v>91.6</v>
      </c>
      <c r="N234" s="29"/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U234" s="30">
        <v>0</v>
      </c>
      <c r="V234" s="30">
        <v>0</v>
      </c>
      <c r="W234" s="30">
        <v>0</v>
      </c>
      <c r="X234" s="30">
        <v>0</v>
      </c>
      <c r="Y234" s="30">
        <v>0</v>
      </c>
      <c r="Z234" s="30">
        <v>0</v>
      </c>
      <c r="AA234" s="30">
        <v>0</v>
      </c>
      <c r="AB234" s="30">
        <v>0</v>
      </c>
      <c r="AC234" s="30">
        <v>0</v>
      </c>
      <c r="AD234" s="30">
        <v>0</v>
      </c>
      <c r="AE234" s="30">
        <v>0</v>
      </c>
      <c r="AF234" s="30">
        <v>0</v>
      </c>
      <c r="AG234" s="30">
        <v>0</v>
      </c>
      <c r="AH234" s="30">
        <v>0</v>
      </c>
      <c r="AI234" s="30">
        <v>0</v>
      </c>
      <c r="AJ234" s="30">
        <v>0</v>
      </c>
      <c r="AK234" s="30">
        <v>0</v>
      </c>
      <c r="AL234" s="30">
        <v>0</v>
      </c>
      <c r="AM234" s="167">
        <v>0</v>
      </c>
      <c r="AN234" s="162">
        <v>458</v>
      </c>
      <c r="AO234" s="30">
        <v>0</v>
      </c>
      <c r="AP234" s="30">
        <v>0</v>
      </c>
      <c r="AQ234" s="30">
        <v>0</v>
      </c>
      <c r="AR234" s="30">
        <v>0</v>
      </c>
      <c r="AS234" s="30">
        <v>0</v>
      </c>
      <c r="AT234" s="30">
        <v>0</v>
      </c>
      <c r="AU234" s="30">
        <v>0</v>
      </c>
      <c r="AV234" s="30">
        <v>0</v>
      </c>
      <c r="AW234" s="30">
        <v>0</v>
      </c>
      <c r="AX234" s="30">
        <v>0</v>
      </c>
      <c r="AY234" s="30">
        <v>0</v>
      </c>
      <c r="AZ234" s="30">
        <v>0</v>
      </c>
      <c r="BA234" s="30">
        <v>0</v>
      </c>
      <c r="BB234" s="30">
        <v>0</v>
      </c>
      <c r="BC234" s="30">
        <v>0</v>
      </c>
      <c r="BD234" s="30">
        <v>0</v>
      </c>
      <c r="BE234" s="30">
        <v>0</v>
      </c>
      <c r="BF234" s="30">
        <v>0</v>
      </c>
      <c r="BG234" s="30">
        <v>0</v>
      </c>
      <c r="BH234" s="30">
        <v>0</v>
      </c>
      <c r="BI234" s="30">
        <v>0</v>
      </c>
      <c r="BJ234" s="30">
        <v>0</v>
      </c>
      <c r="BK234" s="30">
        <v>0</v>
      </c>
      <c r="BL234" s="30">
        <v>0</v>
      </c>
      <c r="BM234" s="30">
        <v>0</v>
      </c>
      <c r="BN234" s="30">
        <v>0</v>
      </c>
      <c r="BO234" s="30">
        <v>0</v>
      </c>
      <c r="BP234" s="30">
        <v>0</v>
      </c>
      <c r="BQ234" s="30">
        <v>0</v>
      </c>
      <c r="BR234" s="30">
        <v>0</v>
      </c>
      <c r="BS234" s="30">
        <v>0</v>
      </c>
      <c r="BT234" s="30">
        <v>0</v>
      </c>
      <c r="BU234" s="30">
        <v>0</v>
      </c>
      <c r="BV234" s="30">
        <v>0</v>
      </c>
      <c r="BW234" s="30">
        <v>0</v>
      </c>
      <c r="BX234" s="30">
        <v>0</v>
      </c>
      <c r="BY234" s="30">
        <v>0</v>
      </c>
      <c r="BZ234" s="30">
        <v>0</v>
      </c>
      <c r="CA234" s="30">
        <v>0</v>
      </c>
      <c r="CB234" s="30">
        <v>0</v>
      </c>
      <c r="CC234" s="30">
        <v>0</v>
      </c>
      <c r="CD234" s="30">
        <v>0</v>
      </c>
      <c r="CE234" s="31">
        <v>0</v>
      </c>
    </row>
    <row r="235" spans="1:83" ht="14.1" customHeight="1" x14ac:dyDescent="0.25">
      <c r="A235" s="21">
        <f t="shared" si="3"/>
        <v>222</v>
      </c>
      <c r="B235" s="43" t="s">
        <v>260</v>
      </c>
      <c r="C235" s="33">
        <v>11969</v>
      </c>
      <c r="D235" s="216" t="s">
        <v>44</v>
      </c>
      <c r="E235" s="25">
        <f>MAX(O235:AM235)</f>
        <v>0</v>
      </c>
      <c r="F235" s="25" t="e">
        <f>VLOOKUP(E235,Tab!$A$2:$B$255,2,TRUE)</f>
        <v>#N/A</v>
      </c>
      <c r="G235" s="26">
        <f>LARGE(O235:CE235,1)</f>
        <v>456</v>
      </c>
      <c r="H235" s="26">
        <f>LARGE(O235:CE235,2)</f>
        <v>0</v>
      </c>
      <c r="I235" s="26">
        <f>LARGE(O235:CE235,3)</f>
        <v>0</v>
      </c>
      <c r="J235" s="26">
        <f>LARGE(O235:CE235,4)</f>
        <v>0</v>
      </c>
      <c r="K235" s="26">
        <f>LARGE(O235:CE235,5)</f>
        <v>0</v>
      </c>
      <c r="L235" s="27">
        <f>SUM(G235:K235)</f>
        <v>456</v>
      </c>
      <c r="M235" s="28">
        <f>L235/5</f>
        <v>91.2</v>
      </c>
      <c r="N235" s="29"/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U235" s="30">
        <v>0</v>
      </c>
      <c r="V235" s="30">
        <v>0</v>
      </c>
      <c r="W235" s="30">
        <v>0</v>
      </c>
      <c r="X235" s="30">
        <v>0</v>
      </c>
      <c r="Y235" s="30">
        <v>0</v>
      </c>
      <c r="Z235" s="30">
        <v>0</v>
      </c>
      <c r="AA235" s="30">
        <v>0</v>
      </c>
      <c r="AB235" s="30">
        <v>0</v>
      </c>
      <c r="AC235" s="30">
        <v>0</v>
      </c>
      <c r="AD235" s="30">
        <v>0</v>
      </c>
      <c r="AE235" s="30">
        <v>0</v>
      </c>
      <c r="AF235" s="30">
        <v>0</v>
      </c>
      <c r="AG235" s="30">
        <v>0</v>
      </c>
      <c r="AH235" s="30">
        <v>0</v>
      </c>
      <c r="AI235" s="30">
        <v>0</v>
      </c>
      <c r="AJ235" s="30">
        <v>0</v>
      </c>
      <c r="AK235" s="30">
        <v>0</v>
      </c>
      <c r="AL235" s="30">
        <v>0</v>
      </c>
      <c r="AM235" s="167">
        <v>0</v>
      </c>
      <c r="AN235" s="162">
        <v>0</v>
      </c>
      <c r="AO235" s="30">
        <v>0</v>
      </c>
      <c r="AP235" s="30">
        <v>0</v>
      </c>
      <c r="AQ235" s="30">
        <v>0</v>
      </c>
      <c r="AR235" s="30">
        <v>0</v>
      </c>
      <c r="AS235" s="30">
        <v>0</v>
      </c>
      <c r="AT235" s="30">
        <v>0</v>
      </c>
      <c r="AU235" s="30">
        <v>0</v>
      </c>
      <c r="AV235" s="30">
        <v>0</v>
      </c>
      <c r="AW235" s="30">
        <v>0</v>
      </c>
      <c r="AX235" s="30">
        <v>0</v>
      </c>
      <c r="AY235" s="30">
        <v>0</v>
      </c>
      <c r="AZ235" s="30">
        <v>0</v>
      </c>
      <c r="BA235" s="30">
        <v>0</v>
      </c>
      <c r="BB235" s="30">
        <v>0</v>
      </c>
      <c r="BC235" s="30">
        <v>0</v>
      </c>
      <c r="BD235" s="30">
        <v>0</v>
      </c>
      <c r="BE235" s="30">
        <v>0</v>
      </c>
      <c r="BF235" s="30">
        <v>0</v>
      </c>
      <c r="BG235" s="30">
        <v>0</v>
      </c>
      <c r="BH235" s="30">
        <v>0</v>
      </c>
      <c r="BI235" s="30">
        <v>456</v>
      </c>
      <c r="BJ235" s="30">
        <v>0</v>
      </c>
      <c r="BK235" s="30">
        <v>0</v>
      </c>
      <c r="BL235" s="30">
        <v>0</v>
      </c>
      <c r="BM235" s="30">
        <v>0</v>
      </c>
      <c r="BN235" s="30">
        <v>0</v>
      </c>
      <c r="BO235" s="30">
        <v>0</v>
      </c>
      <c r="BP235" s="30">
        <v>0</v>
      </c>
      <c r="BQ235" s="30">
        <v>0</v>
      </c>
      <c r="BR235" s="30">
        <v>0</v>
      </c>
      <c r="BS235" s="30">
        <v>0</v>
      </c>
      <c r="BT235" s="30">
        <v>0</v>
      </c>
      <c r="BU235" s="30">
        <v>0</v>
      </c>
      <c r="BV235" s="30">
        <v>0</v>
      </c>
      <c r="BW235" s="30">
        <v>0</v>
      </c>
      <c r="BX235" s="30">
        <v>0</v>
      </c>
      <c r="BY235" s="30">
        <v>0</v>
      </c>
      <c r="BZ235" s="30">
        <v>0</v>
      </c>
      <c r="CA235" s="30">
        <v>0</v>
      </c>
      <c r="CB235" s="30">
        <v>0</v>
      </c>
      <c r="CC235" s="30">
        <v>0</v>
      </c>
      <c r="CD235" s="30">
        <v>0</v>
      </c>
      <c r="CE235" s="31">
        <v>0</v>
      </c>
    </row>
    <row r="236" spans="1:83" ht="14.1" customHeight="1" x14ac:dyDescent="0.25">
      <c r="A236" s="21">
        <f t="shared" si="3"/>
        <v>223</v>
      </c>
      <c r="B236" s="39" t="s">
        <v>571</v>
      </c>
      <c r="C236" s="33">
        <v>11199</v>
      </c>
      <c r="D236" s="40" t="s">
        <v>77</v>
      </c>
      <c r="E236" s="25">
        <f>MAX(O236:AM236)</f>
        <v>454</v>
      </c>
      <c r="F236" s="25" t="e">
        <f>VLOOKUP(E236,Tab!$A$2:$B$255,2,TRUE)</f>
        <v>#N/A</v>
      </c>
      <c r="G236" s="26">
        <f>LARGE(O236:CE236,1)</f>
        <v>454</v>
      </c>
      <c r="H236" s="26">
        <f>LARGE(O236:CE236,2)</f>
        <v>0</v>
      </c>
      <c r="I236" s="26">
        <f>LARGE(O236:CE236,3)</f>
        <v>0</v>
      </c>
      <c r="J236" s="26">
        <f>LARGE(O236:CE236,4)</f>
        <v>0</v>
      </c>
      <c r="K236" s="26">
        <f>LARGE(O236:CE236,5)</f>
        <v>0</v>
      </c>
      <c r="L236" s="27">
        <f>SUM(G236:K236)</f>
        <v>454</v>
      </c>
      <c r="M236" s="28">
        <f>L236/5</f>
        <v>90.8</v>
      </c>
      <c r="N236" s="29"/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  <c r="U236" s="30">
        <v>0</v>
      </c>
      <c r="V236" s="30">
        <v>0</v>
      </c>
      <c r="W236" s="30">
        <v>0</v>
      </c>
      <c r="X236" s="30">
        <v>0</v>
      </c>
      <c r="Y236" s="30">
        <v>0</v>
      </c>
      <c r="Z236" s="30">
        <v>454</v>
      </c>
      <c r="AA236" s="30">
        <v>0</v>
      </c>
      <c r="AB236" s="30">
        <v>0</v>
      </c>
      <c r="AC236" s="30">
        <v>0</v>
      </c>
      <c r="AD236" s="30">
        <v>0</v>
      </c>
      <c r="AE236" s="30">
        <v>0</v>
      </c>
      <c r="AF236" s="30">
        <v>0</v>
      </c>
      <c r="AG236" s="30">
        <v>0</v>
      </c>
      <c r="AH236" s="30">
        <v>0</v>
      </c>
      <c r="AI236" s="30">
        <v>0</v>
      </c>
      <c r="AJ236" s="30">
        <v>0</v>
      </c>
      <c r="AK236" s="30">
        <v>0</v>
      </c>
      <c r="AL236" s="30">
        <v>0</v>
      </c>
      <c r="AM236" s="167">
        <v>0</v>
      </c>
      <c r="AN236" s="162">
        <v>0</v>
      </c>
      <c r="AO236" s="30">
        <v>0</v>
      </c>
      <c r="AP236" s="30">
        <v>0</v>
      </c>
      <c r="AQ236" s="30">
        <v>0</v>
      </c>
      <c r="AR236" s="30">
        <v>0</v>
      </c>
      <c r="AS236" s="30">
        <v>0</v>
      </c>
      <c r="AT236" s="30">
        <v>0</v>
      </c>
      <c r="AU236" s="30">
        <v>0</v>
      </c>
      <c r="AV236" s="30">
        <v>0</v>
      </c>
      <c r="AW236" s="30">
        <v>0</v>
      </c>
      <c r="AX236" s="30">
        <v>0</v>
      </c>
      <c r="AY236" s="30">
        <v>0</v>
      </c>
      <c r="AZ236" s="30">
        <v>0</v>
      </c>
      <c r="BA236" s="30">
        <v>0</v>
      </c>
      <c r="BB236" s="30">
        <v>0</v>
      </c>
      <c r="BC236" s="30">
        <v>0</v>
      </c>
      <c r="BD236" s="30">
        <v>0</v>
      </c>
      <c r="BE236" s="30">
        <v>0</v>
      </c>
      <c r="BF236" s="30">
        <v>0</v>
      </c>
      <c r="BG236" s="30">
        <v>0</v>
      </c>
      <c r="BH236" s="30">
        <v>0</v>
      </c>
      <c r="BI236" s="30">
        <v>0</v>
      </c>
      <c r="BJ236" s="30">
        <v>0</v>
      </c>
      <c r="BK236" s="30">
        <v>0</v>
      </c>
      <c r="BL236" s="30">
        <v>0</v>
      </c>
      <c r="BM236" s="30">
        <v>0</v>
      </c>
      <c r="BN236" s="30">
        <v>0</v>
      </c>
      <c r="BO236" s="30">
        <v>0</v>
      </c>
      <c r="BP236" s="30">
        <v>0</v>
      </c>
      <c r="BQ236" s="30">
        <v>0</v>
      </c>
      <c r="BR236" s="30">
        <v>0</v>
      </c>
      <c r="BS236" s="30">
        <v>0</v>
      </c>
      <c r="BT236" s="30">
        <v>0</v>
      </c>
      <c r="BU236" s="30">
        <v>0</v>
      </c>
      <c r="BV236" s="30">
        <v>0</v>
      </c>
      <c r="BW236" s="30">
        <v>0</v>
      </c>
      <c r="BX236" s="30">
        <v>0</v>
      </c>
      <c r="BY236" s="30">
        <v>0</v>
      </c>
      <c r="BZ236" s="30">
        <v>0</v>
      </c>
      <c r="CA236" s="30">
        <v>0</v>
      </c>
      <c r="CB236" s="30">
        <v>0</v>
      </c>
      <c r="CC236" s="30">
        <v>0</v>
      </c>
      <c r="CD236" s="30">
        <v>0</v>
      </c>
      <c r="CE236" s="31">
        <v>0</v>
      </c>
    </row>
    <row r="237" spans="1:83" ht="14.1" customHeight="1" x14ac:dyDescent="0.25">
      <c r="A237" s="21">
        <f t="shared" si="3"/>
        <v>224</v>
      </c>
      <c r="B237" s="39" t="s">
        <v>198</v>
      </c>
      <c r="C237" s="33">
        <v>1659</v>
      </c>
      <c r="D237" s="40" t="s">
        <v>386</v>
      </c>
      <c r="E237" s="25">
        <f>MAX(O237:AM237)</f>
        <v>452</v>
      </c>
      <c r="F237" s="25" t="e">
        <f>VLOOKUP(E237,Tab!$A$2:$B$255,2,TRUE)</f>
        <v>#N/A</v>
      </c>
      <c r="G237" s="26">
        <f>LARGE(O237:CE237,1)</f>
        <v>452</v>
      </c>
      <c r="H237" s="26">
        <f>LARGE(O237:CE237,2)</f>
        <v>0</v>
      </c>
      <c r="I237" s="26">
        <f>LARGE(O237:CE237,3)</f>
        <v>0</v>
      </c>
      <c r="J237" s="26">
        <f>LARGE(O237:CE237,4)</f>
        <v>0</v>
      </c>
      <c r="K237" s="26">
        <f>LARGE(O237:CE237,5)</f>
        <v>0</v>
      </c>
      <c r="L237" s="27">
        <f>SUM(G237:K237)</f>
        <v>452</v>
      </c>
      <c r="M237" s="28">
        <f>L237/5</f>
        <v>90.4</v>
      </c>
      <c r="N237" s="29"/>
      <c r="O237" s="30">
        <v>0</v>
      </c>
      <c r="P237" s="30">
        <v>452</v>
      </c>
      <c r="Q237" s="30">
        <v>0</v>
      </c>
      <c r="R237" s="30">
        <v>0</v>
      </c>
      <c r="S237" s="30">
        <v>0</v>
      </c>
      <c r="T237" s="30">
        <v>0</v>
      </c>
      <c r="U237" s="30">
        <v>0</v>
      </c>
      <c r="V237" s="30">
        <v>0</v>
      </c>
      <c r="W237" s="30">
        <v>0</v>
      </c>
      <c r="X237" s="30">
        <v>0</v>
      </c>
      <c r="Y237" s="30">
        <v>0</v>
      </c>
      <c r="Z237" s="30">
        <v>0</v>
      </c>
      <c r="AA237" s="30">
        <v>0</v>
      </c>
      <c r="AB237" s="30">
        <v>0</v>
      </c>
      <c r="AC237" s="30">
        <v>0</v>
      </c>
      <c r="AD237" s="30">
        <v>0</v>
      </c>
      <c r="AE237" s="30">
        <v>0</v>
      </c>
      <c r="AF237" s="30">
        <v>0</v>
      </c>
      <c r="AG237" s="30">
        <v>0</v>
      </c>
      <c r="AH237" s="30">
        <v>0</v>
      </c>
      <c r="AI237" s="30">
        <v>0</v>
      </c>
      <c r="AJ237" s="30">
        <v>0</v>
      </c>
      <c r="AK237" s="30">
        <v>0</v>
      </c>
      <c r="AL237" s="30">
        <v>0</v>
      </c>
      <c r="AM237" s="167">
        <v>0</v>
      </c>
      <c r="AN237" s="162">
        <v>0</v>
      </c>
      <c r="AO237" s="30">
        <v>0</v>
      </c>
      <c r="AP237" s="30">
        <v>0</v>
      </c>
      <c r="AQ237" s="30">
        <v>0</v>
      </c>
      <c r="AR237" s="30">
        <v>0</v>
      </c>
      <c r="AS237" s="30">
        <v>0</v>
      </c>
      <c r="AT237" s="30">
        <v>0</v>
      </c>
      <c r="AU237" s="30">
        <v>0</v>
      </c>
      <c r="AV237" s="30">
        <v>0</v>
      </c>
      <c r="AW237" s="30">
        <v>0</v>
      </c>
      <c r="AX237" s="30">
        <v>0</v>
      </c>
      <c r="AY237" s="30">
        <v>0</v>
      </c>
      <c r="AZ237" s="30">
        <v>0</v>
      </c>
      <c r="BA237" s="30">
        <v>0</v>
      </c>
      <c r="BB237" s="30">
        <v>0</v>
      </c>
      <c r="BC237" s="30">
        <v>0</v>
      </c>
      <c r="BD237" s="30">
        <v>0</v>
      </c>
      <c r="BE237" s="30">
        <v>0</v>
      </c>
      <c r="BF237" s="30">
        <v>0</v>
      </c>
      <c r="BG237" s="30">
        <v>0</v>
      </c>
      <c r="BH237" s="30">
        <v>0</v>
      </c>
      <c r="BI237" s="30">
        <v>0</v>
      </c>
      <c r="BJ237" s="30">
        <v>0</v>
      </c>
      <c r="BK237" s="30">
        <v>0</v>
      </c>
      <c r="BL237" s="30">
        <v>0</v>
      </c>
      <c r="BM237" s="30">
        <v>0</v>
      </c>
      <c r="BN237" s="30">
        <v>0</v>
      </c>
      <c r="BO237" s="30">
        <v>0</v>
      </c>
      <c r="BP237" s="30">
        <v>0</v>
      </c>
      <c r="BQ237" s="30">
        <v>0</v>
      </c>
      <c r="BR237" s="30">
        <v>0</v>
      </c>
      <c r="BS237" s="30">
        <v>0</v>
      </c>
      <c r="BT237" s="30">
        <v>0</v>
      </c>
      <c r="BU237" s="30">
        <v>0</v>
      </c>
      <c r="BV237" s="30">
        <v>0</v>
      </c>
      <c r="BW237" s="30">
        <v>0</v>
      </c>
      <c r="BX237" s="30">
        <v>0</v>
      </c>
      <c r="BY237" s="30">
        <v>0</v>
      </c>
      <c r="BZ237" s="30">
        <v>0</v>
      </c>
      <c r="CA237" s="30">
        <v>0</v>
      </c>
      <c r="CB237" s="30">
        <v>0</v>
      </c>
      <c r="CC237" s="30">
        <v>0</v>
      </c>
      <c r="CD237" s="30">
        <v>0</v>
      </c>
      <c r="CE237" s="31">
        <v>0</v>
      </c>
    </row>
    <row r="238" spans="1:83" ht="14.1" customHeight="1" x14ac:dyDescent="0.25">
      <c r="A238" s="21">
        <f t="shared" si="3"/>
        <v>225</v>
      </c>
      <c r="B238" s="39" t="s">
        <v>513</v>
      </c>
      <c r="C238" s="33">
        <v>15483</v>
      </c>
      <c r="D238" s="40" t="s">
        <v>44</v>
      </c>
      <c r="E238" s="25">
        <f>MAX(O238:AM238)</f>
        <v>0</v>
      </c>
      <c r="F238" s="25" t="e">
        <f>VLOOKUP(E238,Tab!$A$2:$B$255,2,TRUE)</f>
        <v>#N/A</v>
      </c>
      <c r="G238" s="26">
        <f>LARGE(O238:CE238,1)</f>
        <v>450</v>
      </c>
      <c r="H238" s="26">
        <f>LARGE(O238:CE238,2)</f>
        <v>0</v>
      </c>
      <c r="I238" s="26">
        <f>LARGE(O238:CE238,3)</f>
        <v>0</v>
      </c>
      <c r="J238" s="26">
        <f>LARGE(O238:CE238,4)</f>
        <v>0</v>
      </c>
      <c r="K238" s="26">
        <f>LARGE(O238:CE238,5)</f>
        <v>0</v>
      </c>
      <c r="L238" s="27">
        <f>SUM(G238:K238)</f>
        <v>450</v>
      </c>
      <c r="M238" s="28">
        <f>L238/5</f>
        <v>90</v>
      </c>
      <c r="N238" s="29"/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  <c r="U238" s="30">
        <v>0</v>
      </c>
      <c r="V238" s="30">
        <v>0</v>
      </c>
      <c r="W238" s="30">
        <v>0</v>
      </c>
      <c r="X238" s="30">
        <v>0</v>
      </c>
      <c r="Y238" s="30">
        <v>0</v>
      </c>
      <c r="Z238" s="30">
        <v>0</v>
      </c>
      <c r="AA238" s="30">
        <v>0</v>
      </c>
      <c r="AB238" s="30">
        <v>0</v>
      </c>
      <c r="AC238" s="30">
        <v>0</v>
      </c>
      <c r="AD238" s="30">
        <v>0</v>
      </c>
      <c r="AE238" s="30">
        <v>0</v>
      </c>
      <c r="AF238" s="30">
        <v>0</v>
      </c>
      <c r="AG238" s="30">
        <v>0</v>
      </c>
      <c r="AH238" s="30">
        <v>0</v>
      </c>
      <c r="AI238" s="30">
        <v>0</v>
      </c>
      <c r="AJ238" s="30">
        <v>0</v>
      </c>
      <c r="AK238" s="30">
        <v>0</v>
      </c>
      <c r="AL238" s="30">
        <v>0</v>
      </c>
      <c r="AM238" s="167">
        <v>0</v>
      </c>
      <c r="AN238" s="162">
        <v>0</v>
      </c>
      <c r="AO238" s="30">
        <v>450</v>
      </c>
      <c r="AP238" s="30">
        <v>0</v>
      </c>
      <c r="AQ238" s="30">
        <v>0</v>
      </c>
      <c r="AR238" s="30">
        <v>0</v>
      </c>
      <c r="AS238" s="30">
        <v>0</v>
      </c>
      <c r="AT238" s="30">
        <v>0</v>
      </c>
      <c r="AU238" s="30">
        <v>0</v>
      </c>
      <c r="AV238" s="30">
        <v>0</v>
      </c>
      <c r="AW238" s="30">
        <v>0</v>
      </c>
      <c r="AX238" s="30">
        <v>0</v>
      </c>
      <c r="AY238" s="30">
        <v>0</v>
      </c>
      <c r="AZ238" s="30">
        <v>0</v>
      </c>
      <c r="BA238" s="30">
        <v>0</v>
      </c>
      <c r="BB238" s="30">
        <v>0</v>
      </c>
      <c r="BC238" s="30">
        <v>0</v>
      </c>
      <c r="BD238" s="30">
        <v>0</v>
      </c>
      <c r="BE238" s="30">
        <v>0</v>
      </c>
      <c r="BF238" s="30">
        <v>0</v>
      </c>
      <c r="BG238" s="30">
        <v>0</v>
      </c>
      <c r="BH238" s="30">
        <v>0</v>
      </c>
      <c r="BI238" s="30">
        <v>0</v>
      </c>
      <c r="BJ238" s="30">
        <v>0</v>
      </c>
      <c r="BK238" s="30">
        <v>0</v>
      </c>
      <c r="BL238" s="30">
        <v>0</v>
      </c>
      <c r="BM238" s="30">
        <v>0</v>
      </c>
      <c r="BN238" s="30">
        <v>0</v>
      </c>
      <c r="BO238" s="30">
        <v>0</v>
      </c>
      <c r="BP238" s="30">
        <v>0</v>
      </c>
      <c r="BQ238" s="30">
        <v>0</v>
      </c>
      <c r="BR238" s="30">
        <v>0</v>
      </c>
      <c r="BS238" s="30">
        <v>0</v>
      </c>
      <c r="BT238" s="30">
        <v>0</v>
      </c>
      <c r="BU238" s="30">
        <v>0</v>
      </c>
      <c r="BV238" s="30">
        <v>0</v>
      </c>
      <c r="BW238" s="30">
        <v>0</v>
      </c>
      <c r="BX238" s="30">
        <v>0</v>
      </c>
      <c r="BY238" s="30">
        <v>0</v>
      </c>
      <c r="BZ238" s="30">
        <v>0</v>
      </c>
      <c r="CA238" s="30">
        <v>0</v>
      </c>
      <c r="CB238" s="30">
        <v>0</v>
      </c>
      <c r="CC238" s="30">
        <v>0</v>
      </c>
      <c r="CD238" s="30">
        <v>0</v>
      </c>
      <c r="CE238" s="31">
        <v>0</v>
      </c>
    </row>
    <row r="239" spans="1:83" ht="14.1" customHeight="1" x14ac:dyDescent="0.25">
      <c r="A239" s="21">
        <f t="shared" si="3"/>
        <v>226</v>
      </c>
      <c r="B239" s="39" t="s">
        <v>575</v>
      </c>
      <c r="C239" s="33">
        <v>15665</v>
      </c>
      <c r="D239" s="40" t="s">
        <v>130</v>
      </c>
      <c r="E239" s="25">
        <f>MAX(O239:AM239)</f>
        <v>439</v>
      </c>
      <c r="F239" s="25" t="e">
        <f>VLOOKUP(E239,Tab!$A$2:$B$255,2,TRUE)</f>
        <v>#N/A</v>
      </c>
      <c r="G239" s="26">
        <f>LARGE(O239:CE239,1)</f>
        <v>439</v>
      </c>
      <c r="H239" s="26">
        <f>LARGE(O239:CE239,2)</f>
        <v>0</v>
      </c>
      <c r="I239" s="26">
        <f>LARGE(O239:CE239,3)</f>
        <v>0</v>
      </c>
      <c r="J239" s="26">
        <f>LARGE(O239:CE239,4)</f>
        <v>0</v>
      </c>
      <c r="K239" s="26">
        <f>LARGE(O239:CE239,5)</f>
        <v>0</v>
      </c>
      <c r="L239" s="27">
        <f>SUM(G239:K239)</f>
        <v>439</v>
      </c>
      <c r="M239" s="28">
        <f>L239/5</f>
        <v>87.8</v>
      </c>
      <c r="N239" s="29"/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>
        <v>0</v>
      </c>
      <c r="V239" s="30">
        <v>0</v>
      </c>
      <c r="W239" s="30">
        <v>439</v>
      </c>
      <c r="X239" s="30">
        <v>0</v>
      </c>
      <c r="Y239" s="30">
        <v>0</v>
      </c>
      <c r="Z239" s="30">
        <v>0</v>
      </c>
      <c r="AA239" s="30">
        <v>0</v>
      </c>
      <c r="AB239" s="30">
        <v>0</v>
      </c>
      <c r="AC239" s="30">
        <v>0</v>
      </c>
      <c r="AD239" s="30">
        <v>0</v>
      </c>
      <c r="AE239" s="30">
        <v>0</v>
      </c>
      <c r="AF239" s="30">
        <v>0</v>
      </c>
      <c r="AG239" s="30">
        <v>0</v>
      </c>
      <c r="AH239" s="30">
        <v>0</v>
      </c>
      <c r="AI239" s="30">
        <v>0</v>
      </c>
      <c r="AJ239" s="30">
        <v>0</v>
      </c>
      <c r="AK239" s="30">
        <v>0</v>
      </c>
      <c r="AL239" s="30">
        <v>0</v>
      </c>
      <c r="AM239" s="167">
        <v>0</v>
      </c>
      <c r="AN239" s="162">
        <v>0</v>
      </c>
      <c r="AO239" s="30">
        <v>0</v>
      </c>
      <c r="AP239" s="30">
        <v>0</v>
      </c>
      <c r="AQ239" s="30">
        <v>0</v>
      </c>
      <c r="AR239" s="30">
        <v>0</v>
      </c>
      <c r="AS239" s="30">
        <v>0</v>
      </c>
      <c r="AT239" s="30">
        <v>0</v>
      </c>
      <c r="AU239" s="30">
        <v>0</v>
      </c>
      <c r="AV239" s="30">
        <v>0</v>
      </c>
      <c r="AW239" s="30">
        <v>0</v>
      </c>
      <c r="AX239" s="30">
        <v>0</v>
      </c>
      <c r="AY239" s="30">
        <v>0</v>
      </c>
      <c r="AZ239" s="30">
        <v>0</v>
      </c>
      <c r="BA239" s="30">
        <v>0</v>
      </c>
      <c r="BB239" s="30">
        <v>0</v>
      </c>
      <c r="BC239" s="30">
        <v>0</v>
      </c>
      <c r="BD239" s="30">
        <v>0</v>
      </c>
      <c r="BE239" s="30">
        <v>0</v>
      </c>
      <c r="BF239" s="30">
        <v>0</v>
      </c>
      <c r="BG239" s="30">
        <v>0</v>
      </c>
      <c r="BH239" s="30">
        <v>0</v>
      </c>
      <c r="BI239" s="30">
        <v>0</v>
      </c>
      <c r="BJ239" s="30">
        <v>0</v>
      </c>
      <c r="BK239" s="30">
        <v>0</v>
      </c>
      <c r="BL239" s="30">
        <v>0</v>
      </c>
      <c r="BM239" s="30">
        <v>0</v>
      </c>
      <c r="BN239" s="30">
        <v>0</v>
      </c>
      <c r="BO239" s="30">
        <v>0</v>
      </c>
      <c r="BP239" s="30">
        <v>0</v>
      </c>
      <c r="BQ239" s="30">
        <v>0</v>
      </c>
      <c r="BR239" s="30">
        <v>0</v>
      </c>
      <c r="BS239" s="30">
        <v>0</v>
      </c>
      <c r="BT239" s="30">
        <v>0</v>
      </c>
      <c r="BU239" s="30">
        <v>0</v>
      </c>
      <c r="BV239" s="30">
        <v>0</v>
      </c>
      <c r="BW239" s="30">
        <v>0</v>
      </c>
      <c r="BX239" s="30">
        <v>0</v>
      </c>
      <c r="BY239" s="30">
        <v>0</v>
      </c>
      <c r="BZ239" s="30">
        <v>0</v>
      </c>
      <c r="CA239" s="30">
        <v>0</v>
      </c>
      <c r="CB239" s="30">
        <v>0</v>
      </c>
      <c r="CC239" s="30">
        <v>0</v>
      </c>
      <c r="CD239" s="30">
        <v>0</v>
      </c>
      <c r="CE239" s="31">
        <v>0</v>
      </c>
    </row>
    <row r="240" spans="1:83" ht="14.1" customHeight="1" x14ac:dyDescent="0.25">
      <c r="A240" s="21">
        <f t="shared" si="3"/>
        <v>227</v>
      </c>
      <c r="B240" s="209" t="s">
        <v>306</v>
      </c>
      <c r="C240" s="33">
        <v>10714</v>
      </c>
      <c r="D240" s="207" t="s">
        <v>130</v>
      </c>
      <c r="E240" s="25">
        <f>MAX(O240:AM240)</f>
        <v>0</v>
      </c>
      <c r="F240" s="25" t="e">
        <f>VLOOKUP(E240,Tab!$A$2:$B$255,2,TRUE)</f>
        <v>#N/A</v>
      </c>
      <c r="G240" s="26">
        <f>LARGE(O240:CE240,1)</f>
        <v>438</v>
      </c>
      <c r="H240" s="26">
        <f>LARGE(O240:CE240,2)</f>
        <v>0</v>
      </c>
      <c r="I240" s="26">
        <f>LARGE(O240:CE240,3)</f>
        <v>0</v>
      </c>
      <c r="J240" s="26">
        <f>LARGE(O240:CE240,4)</f>
        <v>0</v>
      </c>
      <c r="K240" s="26">
        <f>LARGE(O240:CE240,5)</f>
        <v>0</v>
      </c>
      <c r="L240" s="27">
        <f>SUM(G240:K240)</f>
        <v>438</v>
      </c>
      <c r="M240" s="28">
        <f>L240/5</f>
        <v>87.6</v>
      </c>
      <c r="N240" s="29"/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0</v>
      </c>
      <c r="U240" s="30">
        <v>0</v>
      </c>
      <c r="V240" s="30">
        <v>0</v>
      </c>
      <c r="W240" s="30">
        <v>0</v>
      </c>
      <c r="X240" s="30">
        <v>0</v>
      </c>
      <c r="Y240" s="30">
        <v>0</v>
      </c>
      <c r="Z240" s="30">
        <v>0</v>
      </c>
      <c r="AA240" s="30">
        <v>0</v>
      </c>
      <c r="AB240" s="30">
        <v>0</v>
      </c>
      <c r="AC240" s="30">
        <v>0</v>
      </c>
      <c r="AD240" s="30">
        <v>0</v>
      </c>
      <c r="AE240" s="30">
        <v>0</v>
      </c>
      <c r="AF240" s="30">
        <v>0</v>
      </c>
      <c r="AG240" s="30">
        <v>0</v>
      </c>
      <c r="AH240" s="30">
        <v>0</v>
      </c>
      <c r="AI240" s="30">
        <v>0</v>
      </c>
      <c r="AJ240" s="30">
        <v>0</v>
      </c>
      <c r="AK240" s="30">
        <v>0</v>
      </c>
      <c r="AL240" s="30">
        <v>0</v>
      </c>
      <c r="AM240" s="167">
        <v>0</v>
      </c>
      <c r="AN240" s="162">
        <v>0</v>
      </c>
      <c r="AO240" s="30">
        <v>0</v>
      </c>
      <c r="AP240" s="30">
        <v>0</v>
      </c>
      <c r="AQ240" s="30">
        <v>0</v>
      </c>
      <c r="AR240" s="30">
        <v>0</v>
      </c>
      <c r="AS240" s="30">
        <v>0</v>
      </c>
      <c r="AT240" s="30">
        <v>0</v>
      </c>
      <c r="AU240" s="30">
        <v>0</v>
      </c>
      <c r="AV240" s="30">
        <v>0</v>
      </c>
      <c r="AW240" s="30">
        <v>0</v>
      </c>
      <c r="AX240" s="30">
        <v>0</v>
      </c>
      <c r="AY240" s="30">
        <v>0</v>
      </c>
      <c r="AZ240" s="30">
        <v>0</v>
      </c>
      <c r="BA240" s="30">
        <v>0</v>
      </c>
      <c r="BB240" s="30">
        <v>0</v>
      </c>
      <c r="BC240" s="30">
        <v>0</v>
      </c>
      <c r="BD240" s="30">
        <v>0</v>
      </c>
      <c r="BE240" s="30">
        <v>0</v>
      </c>
      <c r="BF240" s="30">
        <v>0</v>
      </c>
      <c r="BG240" s="30">
        <v>0</v>
      </c>
      <c r="BH240" s="30">
        <v>0</v>
      </c>
      <c r="BI240" s="30">
        <v>0</v>
      </c>
      <c r="BJ240" s="30">
        <v>0</v>
      </c>
      <c r="BK240" s="30">
        <v>0</v>
      </c>
      <c r="BL240" s="30">
        <v>0</v>
      </c>
      <c r="BM240" s="30">
        <v>0</v>
      </c>
      <c r="BN240" s="30">
        <v>0</v>
      </c>
      <c r="BO240" s="30">
        <v>0</v>
      </c>
      <c r="BP240" s="30">
        <v>0</v>
      </c>
      <c r="BQ240" s="30">
        <v>0</v>
      </c>
      <c r="BR240" s="30">
        <v>0</v>
      </c>
      <c r="BS240" s="30">
        <v>0</v>
      </c>
      <c r="BT240" s="30">
        <v>438</v>
      </c>
      <c r="BU240" s="30">
        <v>0</v>
      </c>
      <c r="BV240" s="30">
        <v>0</v>
      </c>
      <c r="BW240" s="30">
        <v>0</v>
      </c>
      <c r="BX240" s="30">
        <v>0</v>
      </c>
      <c r="BY240" s="30">
        <v>0</v>
      </c>
      <c r="BZ240" s="30">
        <v>0</v>
      </c>
      <c r="CA240" s="30">
        <v>0</v>
      </c>
      <c r="CB240" s="30">
        <v>0</v>
      </c>
      <c r="CC240" s="30">
        <v>0</v>
      </c>
      <c r="CD240" s="30">
        <v>0</v>
      </c>
      <c r="CE240" s="31">
        <v>0</v>
      </c>
    </row>
    <row r="241" spans="1:83" ht="14.1" customHeight="1" x14ac:dyDescent="0.25">
      <c r="A241" s="21">
        <f t="shared" si="3"/>
        <v>228</v>
      </c>
      <c r="B241" s="43" t="s">
        <v>327</v>
      </c>
      <c r="C241" s="33">
        <v>14442</v>
      </c>
      <c r="D241" s="216" t="s">
        <v>337</v>
      </c>
      <c r="E241" s="25">
        <f>MAX(O241:AM241)</f>
        <v>0</v>
      </c>
      <c r="F241" s="25" t="e">
        <f>VLOOKUP(E241,Tab!$A$2:$B$255,2,TRUE)</f>
        <v>#N/A</v>
      </c>
      <c r="G241" s="26">
        <f>LARGE(O241:CE241,1)</f>
        <v>436</v>
      </c>
      <c r="H241" s="26">
        <f>LARGE(O241:CE241,2)</f>
        <v>0</v>
      </c>
      <c r="I241" s="26">
        <f>LARGE(O241:CE241,3)</f>
        <v>0</v>
      </c>
      <c r="J241" s="26">
        <f>LARGE(O241:CE241,4)</f>
        <v>0</v>
      </c>
      <c r="K241" s="26">
        <f>LARGE(O241:CE241,5)</f>
        <v>0</v>
      </c>
      <c r="L241" s="27">
        <f>SUM(G241:K241)</f>
        <v>436</v>
      </c>
      <c r="M241" s="28">
        <f>L241/5</f>
        <v>87.2</v>
      </c>
      <c r="N241" s="29"/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0</v>
      </c>
      <c r="U241" s="30">
        <v>0</v>
      </c>
      <c r="V241" s="30">
        <v>0</v>
      </c>
      <c r="W241" s="30">
        <v>0</v>
      </c>
      <c r="X241" s="30">
        <v>0</v>
      </c>
      <c r="Y241" s="30">
        <v>0</v>
      </c>
      <c r="Z241" s="30">
        <v>0</v>
      </c>
      <c r="AA241" s="30">
        <v>0</v>
      </c>
      <c r="AB241" s="30">
        <v>0</v>
      </c>
      <c r="AC241" s="30">
        <v>0</v>
      </c>
      <c r="AD241" s="30">
        <v>0</v>
      </c>
      <c r="AE241" s="30">
        <v>0</v>
      </c>
      <c r="AF241" s="30">
        <v>0</v>
      </c>
      <c r="AG241" s="30">
        <v>0</v>
      </c>
      <c r="AH241" s="30">
        <v>0</v>
      </c>
      <c r="AI241" s="30">
        <v>0</v>
      </c>
      <c r="AJ241" s="30">
        <v>0</v>
      </c>
      <c r="AK241" s="30">
        <v>0</v>
      </c>
      <c r="AL241" s="30">
        <v>0</v>
      </c>
      <c r="AM241" s="167">
        <v>0</v>
      </c>
      <c r="AN241" s="162">
        <v>0</v>
      </c>
      <c r="AO241" s="30">
        <v>0</v>
      </c>
      <c r="AP241" s="30">
        <v>0</v>
      </c>
      <c r="AQ241" s="30">
        <v>0</v>
      </c>
      <c r="AR241" s="30">
        <v>0</v>
      </c>
      <c r="AS241" s="30">
        <v>0</v>
      </c>
      <c r="AT241" s="30">
        <v>0</v>
      </c>
      <c r="AU241" s="30">
        <v>0</v>
      </c>
      <c r="AV241" s="30">
        <v>0</v>
      </c>
      <c r="AW241" s="30">
        <v>0</v>
      </c>
      <c r="AX241" s="30">
        <v>0</v>
      </c>
      <c r="AY241" s="30">
        <v>0</v>
      </c>
      <c r="AZ241" s="30">
        <v>0</v>
      </c>
      <c r="BA241" s="30">
        <v>0</v>
      </c>
      <c r="BB241" s="30">
        <v>0</v>
      </c>
      <c r="BC241" s="30">
        <v>0</v>
      </c>
      <c r="BD241" s="30">
        <v>0</v>
      </c>
      <c r="BE241" s="30">
        <v>0</v>
      </c>
      <c r="BF241" s="30">
        <v>0</v>
      </c>
      <c r="BG241" s="30">
        <v>0</v>
      </c>
      <c r="BH241" s="30">
        <v>0</v>
      </c>
      <c r="BI241" s="30">
        <v>0</v>
      </c>
      <c r="BJ241" s="30">
        <v>0</v>
      </c>
      <c r="BK241" s="30">
        <v>0</v>
      </c>
      <c r="BL241" s="30">
        <v>0</v>
      </c>
      <c r="BM241" s="30">
        <v>0</v>
      </c>
      <c r="BN241" s="30">
        <v>0</v>
      </c>
      <c r="BO241" s="30">
        <v>0</v>
      </c>
      <c r="BP241" s="30">
        <v>0</v>
      </c>
      <c r="BQ241" s="30">
        <v>0</v>
      </c>
      <c r="BR241" s="30">
        <v>0</v>
      </c>
      <c r="BS241" s="30">
        <v>0</v>
      </c>
      <c r="BT241" s="30">
        <v>0</v>
      </c>
      <c r="BU241" s="30">
        <v>0</v>
      </c>
      <c r="BV241" s="30">
        <v>0</v>
      </c>
      <c r="BW241" s="30">
        <v>0</v>
      </c>
      <c r="BX241" s="30">
        <v>0</v>
      </c>
      <c r="BY241" s="30">
        <v>0</v>
      </c>
      <c r="BZ241" s="30">
        <v>0</v>
      </c>
      <c r="CA241" s="30">
        <v>436</v>
      </c>
      <c r="CB241" s="30">
        <v>0</v>
      </c>
      <c r="CC241" s="30">
        <v>0</v>
      </c>
      <c r="CD241" s="30">
        <v>0</v>
      </c>
      <c r="CE241" s="31">
        <v>0</v>
      </c>
    </row>
    <row r="242" spans="1:83" ht="14.1" customHeight="1" x14ac:dyDescent="0.25">
      <c r="A242" s="21">
        <f t="shared" si="3"/>
        <v>229</v>
      </c>
      <c r="B242" s="211" t="s">
        <v>342</v>
      </c>
      <c r="C242" s="33">
        <v>1653</v>
      </c>
      <c r="D242" s="212" t="s">
        <v>26</v>
      </c>
      <c r="E242" s="25">
        <f>MAX(O242:AM242)</f>
        <v>0</v>
      </c>
      <c r="F242" s="25" t="e">
        <f>VLOOKUP(E242,Tab!$A$2:$B$255,2,TRUE)</f>
        <v>#N/A</v>
      </c>
      <c r="G242" s="26">
        <f>LARGE(O242:CE242,1)</f>
        <v>435</v>
      </c>
      <c r="H242" s="26">
        <f>LARGE(O242:CE242,2)</f>
        <v>0</v>
      </c>
      <c r="I242" s="26">
        <f>LARGE(O242:CE242,3)</f>
        <v>0</v>
      </c>
      <c r="J242" s="26">
        <f>LARGE(O242:CE242,4)</f>
        <v>0</v>
      </c>
      <c r="K242" s="26">
        <f>LARGE(O242:CE242,5)</f>
        <v>0</v>
      </c>
      <c r="L242" s="27">
        <f>SUM(G242:K242)</f>
        <v>435</v>
      </c>
      <c r="M242" s="28">
        <f>L242/5</f>
        <v>87</v>
      </c>
      <c r="N242" s="29"/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0</v>
      </c>
      <c r="U242" s="30">
        <v>0</v>
      </c>
      <c r="V242" s="30">
        <v>0</v>
      </c>
      <c r="W242" s="30">
        <v>0</v>
      </c>
      <c r="X242" s="30">
        <v>0</v>
      </c>
      <c r="Y242" s="30">
        <v>0</v>
      </c>
      <c r="Z242" s="30">
        <v>0</v>
      </c>
      <c r="AA242" s="30">
        <v>0</v>
      </c>
      <c r="AB242" s="30">
        <v>0</v>
      </c>
      <c r="AC242" s="30">
        <v>0</v>
      </c>
      <c r="AD242" s="30">
        <v>0</v>
      </c>
      <c r="AE242" s="30">
        <v>0</v>
      </c>
      <c r="AF242" s="30">
        <v>0</v>
      </c>
      <c r="AG242" s="30">
        <v>0</v>
      </c>
      <c r="AH242" s="30">
        <v>0</v>
      </c>
      <c r="AI242" s="30">
        <v>0</v>
      </c>
      <c r="AJ242" s="30">
        <v>0</v>
      </c>
      <c r="AK242" s="30">
        <v>0</v>
      </c>
      <c r="AL242" s="30">
        <v>0</v>
      </c>
      <c r="AM242" s="167">
        <v>0</v>
      </c>
      <c r="AN242" s="162">
        <v>0</v>
      </c>
      <c r="AO242" s="30">
        <v>0</v>
      </c>
      <c r="AP242" s="30">
        <v>0</v>
      </c>
      <c r="AQ242" s="30">
        <v>0</v>
      </c>
      <c r="AR242" s="30">
        <v>0</v>
      </c>
      <c r="AS242" s="30">
        <v>0</v>
      </c>
      <c r="AT242" s="30">
        <v>0</v>
      </c>
      <c r="AU242" s="30">
        <v>0</v>
      </c>
      <c r="AV242" s="30">
        <v>0</v>
      </c>
      <c r="AW242" s="30">
        <v>0</v>
      </c>
      <c r="AX242" s="30">
        <v>0</v>
      </c>
      <c r="AY242" s="30">
        <v>0</v>
      </c>
      <c r="AZ242" s="30">
        <v>0</v>
      </c>
      <c r="BA242" s="30">
        <v>0</v>
      </c>
      <c r="BB242" s="30">
        <v>0</v>
      </c>
      <c r="BC242" s="30">
        <v>0</v>
      </c>
      <c r="BD242" s="30">
        <v>0</v>
      </c>
      <c r="BE242" s="30">
        <v>0</v>
      </c>
      <c r="BF242" s="30">
        <v>0</v>
      </c>
      <c r="BG242" s="30">
        <v>0</v>
      </c>
      <c r="BH242" s="30">
        <v>0</v>
      </c>
      <c r="BI242" s="30">
        <v>435</v>
      </c>
      <c r="BJ242" s="30">
        <v>0</v>
      </c>
      <c r="BK242" s="30">
        <v>0</v>
      </c>
      <c r="BL242" s="30">
        <v>0</v>
      </c>
      <c r="BM242" s="30">
        <v>0</v>
      </c>
      <c r="BN242" s="30">
        <v>0</v>
      </c>
      <c r="BO242" s="30">
        <v>0</v>
      </c>
      <c r="BP242" s="30">
        <v>0</v>
      </c>
      <c r="BQ242" s="30">
        <v>0</v>
      </c>
      <c r="BR242" s="30">
        <v>0</v>
      </c>
      <c r="BS242" s="30">
        <v>0</v>
      </c>
      <c r="BT242" s="30">
        <v>0</v>
      </c>
      <c r="BU242" s="30">
        <v>0</v>
      </c>
      <c r="BV242" s="30">
        <v>0</v>
      </c>
      <c r="BW242" s="30">
        <v>0</v>
      </c>
      <c r="BX242" s="30">
        <v>0</v>
      </c>
      <c r="BY242" s="30">
        <v>0</v>
      </c>
      <c r="BZ242" s="30">
        <v>0</v>
      </c>
      <c r="CA242" s="30">
        <v>0</v>
      </c>
      <c r="CB242" s="30">
        <v>0</v>
      </c>
      <c r="CC242" s="30">
        <v>0</v>
      </c>
      <c r="CD242" s="30">
        <v>0</v>
      </c>
      <c r="CE242" s="31">
        <v>0</v>
      </c>
    </row>
    <row r="243" spans="1:83" ht="14.1" customHeight="1" x14ac:dyDescent="0.25">
      <c r="A243" s="21">
        <f t="shared" si="3"/>
        <v>230</v>
      </c>
      <c r="B243" s="209" t="s">
        <v>395</v>
      </c>
      <c r="C243" s="33">
        <v>10791</v>
      </c>
      <c r="D243" s="207" t="s">
        <v>138</v>
      </c>
      <c r="E243" s="25">
        <f>MAX(O243:AM243)</f>
        <v>0</v>
      </c>
      <c r="F243" s="25" t="e">
        <f>VLOOKUP(E243,Tab!$A$2:$B$255,2,TRUE)</f>
        <v>#N/A</v>
      </c>
      <c r="G243" s="26">
        <f>LARGE(O243:CE243,1)</f>
        <v>433</v>
      </c>
      <c r="H243" s="26">
        <f>LARGE(O243:CE243,2)</f>
        <v>0</v>
      </c>
      <c r="I243" s="26">
        <f>LARGE(O243:CE243,3)</f>
        <v>0</v>
      </c>
      <c r="J243" s="26">
        <f>LARGE(O243:CE243,4)</f>
        <v>0</v>
      </c>
      <c r="K243" s="26">
        <f>LARGE(O243:CE243,5)</f>
        <v>0</v>
      </c>
      <c r="L243" s="27">
        <f>SUM(G243:K243)</f>
        <v>433</v>
      </c>
      <c r="M243" s="28">
        <f>L243/5</f>
        <v>86.6</v>
      </c>
      <c r="N243" s="29"/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0</v>
      </c>
      <c r="U243" s="30">
        <v>0</v>
      </c>
      <c r="V243" s="30">
        <v>0</v>
      </c>
      <c r="W243" s="30">
        <v>0</v>
      </c>
      <c r="X243" s="30">
        <v>0</v>
      </c>
      <c r="Y243" s="30">
        <v>0</v>
      </c>
      <c r="Z243" s="30">
        <v>0</v>
      </c>
      <c r="AA243" s="30">
        <v>0</v>
      </c>
      <c r="AB243" s="30">
        <v>0</v>
      </c>
      <c r="AC243" s="30">
        <v>0</v>
      </c>
      <c r="AD243" s="30">
        <v>0</v>
      </c>
      <c r="AE243" s="30">
        <v>0</v>
      </c>
      <c r="AF243" s="30">
        <v>0</v>
      </c>
      <c r="AG243" s="30">
        <v>0</v>
      </c>
      <c r="AH243" s="30">
        <v>0</v>
      </c>
      <c r="AI243" s="30">
        <v>0</v>
      </c>
      <c r="AJ243" s="30">
        <v>0</v>
      </c>
      <c r="AK243" s="30">
        <v>0</v>
      </c>
      <c r="AL243" s="30">
        <v>0</v>
      </c>
      <c r="AM243" s="167">
        <v>0</v>
      </c>
      <c r="AN243" s="162">
        <v>0</v>
      </c>
      <c r="AO243" s="30">
        <v>0</v>
      </c>
      <c r="AP243" s="30">
        <v>0</v>
      </c>
      <c r="AQ243" s="30">
        <v>0</v>
      </c>
      <c r="AR243" s="30">
        <v>0</v>
      </c>
      <c r="AS243" s="30">
        <v>0</v>
      </c>
      <c r="AT243" s="30">
        <v>0</v>
      </c>
      <c r="AU243" s="30">
        <v>0</v>
      </c>
      <c r="AV243" s="30">
        <v>0</v>
      </c>
      <c r="AW243" s="30">
        <v>0</v>
      </c>
      <c r="AX243" s="30">
        <v>0</v>
      </c>
      <c r="AY243" s="30">
        <v>0</v>
      </c>
      <c r="AZ243" s="30">
        <v>0</v>
      </c>
      <c r="BA243" s="30">
        <v>0</v>
      </c>
      <c r="BB243" s="30">
        <v>0</v>
      </c>
      <c r="BC243" s="30">
        <v>0</v>
      </c>
      <c r="BD243" s="30">
        <v>0</v>
      </c>
      <c r="BE243" s="30">
        <v>0</v>
      </c>
      <c r="BF243" s="30">
        <v>0</v>
      </c>
      <c r="BG243" s="30">
        <v>0</v>
      </c>
      <c r="BH243" s="30">
        <v>0</v>
      </c>
      <c r="BI243" s="30">
        <v>0</v>
      </c>
      <c r="BJ243" s="30">
        <v>0</v>
      </c>
      <c r="BK243" s="30">
        <v>0</v>
      </c>
      <c r="BL243" s="30">
        <v>0</v>
      </c>
      <c r="BM243" s="30">
        <v>0</v>
      </c>
      <c r="BN243" s="30">
        <v>0</v>
      </c>
      <c r="BO243" s="30">
        <v>0</v>
      </c>
      <c r="BP243" s="30">
        <v>0</v>
      </c>
      <c r="BQ243" s="30">
        <v>0</v>
      </c>
      <c r="BR243" s="30">
        <v>0</v>
      </c>
      <c r="BS243" s="30">
        <v>0</v>
      </c>
      <c r="BT243" s="30">
        <v>0</v>
      </c>
      <c r="BU243" s="30">
        <v>0</v>
      </c>
      <c r="BV243" s="30">
        <v>0</v>
      </c>
      <c r="BW243" s="30">
        <v>0</v>
      </c>
      <c r="BX243" s="30">
        <v>0</v>
      </c>
      <c r="BY243" s="30">
        <v>0</v>
      </c>
      <c r="BZ243" s="30">
        <v>0</v>
      </c>
      <c r="CA243" s="30">
        <v>0</v>
      </c>
      <c r="CB243" s="30">
        <v>0</v>
      </c>
      <c r="CC243" s="30">
        <v>0</v>
      </c>
      <c r="CD243" s="30">
        <v>433</v>
      </c>
      <c r="CE243" s="31">
        <v>0</v>
      </c>
    </row>
    <row r="244" spans="1:83" ht="14.1" customHeight="1" x14ac:dyDescent="0.25">
      <c r="A244" s="21">
        <f t="shared" si="3"/>
        <v>231</v>
      </c>
      <c r="B244" s="211" t="s">
        <v>270</v>
      </c>
      <c r="C244" s="33">
        <v>13155</v>
      </c>
      <c r="D244" s="212" t="s">
        <v>124</v>
      </c>
      <c r="E244" s="25">
        <f>MAX(O244:AM244)</f>
        <v>0</v>
      </c>
      <c r="F244" s="25" t="e">
        <f>VLOOKUP(E244,Tab!$A$2:$B$255,2,TRUE)</f>
        <v>#N/A</v>
      </c>
      <c r="G244" s="26">
        <f>LARGE(O244:CE244,1)</f>
        <v>432</v>
      </c>
      <c r="H244" s="26">
        <f>LARGE(O244:CE244,2)</f>
        <v>0</v>
      </c>
      <c r="I244" s="26">
        <f>LARGE(O244:CE244,3)</f>
        <v>0</v>
      </c>
      <c r="J244" s="26">
        <f>LARGE(O244:CE244,4)</f>
        <v>0</v>
      </c>
      <c r="K244" s="26">
        <f>LARGE(O244:CE244,5)</f>
        <v>0</v>
      </c>
      <c r="L244" s="27">
        <f>SUM(G244:K244)</f>
        <v>432</v>
      </c>
      <c r="M244" s="28">
        <f>L244/5</f>
        <v>86.4</v>
      </c>
      <c r="N244" s="29"/>
      <c r="O244" s="30">
        <v>0</v>
      </c>
      <c r="P244" s="30">
        <v>0</v>
      </c>
      <c r="Q244" s="30">
        <v>0</v>
      </c>
      <c r="R244" s="30">
        <v>0</v>
      </c>
      <c r="S244" s="30">
        <v>0</v>
      </c>
      <c r="T244" s="30">
        <v>0</v>
      </c>
      <c r="U244" s="30">
        <v>0</v>
      </c>
      <c r="V244" s="30">
        <v>0</v>
      </c>
      <c r="W244" s="30">
        <v>0</v>
      </c>
      <c r="X244" s="30">
        <v>0</v>
      </c>
      <c r="Y244" s="30">
        <v>0</v>
      </c>
      <c r="Z244" s="30">
        <v>0</v>
      </c>
      <c r="AA244" s="30">
        <v>0</v>
      </c>
      <c r="AB244" s="30">
        <v>0</v>
      </c>
      <c r="AC244" s="30">
        <v>0</v>
      </c>
      <c r="AD244" s="30">
        <v>0</v>
      </c>
      <c r="AE244" s="30">
        <v>0</v>
      </c>
      <c r="AF244" s="30">
        <v>0</v>
      </c>
      <c r="AG244" s="30">
        <v>0</v>
      </c>
      <c r="AH244" s="30">
        <v>0</v>
      </c>
      <c r="AI244" s="30">
        <v>0</v>
      </c>
      <c r="AJ244" s="30">
        <v>0</v>
      </c>
      <c r="AK244" s="30">
        <v>0</v>
      </c>
      <c r="AL244" s="30">
        <v>0</v>
      </c>
      <c r="AM244" s="167">
        <v>0</v>
      </c>
      <c r="AN244" s="162">
        <v>0</v>
      </c>
      <c r="AO244" s="30">
        <v>0</v>
      </c>
      <c r="AP244" s="30">
        <v>0</v>
      </c>
      <c r="AQ244" s="30">
        <v>0</v>
      </c>
      <c r="AR244" s="30">
        <v>0</v>
      </c>
      <c r="AS244" s="30">
        <v>0</v>
      </c>
      <c r="AT244" s="30">
        <v>0</v>
      </c>
      <c r="AU244" s="30">
        <v>0</v>
      </c>
      <c r="AV244" s="30">
        <v>0</v>
      </c>
      <c r="AW244" s="30">
        <v>0</v>
      </c>
      <c r="AX244" s="30">
        <v>0</v>
      </c>
      <c r="AY244" s="30">
        <v>432</v>
      </c>
      <c r="AZ244" s="30">
        <v>0</v>
      </c>
      <c r="BA244" s="30">
        <v>0</v>
      </c>
      <c r="BB244" s="30">
        <v>0</v>
      </c>
      <c r="BC244" s="30">
        <v>0</v>
      </c>
      <c r="BD244" s="30">
        <v>0</v>
      </c>
      <c r="BE244" s="30">
        <v>0</v>
      </c>
      <c r="BF244" s="30">
        <v>0</v>
      </c>
      <c r="BG244" s="30">
        <v>0</v>
      </c>
      <c r="BH244" s="30">
        <v>0</v>
      </c>
      <c r="BI244" s="30">
        <v>0</v>
      </c>
      <c r="BJ244" s="30">
        <v>0</v>
      </c>
      <c r="BK244" s="30">
        <v>0</v>
      </c>
      <c r="BL244" s="30">
        <v>0</v>
      </c>
      <c r="BM244" s="30">
        <v>0</v>
      </c>
      <c r="BN244" s="30">
        <v>0</v>
      </c>
      <c r="BO244" s="30">
        <v>0</v>
      </c>
      <c r="BP244" s="30">
        <v>0</v>
      </c>
      <c r="BQ244" s="30">
        <v>0</v>
      </c>
      <c r="BR244" s="30">
        <v>0</v>
      </c>
      <c r="BS244" s="30">
        <v>0</v>
      </c>
      <c r="BT244" s="30">
        <v>0</v>
      </c>
      <c r="BU244" s="30">
        <v>0</v>
      </c>
      <c r="BV244" s="30">
        <v>0</v>
      </c>
      <c r="BW244" s="30">
        <v>0</v>
      </c>
      <c r="BX244" s="30">
        <v>0</v>
      </c>
      <c r="BY244" s="30">
        <v>0</v>
      </c>
      <c r="BZ244" s="30">
        <v>0</v>
      </c>
      <c r="CA244" s="30">
        <v>0</v>
      </c>
      <c r="CB244" s="30">
        <v>0</v>
      </c>
      <c r="CC244" s="30">
        <v>0</v>
      </c>
      <c r="CD244" s="30">
        <v>0</v>
      </c>
      <c r="CE244" s="31">
        <v>0</v>
      </c>
    </row>
    <row r="245" spans="1:83" ht="14.1" customHeight="1" x14ac:dyDescent="0.25">
      <c r="A245" s="21">
        <f t="shared" si="3"/>
        <v>232</v>
      </c>
      <c r="B245" s="209" t="s">
        <v>139</v>
      </c>
      <c r="C245" s="33">
        <v>966</v>
      </c>
      <c r="D245" s="207" t="s">
        <v>44</v>
      </c>
      <c r="E245" s="25">
        <f>MAX(O245:AM245)</f>
        <v>0</v>
      </c>
      <c r="F245" s="25" t="e">
        <f>VLOOKUP(E245,Tab!$A$2:$B$255,2,TRUE)</f>
        <v>#N/A</v>
      </c>
      <c r="G245" s="26">
        <f>LARGE(O245:CE245,1)</f>
        <v>428</v>
      </c>
      <c r="H245" s="26">
        <f>LARGE(O245:CE245,2)</f>
        <v>0</v>
      </c>
      <c r="I245" s="26">
        <f>LARGE(O245:CE245,3)</f>
        <v>0</v>
      </c>
      <c r="J245" s="26">
        <f>LARGE(O245:CE245,4)</f>
        <v>0</v>
      </c>
      <c r="K245" s="26">
        <f>LARGE(O245:CE245,5)</f>
        <v>0</v>
      </c>
      <c r="L245" s="27">
        <f>SUM(G245:K245)</f>
        <v>428</v>
      </c>
      <c r="M245" s="28">
        <f>L245/5</f>
        <v>85.6</v>
      </c>
      <c r="N245" s="29"/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U245" s="30">
        <v>0</v>
      </c>
      <c r="V245" s="30">
        <v>0</v>
      </c>
      <c r="W245" s="30">
        <v>0</v>
      </c>
      <c r="X245" s="30">
        <v>0</v>
      </c>
      <c r="Y245" s="30">
        <v>0</v>
      </c>
      <c r="Z245" s="30">
        <v>0</v>
      </c>
      <c r="AA245" s="30">
        <v>0</v>
      </c>
      <c r="AB245" s="30">
        <v>0</v>
      </c>
      <c r="AC245" s="30">
        <v>0</v>
      </c>
      <c r="AD245" s="30">
        <v>0</v>
      </c>
      <c r="AE245" s="30">
        <v>0</v>
      </c>
      <c r="AF245" s="30">
        <v>0</v>
      </c>
      <c r="AG245" s="30">
        <v>0</v>
      </c>
      <c r="AH245" s="30">
        <v>0</v>
      </c>
      <c r="AI245" s="30">
        <v>0</v>
      </c>
      <c r="AJ245" s="30">
        <v>0</v>
      </c>
      <c r="AK245" s="30">
        <v>0</v>
      </c>
      <c r="AL245" s="30">
        <v>0</v>
      </c>
      <c r="AM245" s="167">
        <v>0</v>
      </c>
      <c r="AN245" s="162">
        <v>0</v>
      </c>
      <c r="AO245" s="30">
        <v>0</v>
      </c>
      <c r="AP245" s="30">
        <v>0</v>
      </c>
      <c r="AQ245" s="30">
        <v>0</v>
      </c>
      <c r="AR245" s="30">
        <v>0</v>
      </c>
      <c r="AS245" s="30">
        <v>0</v>
      </c>
      <c r="AT245" s="30">
        <v>0</v>
      </c>
      <c r="AU245" s="30">
        <v>0</v>
      </c>
      <c r="AV245" s="30">
        <v>0</v>
      </c>
      <c r="AW245" s="30">
        <v>0</v>
      </c>
      <c r="AX245" s="30">
        <v>0</v>
      </c>
      <c r="AY245" s="30">
        <v>0</v>
      </c>
      <c r="AZ245" s="30">
        <v>0</v>
      </c>
      <c r="BA245" s="30">
        <v>0</v>
      </c>
      <c r="BB245" s="30">
        <v>428</v>
      </c>
      <c r="BC245" s="30">
        <v>0</v>
      </c>
      <c r="BD245" s="30">
        <v>0</v>
      </c>
      <c r="BE245" s="30">
        <v>0</v>
      </c>
      <c r="BF245" s="30">
        <v>0</v>
      </c>
      <c r="BG245" s="30">
        <v>0</v>
      </c>
      <c r="BH245" s="30">
        <v>0</v>
      </c>
      <c r="BI245" s="30">
        <v>0</v>
      </c>
      <c r="BJ245" s="30">
        <v>0</v>
      </c>
      <c r="BK245" s="30">
        <v>0</v>
      </c>
      <c r="BL245" s="30">
        <v>0</v>
      </c>
      <c r="BM245" s="30">
        <v>0</v>
      </c>
      <c r="BN245" s="30">
        <v>0</v>
      </c>
      <c r="BO245" s="30">
        <v>0</v>
      </c>
      <c r="BP245" s="30">
        <v>0</v>
      </c>
      <c r="BQ245" s="30">
        <v>0</v>
      </c>
      <c r="BR245" s="30">
        <v>0</v>
      </c>
      <c r="BS245" s="30">
        <v>0</v>
      </c>
      <c r="BT245" s="30">
        <v>0</v>
      </c>
      <c r="BU245" s="30">
        <v>0</v>
      </c>
      <c r="BV245" s="30">
        <v>0</v>
      </c>
      <c r="BW245" s="30">
        <v>0</v>
      </c>
      <c r="BX245" s="30">
        <v>0</v>
      </c>
      <c r="BY245" s="30">
        <v>0</v>
      </c>
      <c r="BZ245" s="30">
        <v>0</v>
      </c>
      <c r="CA245" s="30">
        <v>0</v>
      </c>
      <c r="CB245" s="30">
        <v>0</v>
      </c>
      <c r="CC245" s="30">
        <v>0</v>
      </c>
      <c r="CD245" s="30">
        <v>0</v>
      </c>
      <c r="CE245" s="31">
        <v>0</v>
      </c>
    </row>
    <row r="246" spans="1:83" ht="14.1" customHeight="1" x14ac:dyDescent="0.25">
      <c r="A246" s="21">
        <f t="shared" si="3"/>
        <v>233</v>
      </c>
      <c r="B246" s="39" t="s">
        <v>542</v>
      </c>
      <c r="C246" s="33">
        <v>13778</v>
      </c>
      <c r="D246" s="40" t="s">
        <v>541</v>
      </c>
      <c r="E246" s="25">
        <f>MAX(O246:AM246)</f>
        <v>427</v>
      </c>
      <c r="F246" s="25" t="e">
        <f>VLOOKUP(E246,Tab!$A$2:$B$255,2,TRUE)</f>
        <v>#N/A</v>
      </c>
      <c r="G246" s="26">
        <f>LARGE(O246:CE246,1)</f>
        <v>427</v>
      </c>
      <c r="H246" s="26">
        <f>LARGE(O246:CE246,2)</f>
        <v>0</v>
      </c>
      <c r="I246" s="26">
        <f>LARGE(O246:CE246,3)</f>
        <v>0</v>
      </c>
      <c r="J246" s="26">
        <f>LARGE(O246:CE246,4)</f>
        <v>0</v>
      </c>
      <c r="K246" s="26">
        <f>LARGE(O246:CE246,5)</f>
        <v>0</v>
      </c>
      <c r="L246" s="27">
        <f>SUM(G246:K246)</f>
        <v>427</v>
      </c>
      <c r="M246" s="28">
        <f>L246/5</f>
        <v>85.4</v>
      </c>
      <c r="N246" s="29"/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0</v>
      </c>
      <c r="U246" s="30">
        <v>0</v>
      </c>
      <c r="V246" s="30">
        <v>0</v>
      </c>
      <c r="W246" s="30">
        <v>0</v>
      </c>
      <c r="X246" s="30">
        <v>0</v>
      </c>
      <c r="Y246" s="30">
        <v>0</v>
      </c>
      <c r="Z246" s="30">
        <v>0</v>
      </c>
      <c r="AA246" s="30">
        <v>0</v>
      </c>
      <c r="AB246" s="30">
        <v>0</v>
      </c>
      <c r="AC246" s="30">
        <v>427</v>
      </c>
      <c r="AD246" s="30">
        <v>0</v>
      </c>
      <c r="AE246" s="30">
        <v>0</v>
      </c>
      <c r="AF246" s="30">
        <v>0</v>
      </c>
      <c r="AG246" s="30">
        <v>0</v>
      </c>
      <c r="AH246" s="30">
        <v>0</v>
      </c>
      <c r="AI246" s="30">
        <v>0</v>
      </c>
      <c r="AJ246" s="30">
        <v>0</v>
      </c>
      <c r="AK246" s="30">
        <v>0</v>
      </c>
      <c r="AL246" s="30">
        <v>0</v>
      </c>
      <c r="AM246" s="167">
        <v>0</v>
      </c>
      <c r="AN246" s="162">
        <v>0</v>
      </c>
      <c r="AO246" s="30">
        <v>0</v>
      </c>
      <c r="AP246" s="30">
        <v>0</v>
      </c>
      <c r="AQ246" s="30">
        <v>0</v>
      </c>
      <c r="AR246" s="30">
        <v>0</v>
      </c>
      <c r="AS246" s="30">
        <v>0</v>
      </c>
      <c r="AT246" s="30">
        <v>0</v>
      </c>
      <c r="AU246" s="30">
        <v>0</v>
      </c>
      <c r="AV246" s="30">
        <v>0</v>
      </c>
      <c r="AW246" s="30">
        <v>0</v>
      </c>
      <c r="AX246" s="30">
        <v>0</v>
      </c>
      <c r="AY246" s="30">
        <v>0</v>
      </c>
      <c r="AZ246" s="30">
        <v>0</v>
      </c>
      <c r="BA246" s="30">
        <v>0</v>
      </c>
      <c r="BB246" s="30">
        <v>0</v>
      </c>
      <c r="BC246" s="30">
        <v>0</v>
      </c>
      <c r="BD246" s="30">
        <v>0</v>
      </c>
      <c r="BE246" s="30">
        <v>0</v>
      </c>
      <c r="BF246" s="30">
        <v>0</v>
      </c>
      <c r="BG246" s="30">
        <v>0</v>
      </c>
      <c r="BH246" s="30">
        <v>0</v>
      </c>
      <c r="BI246" s="30">
        <v>0</v>
      </c>
      <c r="BJ246" s="30">
        <v>0</v>
      </c>
      <c r="BK246" s="30">
        <v>0</v>
      </c>
      <c r="BL246" s="30">
        <v>0</v>
      </c>
      <c r="BM246" s="30">
        <v>0</v>
      </c>
      <c r="BN246" s="30">
        <v>0</v>
      </c>
      <c r="BO246" s="30">
        <v>0</v>
      </c>
      <c r="BP246" s="30">
        <v>0</v>
      </c>
      <c r="BQ246" s="30">
        <v>0</v>
      </c>
      <c r="BR246" s="30">
        <v>0</v>
      </c>
      <c r="BS246" s="30">
        <v>0</v>
      </c>
      <c r="BT246" s="30">
        <v>0</v>
      </c>
      <c r="BU246" s="30">
        <v>0</v>
      </c>
      <c r="BV246" s="30">
        <v>0</v>
      </c>
      <c r="BW246" s="30">
        <v>0</v>
      </c>
      <c r="BX246" s="30">
        <v>0</v>
      </c>
      <c r="BY246" s="30">
        <v>0</v>
      </c>
      <c r="BZ246" s="30">
        <v>0</v>
      </c>
      <c r="CA246" s="30">
        <v>0</v>
      </c>
      <c r="CB246" s="30">
        <v>0</v>
      </c>
      <c r="CC246" s="30">
        <v>0</v>
      </c>
      <c r="CD246" s="30">
        <v>0</v>
      </c>
      <c r="CE246" s="31">
        <v>0</v>
      </c>
    </row>
    <row r="247" spans="1:83" ht="14.1" customHeight="1" x14ac:dyDescent="0.25">
      <c r="A247" s="21">
        <f t="shared" si="3"/>
        <v>234</v>
      </c>
      <c r="B247" s="39" t="s">
        <v>468</v>
      </c>
      <c r="C247" s="33">
        <v>14470</v>
      </c>
      <c r="D247" s="40" t="s">
        <v>326</v>
      </c>
      <c r="E247" s="25">
        <f>MAX(O247:AM247)</f>
        <v>425</v>
      </c>
      <c r="F247" s="25" t="e">
        <f>VLOOKUP(E247,Tab!$A$2:$B$255,2,TRUE)</f>
        <v>#N/A</v>
      </c>
      <c r="G247" s="26">
        <f>LARGE(O247:CE247,1)</f>
        <v>425</v>
      </c>
      <c r="H247" s="26">
        <f>LARGE(O247:CE247,2)</f>
        <v>0</v>
      </c>
      <c r="I247" s="26">
        <f>LARGE(O247:CE247,3)</f>
        <v>0</v>
      </c>
      <c r="J247" s="26">
        <f>LARGE(O247:CE247,4)</f>
        <v>0</v>
      </c>
      <c r="K247" s="26">
        <f>LARGE(O247:CE247,5)</f>
        <v>0</v>
      </c>
      <c r="L247" s="27">
        <f>SUM(G247:K247)</f>
        <v>425</v>
      </c>
      <c r="M247" s="28">
        <f>L247/5</f>
        <v>85</v>
      </c>
      <c r="N247" s="29"/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0</v>
      </c>
      <c r="U247" s="30">
        <v>0</v>
      </c>
      <c r="V247" s="30">
        <v>0</v>
      </c>
      <c r="W247" s="30">
        <v>0</v>
      </c>
      <c r="X247" s="30">
        <v>0</v>
      </c>
      <c r="Y247" s="30">
        <v>0</v>
      </c>
      <c r="Z247" s="30">
        <v>0</v>
      </c>
      <c r="AA247" s="30">
        <v>425</v>
      </c>
      <c r="AB247" s="30">
        <v>0</v>
      </c>
      <c r="AC247" s="30">
        <v>0</v>
      </c>
      <c r="AD247" s="30">
        <v>0</v>
      </c>
      <c r="AE247" s="30">
        <v>0</v>
      </c>
      <c r="AF247" s="30">
        <v>0</v>
      </c>
      <c r="AG247" s="30">
        <v>0</v>
      </c>
      <c r="AH247" s="30">
        <v>0</v>
      </c>
      <c r="AI247" s="30">
        <v>0</v>
      </c>
      <c r="AJ247" s="30">
        <v>0</v>
      </c>
      <c r="AK247" s="30">
        <v>0</v>
      </c>
      <c r="AL247" s="30">
        <v>0</v>
      </c>
      <c r="AM247" s="167">
        <v>0</v>
      </c>
      <c r="AN247" s="162">
        <v>0</v>
      </c>
      <c r="AO247" s="30">
        <v>0</v>
      </c>
      <c r="AP247" s="30">
        <v>0</v>
      </c>
      <c r="AQ247" s="30">
        <v>0</v>
      </c>
      <c r="AR247" s="30">
        <v>0</v>
      </c>
      <c r="AS247" s="30">
        <v>0</v>
      </c>
      <c r="AT247" s="30">
        <v>0</v>
      </c>
      <c r="AU247" s="30">
        <v>0</v>
      </c>
      <c r="AV247" s="30">
        <v>0</v>
      </c>
      <c r="AW247" s="30">
        <v>0</v>
      </c>
      <c r="AX247" s="30">
        <v>0</v>
      </c>
      <c r="AY247" s="30">
        <v>0</v>
      </c>
      <c r="AZ247" s="30">
        <v>0</v>
      </c>
      <c r="BA247" s="30">
        <v>0</v>
      </c>
      <c r="BB247" s="30">
        <v>0</v>
      </c>
      <c r="BC247" s="30">
        <v>0</v>
      </c>
      <c r="BD247" s="30">
        <v>0</v>
      </c>
      <c r="BE247" s="30">
        <v>0</v>
      </c>
      <c r="BF247" s="30">
        <v>0</v>
      </c>
      <c r="BG247" s="30">
        <v>0</v>
      </c>
      <c r="BH247" s="30">
        <v>0</v>
      </c>
      <c r="BI247" s="30">
        <v>0</v>
      </c>
      <c r="BJ247" s="30">
        <v>0</v>
      </c>
      <c r="BK247" s="30">
        <v>0</v>
      </c>
      <c r="BL247" s="30">
        <v>0</v>
      </c>
      <c r="BM247" s="30">
        <v>0</v>
      </c>
      <c r="BN247" s="30">
        <v>0</v>
      </c>
      <c r="BO247" s="30">
        <v>0</v>
      </c>
      <c r="BP247" s="30">
        <v>0</v>
      </c>
      <c r="BQ247" s="30">
        <v>0</v>
      </c>
      <c r="BR247" s="30">
        <v>0</v>
      </c>
      <c r="BS247" s="30">
        <v>0</v>
      </c>
      <c r="BT247" s="30">
        <v>0</v>
      </c>
      <c r="BU247" s="30">
        <v>0</v>
      </c>
      <c r="BV247" s="30">
        <v>0</v>
      </c>
      <c r="BW247" s="30">
        <v>0</v>
      </c>
      <c r="BX247" s="30">
        <v>0</v>
      </c>
      <c r="BY247" s="30">
        <v>0</v>
      </c>
      <c r="BZ247" s="30">
        <v>0</v>
      </c>
      <c r="CA247" s="30">
        <v>0</v>
      </c>
      <c r="CB247" s="30">
        <v>0</v>
      </c>
      <c r="CC247" s="30">
        <v>0</v>
      </c>
      <c r="CD247" s="30">
        <v>0</v>
      </c>
      <c r="CE247" s="31">
        <v>0</v>
      </c>
    </row>
    <row r="248" spans="1:83" ht="14.1" customHeight="1" x14ac:dyDescent="0.25">
      <c r="A248" s="21">
        <f t="shared" si="3"/>
        <v>235</v>
      </c>
      <c r="B248" s="39" t="s">
        <v>518</v>
      </c>
      <c r="C248" s="33">
        <v>1654</v>
      </c>
      <c r="D248" s="40" t="s">
        <v>163</v>
      </c>
      <c r="E248" s="25">
        <f>MAX(O248:AM248)</f>
        <v>0</v>
      </c>
      <c r="F248" s="25" t="e">
        <f>VLOOKUP(E248,Tab!$A$2:$B$255,2,TRUE)</f>
        <v>#N/A</v>
      </c>
      <c r="G248" s="26">
        <f>LARGE(O248:CE248,1)</f>
        <v>423</v>
      </c>
      <c r="H248" s="26">
        <f>LARGE(O248:CE248,2)</f>
        <v>0</v>
      </c>
      <c r="I248" s="26">
        <f>LARGE(O248:CE248,3)</f>
        <v>0</v>
      </c>
      <c r="J248" s="26">
        <f>LARGE(O248:CE248,4)</f>
        <v>0</v>
      </c>
      <c r="K248" s="26">
        <f>LARGE(O248:CE248,5)</f>
        <v>0</v>
      </c>
      <c r="L248" s="27">
        <f>SUM(G248:K248)</f>
        <v>423</v>
      </c>
      <c r="M248" s="28">
        <f>L248/5</f>
        <v>84.6</v>
      </c>
      <c r="N248" s="29"/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0</v>
      </c>
      <c r="U248" s="30">
        <v>0</v>
      </c>
      <c r="V248" s="30">
        <v>0</v>
      </c>
      <c r="W248" s="30">
        <v>0</v>
      </c>
      <c r="X248" s="30">
        <v>0</v>
      </c>
      <c r="Y248" s="30">
        <v>0</v>
      </c>
      <c r="Z248" s="30">
        <v>0</v>
      </c>
      <c r="AA248" s="30">
        <v>0</v>
      </c>
      <c r="AB248" s="30">
        <v>0</v>
      </c>
      <c r="AC248" s="30">
        <v>0</v>
      </c>
      <c r="AD248" s="30">
        <v>0</v>
      </c>
      <c r="AE248" s="30">
        <v>0</v>
      </c>
      <c r="AF248" s="30">
        <v>0</v>
      </c>
      <c r="AG248" s="30">
        <v>0</v>
      </c>
      <c r="AH248" s="30">
        <v>0</v>
      </c>
      <c r="AI248" s="30">
        <v>0</v>
      </c>
      <c r="AJ248" s="30">
        <v>0</v>
      </c>
      <c r="AK248" s="30">
        <v>0</v>
      </c>
      <c r="AL248" s="30">
        <v>0</v>
      </c>
      <c r="AM248" s="167">
        <v>0</v>
      </c>
      <c r="AN248" s="162">
        <v>0</v>
      </c>
      <c r="AO248" s="30">
        <v>0</v>
      </c>
      <c r="AP248" s="30">
        <v>0</v>
      </c>
      <c r="AQ248" s="30">
        <v>0</v>
      </c>
      <c r="AR248" s="30">
        <v>0</v>
      </c>
      <c r="AS248" s="30">
        <v>0</v>
      </c>
      <c r="AT248" s="30">
        <v>423</v>
      </c>
      <c r="AU248" s="30">
        <v>0</v>
      </c>
      <c r="AV248" s="30">
        <v>0</v>
      </c>
      <c r="AW248" s="30">
        <v>0</v>
      </c>
      <c r="AX248" s="30">
        <v>0</v>
      </c>
      <c r="AY248" s="30">
        <v>0</v>
      </c>
      <c r="AZ248" s="30">
        <v>0</v>
      </c>
      <c r="BA248" s="30">
        <v>0</v>
      </c>
      <c r="BB248" s="30">
        <v>0</v>
      </c>
      <c r="BC248" s="30">
        <v>0</v>
      </c>
      <c r="BD248" s="30">
        <v>0</v>
      </c>
      <c r="BE248" s="30">
        <v>0</v>
      </c>
      <c r="BF248" s="30">
        <v>0</v>
      </c>
      <c r="BG248" s="30">
        <v>0</v>
      </c>
      <c r="BH248" s="30">
        <v>0</v>
      </c>
      <c r="BI248" s="30">
        <v>0</v>
      </c>
      <c r="BJ248" s="30">
        <v>0</v>
      </c>
      <c r="BK248" s="30">
        <v>0</v>
      </c>
      <c r="BL248" s="30">
        <v>0</v>
      </c>
      <c r="BM248" s="30">
        <v>0</v>
      </c>
      <c r="BN248" s="30">
        <v>0</v>
      </c>
      <c r="BO248" s="30">
        <v>0</v>
      </c>
      <c r="BP248" s="30">
        <v>0</v>
      </c>
      <c r="BQ248" s="30">
        <v>0</v>
      </c>
      <c r="BR248" s="30">
        <v>0</v>
      </c>
      <c r="BS248" s="30">
        <v>0</v>
      </c>
      <c r="BT248" s="30">
        <v>0</v>
      </c>
      <c r="BU248" s="30">
        <v>0</v>
      </c>
      <c r="BV248" s="30">
        <v>0</v>
      </c>
      <c r="BW248" s="30">
        <v>0</v>
      </c>
      <c r="BX248" s="30">
        <v>0</v>
      </c>
      <c r="BY248" s="30">
        <v>0</v>
      </c>
      <c r="BZ248" s="30">
        <v>0</v>
      </c>
      <c r="CA248" s="30">
        <v>0</v>
      </c>
      <c r="CB248" s="30">
        <v>0</v>
      </c>
      <c r="CC248" s="30">
        <v>0</v>
      </c>
      <c r="CD248" s="30">
        <v>0</v>
      </c>
      <c r="CE248" s="31">
        <v>0</v>
      </c>
    </row>
    <row r="249" spans="1:83" ht="14.1" customHeight="1" x14ac:dyDescent="0.25">
      <c r="A249" s="21">
        <f t="shared" si="3"/>
        <v>236</v>
      </c>
      <c r="B249" s="39" t="s">
        <v>498</v>
      </c>
      <c r="C249" s="33">
        <v>15302</v>
      </c>
      <c r="D249" s="40" t="s">
        <v>326</v>
      </c>
      <c r="E249" s="25">
        <f>MAX(O249:AM249)</f>
        <v>0</v>
      </c>
      <c r="F249" s="25" t="e">
        <f>VLOOKUP(E249,Tab!$A$2:$B$255,2,TRUE)</f>
        <v>#N/A</v>
      </c>
      <c r="G249" s="26">
        <f>LARGE(O249:CE249,1)</f>
        <v>421</v>
      </c>
      <c r="H249" s="26">
        <f>LARGE(O249:CE249,2)</f>
        <v>0</v>
      </c>
      <c r="I249" s="26">
        <f>LARGE(O249:CE249,3)</f>
        <v>0</v>
      </c>
      <c r="J249" s="26">
        <f>LARGE(O249:CE249,4)</f>
        <v>0</v>
      </c>
      <c r="K249" s="26">
        <f>LARGE(O249:CE249,5)</f>
        <v>0</v>
      </c>
      <c r="L249" s="27">
        <f>SUM(G249:K249)</f>
        <v>421</v>
      </c>
      <c r="M249" s="28">
        <f>L249/5</f>
        <v>84.2</v>
      </c>
      <c r="N249" s="29"/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U249" s="30">
        <v>0</v>
      </c>
      <c r="V249" s="30">
        <v>0</v>
      </c>
      <c r="W249" s="30">
        <v>0</v>
      </c>
      <c r="X249" s="30">
        <v>0</v>
      </c>
      <c r="Y249" s="30">
        <v>0</v>
      </c>
      <c r="Z249" s="30">
        <v>0</v>
      </c>
      <c r="AA249" s="30">
        <v>0</v>
      </c>
      <c r="AB249" s="30">
        <v>0</v>
      </c>
      <c r="AC249" s="30">
        <v>0</v>
      </c>
      <c r="AD249" s="30">
        <v>0</v>
      </c>
      <c r="AE249" s="30">
        <v>0</v>
      </c>
      <c r="AF249" s="30">
        <v>0</v>
      </c>
      <c r="AG249" s="30">
        <v>0</v>
      </c>
      <c r="AH249" s="30">
        <v>0</v>
      </c>
      <c r="AI249" s="30">
        <v>0</v>
      </c>
      <c r="AJ249" s="30">
        <v>0</v>
      </c>
      <c r="AK249" s="30">
        <v>0</v>
      </c>
      <c r="AL249" s="30">
        <v>0</v>
      </c>
      <c r="AM249" s="167">
        <v>0</v>
      </c>
      <c r="AN249" s="162">
        <v>0</v>
      </c>
      <c r="AO249" s="30">
        <v>0</v>
      </c>
      <c r="AP249" s="30">
        <v>0</v>
      </c>
      <c r="AQ249" s="30">
        <v>0</v>
      </c>
      <c r="AR249" s="30">
        <v>0</v>
      </c>
      <c r="AS249" s="30">
        <v>0</v>
      </c>
      <c r="AT249" s="30">
        <v>0</v>
      </c>
      <c r="AU249" s="30">
        <v>0</v>
      </c>
      <c r="AV249" s="30">
        <v>0</v>
      </c>
      <c r="AW249" s="30">
        <v>0</v>
      </c>
      <c r="AX249" s="30">
        <v>0</v>
      </c>
      <c r="AY249" s="30">
        <v>0</v>
      </c>
      <c r="AZ249" s="30">
        <v>421</v>
      </c>
      <c r="BA249" s="30">
        <v>0</v>
      </c>
      <c r="BB249" s="30">
        <v>0</v>
      </c>
      <c r="BC249" s="30">
        <v>0</v>
      </c>
      <c r="BD249" s="30">
        <v>0</v>
      </c>
      <c r="BE249" s="30">
        <v>0</v>
      </c>
      <c r="BF249" s="30">
        <v>0</v>
      </c>
      <c r="BG249" s="30">
        <v>0</v>
      </c>
      <c r="BH249" s="30">
        <v>0</v>
      </c>
      <c r="BI249" s="30">
        <v>0</v>
      </c>
      <c r="BJ249" s="30">
        <v>0</v>
      </c>
      <c r="BK249" s="30">
        <v>0</v>
      </c>
      <c r="BL249" s="30">
        <v>0</v>
      </c>
      <c r="BM249" s="30">
        <v>0</v>
      </c>
      <c r="BN249" s="30">
        <v>0</v>
      </c>
      <c r="BO249" s="30">
        <v>0</v>
      </c>
      <c r="BP249" s="30">
        <v>0</v>
      </c>
      <c r="BQ249" s="30">
        <v>0</v>
      </c>
      <c r="BR249" s="30">
        <v>0</v>
      </c>
      <c r="BS249" s="30">
        <v>0</v>
      </c>
      <c r="BT249" s="30">
        <v>0</v>
      </c>
      <c r="BU249" s="30">
        <v>0</v>
      </c>
      <c r="BV249" s="30">
        <v>0</v>
      </c>
      <c r="BW249" s="30">
        <v>0</v>
      </c>
      <c r="BX249" s="30">
        <v>0</v>
      </c>
      <c r="BY249" s="30">
        <v>0</v>
      </c>
      <c r="BZ249" s="30">
        <v>0</v>
      </c>
      <c r="CA249" s="30">
        <v>0</v>
      </c>
      <c r="CB249" s="30">
        <v>0</v>
      </c>
      <c r="CC249" s="30">
        <v>0</v>
      </c>
      <c r="CD249" s="30">
        <v>0</v>
      </c>
      <c r="CE249" s="31">
        <v>0</v>
      </c>
    </row>
    <row r="250" spans="1:83" s="5" customFormat="1" ht="14.1" customHeight="1" x14ac:dyDescent="0.25">
      <c r="A250" s="21">
        <f t="shared" si="3"/>
        <v>237</v>
      </c>
      <c r="B250" s="209" t="s">
        <v>420</v>
      </c>
      <c r="C250" s="33">
        <v>8016</v>
      </c>
      <c r="D250" s="207" t="s">
        <v>24</v>
      </c>
      <c r="E250" s="25">
        <f>MAX(O250:AM250)</f>
        <v>0</v>
      </c>
      <c r="F250" s="25" t="e">
        <f>VLOOKUP(E250,Tab!$A$2:$B$255,2,TRUE)</f>
        <v>#N/A</v>
      </c>
      <c r="G250" s="26">
        <f>LARGE(O250:CE250,1)</f>
        <v>421</v>
      </c>
      <c r="H250" s="26">
        <f>LARGE(O250:CE250,2)</f>
        <v>0</v>
      </c>
      <c r="I250" s="26">
        <f>LARGE(O250:CE250,3)</f>
        <v>0</v>
      </c>
      <c r="J250" s="26">
        <f>LARGE(O250:CE250,4)</f>
        <v>0</v>
      </c>
      <c r="K250" s="26">
        <f>LARGE(O250:CE250,5)</f>
        <v>0</v>
      </c>
      <c r="L250" s="27">
        <f>SUM(G250:K250)</f>
        <v>421</v>
      </c>
      <c r="M250" s="28">
        <f>L250/5</f>
        <v>84.2</v>
      </c>
      <c r="N250" s="29"/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0</v>
      </c>
      <c r="U250" s="30">
        <v>0</v>
      </c>
      <c r="V250" s="30">
        <v>0</v>
      </c>
      <c r="W250" s="30">
        <v>0</v>
      </c>
      <c r="X250" s="30">
        <v>0</v>
      </c>
      <c r="Y250" s="30">
        <v>0</v>
      </c>
      <c r="Z250" s="30">
        <v>0</v>
      </c>
      <c r="AA250" s="30">
        <v>0</v>
      </c>
      <c r="AB250" s="30">
        <v>0</v>
      </c>
      <c r="AC250" s="30">
        <v>0</v>
      </c>
      <c r="AD250" s="30">
        <v>0</v>
      </c>
      <c r="AE250" s="30">
        <v>0</v>
      </c>
      <c r="AF250" s="30">
        <v>0</v>
      </c>
      <c r="AG250" s="30">
        <v>0</v>
      </c>
      <c r="AH250" s="30">
        <v>0</v>
      </c>
      <c r="AI250" s="30">
        <v>0</v>
      </c>
      <c r="AJ250" s="30">
        <v>0</v>
      </c>
      <c r="AK250" s="30">
        <v>0</v>
      </c>
      <c r="AL250" s="30">
        <v>0</v>
      </c>
      <c r="AM250" s="167">
        <v>0</v>
      </c>
      <c r="AN250" s="162">
        <v>0</v>
      </c>
      <c r="AO250" s="30">
        <v>0</v>
      </c>
      <c r="AP250" s="30">
        <v>0</v>
      </c>
      <c r="AQ250" s="30">
        <v>0</v>
      </c>
      <c r="AR250" s="30">
        <v>0</v>
      </c>
      <c r="AS250" s="30">
        <v>0</v>
      </c>
      <c r="AT250" s="30">
        <v>0</v>
      </c>
      <c r="AU250" s="30">
        <v>0</v>
      </c>
      <c r="AV250" s="30">
        <v>0</v>
      </c>
      <c r="AW250" s="30">
        <v>0</v>
      </c>
      <c r="AX250" s="30">
        <v>0</v>
      </c>
      <c r="AY250" s="30">
        <v>0</v>
      </c>
      <c r="AZ250" s="30">
        <v>0</v>
      </c>
      <c r="BA250" s="30">
        <v>0</v>
      </c>
      <c r="BB250" s="30">
        <v>0</v>
      </c>
      <c r="BC250" s="30">
        <v>0</v>
      </c>
      <c r="BD250" s="30">
        <v>0</v>
      </c>
      <c r="BE250" s="30">
        <v>0</v>
      </c>
      <c r="BF250" s="30">
        <v>0</v>
      </c>
      <c r="BG250" s="30">
        <v>0</v>
      </c>
      <c r="BH250" s="30">
        <v>0</v>
      </c>
      <c r="BI250" s="30">
        <v>0</v>
      </c>
      <c r="BJ250" s="30">
        <v>421</v>
      </c>
      <c r="BK250" s="30">
        <v>0</v>
      </c>
      <c r="BL250" s="30">
        <v>0</v>
      </c>
      <c r="BM250" s="30">
        <v>0</v>
      </c>
      <c r="BN250" s="30">
        <v>0</v>
      </c>
      <c r="BO250" s="30">
        <v>0</v>
      </c>
      <c r="BP250" s="30">
        <v>0</v>
      </c>
      <c r="BQ250" s="30">
        <v>0</v>
      </c>
      <c r="BR250" s="30">
        <v>0</v>
      </c>
      <c r="BS250" s="30">
        <v>0</v>
      </c>
      <c r="BT250" s="30">
        <v>0</v>
      </c>
      <c r="BU250" s="30">
        <v>0</v>
      </c>
      <c r="BV250" s="30">
        <v>0</v>
      </c>
      <c r="BW250" s="30">
        <v>0</v>
      </c>
      <c r="BX250" s="30">
        <v>0</v>
      </c>
      <c r="BY250" s="30">
        <v>0</v>
      </c>
      <c r="BZ250" s="30">
        <v>0</v>
      </c>
      <c r="CA250" s="30">
        <v>0</v>
      </c>
      <c r="CB250" s="30">
        <v>0</v>
      </c>
      <c r="CC250" s="30">
        <v>0</v>
      </c>
      <c r="CD250" s="30">
        <v>0</v>
      </c>
      <c r="CE250" s="31">
        <v>0</v>
      </c>
    </row>
    <row r="251" spans="1:83" ht="14.1" customHeight="1" x14ac:dyDescent="0.25">
      <c r="A251" s="21">
        <f t="shared" si="3"/>
        <v>238</v>
      </c>
      <c r="B251" s="39" t="s">
        <v>499</v>
      </c>
      <c r="C251" s="33">
        <v>11241</v>
      </c>
      <c r="D251" s="40" t="s">
        <v>326</v>
      </c>
      <c r="E251" s="25">
        <f>MAX(O251:AM251)</f>
        <v>0</v>
      </c>
      <c r="F251" s="25" t="e">
        <f>VLOOKUP(E251,Tab!$A$2:$B$255,2,TRUE)</f>
        <v>#N/A</v>
      </c>
      <c r="G251" s="26">
        <f>LARGE(O251:CE251,1)</f>
        <v>420</v>
      </c>
      <c r="H251" s="26">
        <f>LARGE(O251:CE251,2)</f>
        <v>0</v>
      </c>
      <c r="I251" s="26">
        <f>LARGE(O251:CE251,3)</f>
        <v>0</v>
      </c>
      <c r="J251" s="26">
        <f>LARGE(O251:CE251,4)</f>
        <v>0</v>
      </c>
      <c r="K251" s="26">
        <f>LARGE(O251:CE251,5)</f>
        <v>0</v>
      </c>
      <c r="L251" s="27">
        <f>SUM(G251:K251)</f>
        <v>420</v>
      </c>
      <c r="M251" s="28">
        <f>L251/5</f>
        <v>84</v>
      </c>
      <c r="N251" s="29"/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0</v>
      </c>
      <c r="U251" s="30">
        <v>0</v>
      </c>
      <c r="V251" s="30">
        <v>0</v>
      </c>
      <c r="W251" s="30">
        <v>0</v>
      </c>
      <c r="X251" s="30">
        <v>0</v>
      </c>
      <c r="Y251" s="30">
        <v>0</v>
      </c>
      <c r="Z251" s="30">
        <v>0</v>
      </c>
      <c r="AA251" s="30">
        <v>0</v>
      </c>
      <c r="AB251" s="30">
        <v>0</v>
      </c>
      <c r="AC251" s="30">
        <v>0</v>
      </c>
      <c r="AD251" s="30">
        <v>0</v>
      </c>
      <c r="AE251" s="30">
        <v>0</v>
      </c>
      <c r="AF251" s="30">
        <v>0</v>
      </c>
      <c r="AG251" s="30">
        <v>0</v>
      </c>
      <c r="AH251" s="30">
        <v>0</v>
      </c>
      <c r="AI251" s="30">
        <v>0</v>
      </c>
      <c r="AJ251" s="30">
        <v>0</v>
      </c>
      <c r="AK251" s="30">
        <v>0</v>
      </c>
      <c r="AL251" s="30">
        <v>0</v>
      </c>
      <c r="AM251" s="167">
        <v>0</v>
      </c>
      <c r="AN251" s="162">
        <v>0</v>
      </c>
      <c r="AO251" s="30">
        <v>0</v>
      </c>
      <c r="AP251" s="30">
        <v>0</v>
      </c>
      <c r="AQ251" s="30">
        <v>0</v>
      </c>
      <c r="AR251" s="30">
        <v>0</v>
      </c>
      <c r="AS251" s="30">
        <v>0</v>
      </c>
      <c r="AT251" s="30">
        <v>0</v>
      </c>
      <c r="AU251" s="30">
        <v>0</v>
      </c>
      <c r="AV251" s="30">
        <v>0</v>
      </c>
      <c r="AW251" s="30">
        <v>0</v>
      </c>
      <c r="AX251" s="30">
        <v>0</v>
      </c>
      <c r="AY251" s="30">
        <v>0</v>
      </c>
      <c r="AZ251" s="30">
        <v>420</v>
      </c>
      <c r="BA251" s="30">
        <v>0</v>
      </c>
      <c r="BB251" s="30">
        <v>0</v>
      </c>
      <c r="BC251" s="30">
        <v>0</v>
      </c>
      <c r="BD251" s="30">
        <v>0</v>
      </c>
      <c r="BE251" s="30">
        <v>0</v>
      </c>
      <c r="BF251" s="30">
        <v>0</v>
      </c>
      <c r="BG251" s="30">
        <v>0</v>
      </c>
      <c r="BH251" s="30">
        <v>0</v>
      </c>
      <c r="BI251" s="30">
        <v>0</v>
      </c>
      <c r="BJ251" s="30">
        <v>0</v>
      </c>
      <c r="BK251" s="30">
        <v>0</v>
      </c>
      <c r="BL251" s="30">
        <v>0</v>
      </c>
      <c r="BM251" s="30">
        <v>0</v>
      </c>
      <c r="BN251" s="30">
        <v>0</v>
      </c>
      <c r="BO251" s="30">
        <v>0</v>
      </c>
      <c r="BP251" s="30">
        <v>0</v>
      </c>
      <c r="BQ251" s="30">
        <v>0</v>
      </c>
      <c r="BR251" s="30">
        <v>0</v>
      </c>
      <c r="BS251" s="30">
        <v>0</v>
      </c>
      <c r="BT251" s="30">
        <v>0</v>
      </c>
      <c r="BU251" s="30">
        <v>0</v>
      </c>
      <c r="BV251" s="30">
        <v>0</v>
      </c>
      <c r="BW251" s="30">
        <v>0</v>
      </c>
      <c r="BX251" s="30">
        <v>0</v>
      </c>
      <c r="BY251" s="30">
        <v>0</v>
      </c>
      <c r="BZ251" s="30">
        <v>0</v>
      </c>
      <c r="CA251" s="30">
        <v>0</v>
      </c>
      <c r="CB251" s="30">
        <v>0</v>
      </c>
      <c r="CC251" s="30">
        <v>0</v>
      </c>
      <c r="CD251" s="30">
        <v>0</v>
      </c>
      <c r="CE251" s="31">
        <v>0</v>
      </c>
    </row>
    <row r="252" spans="1:83" ht="14.1" customHeight="1" x14ac:dyDescent="0.25">
      <c r="A252" s="21">
        <f t="shared" si="3"/>
        <v>239</v>
      </c>
      <c r="B252" s="211" t="s">
        <v>164</v>
      </c>
      <c r="C252" s="33">
        <v>1345</v>
      </c>
      <c r="D252" s="212" t="s">
        <v>165</v>
      </c>
      <c r="E252" s="25">
        <f>MAX(O252:AM252)</f>
        <v>0</v>
      </c>
      <c r="F252" s="25" t="e">
        <f>VLOOKUP(E252,Tab!$A$2:$B$255,2,TRUE)</f>
        <v>#N/A</v>
      </c>
      <c r="G252" s="26">
        <f>LARGE(O252:CE252,1)</f>
        <v>420</v>
      </c>
      <c r="H252" s="26">
        <f>LARGE(O252:CE252,2)</f>
        <v>0</v>
      </c>
      <c r="I252" s="26">
        <f>LARGE(O252:CE252,3)</f>
        <v>0</v>
      </c>
      <c r="J252" s="26">
        <f>LARGE(O252:CE252,4)</f>
        <v>0</v>
      </c>
      <c r="K252" s="26">
        <f>LARGE(O252:CE252,5)</f>
        <v>0</v>
      </c>
      <c r="L252" s="27">
        <f>SUM(G252:K252)</f>
        <v>420</v>
      </c>
      <c r="M252" s="28">
        <f>L252/5</f>
        <v>84</v>
      </c>
      <c r="N252" s="29"/>
      <c r="O252" s="30"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0</v>
      </c>
      <c r="U252" s="30">
        <v>0</v>
      </c>
      <c r="V252" s="30">
        <v>0</v>
      </c>
      <c r="W252" s="30">
        <v>0</v>
      </c>
      <c r="X252" s="30">
        <v>0</v>
      </c>
      <c r="Y252" s="30">
        <v>0</v>
      </c>
      <c r="Z252" s="30">
        <v>0</v>
      </c>
      <c r="AA252" s="30">
        <v>0</v>
      </c>
      <c r="AB252" s="30">
        <v>0</v>
      </c>
      <c r="AC252" s="30">
        <v>0</v>
      </c>
      <c r="AD252" s="30">
        <v>0</v>
      </c>
      <c r="AE252" s="30">
        <v>0</v>
      </c>
      <c r="AF252" s="30">
        <v>0</v>
      </c>
      <c r="AG252" s="30">
        <v>0</v>
      </c>
      <c r="AH252" s="30">
        <v>0</v>
      </c>
      <c r="AI252" s="30">
        <v>0</v>
      </c>
      <c r="AJ252" s="30">
        <v>0</v>
      </c>
      <c r="AK252" s="30">
        <v>0</v>
      </c>
      <c r="AL252" s="30">
        <v>0</v>
      </c>
      <c r="AM252" s="167">
        <v>0</v>
      </c>
      <c r="AN252" s="162">
        <v>0</v>
      </c>
      <c r="AO252" s="30">
        <v>0</v>
      </c>
      <c r="AP252" s="30">
        <v>0</v>
      </c>
      <c r="AQ252" s="30">
        <v>0</v>
      </c>
      <c r="AR252" s="30">
        <v>0</v>
      </c>
      <c r="AS252" s="30">
        <v>0</v>
      </c>
      <c r="AT252" s="30">
        <v>0</v>
      </c>
      <c r="AU252" s="30">
        <v>0</v>
      </c>
      <c r="AV252" s="30">
        <v>0</v>
      </c>
      <c r="AW252" s="30">
        <v>0</v>
      </c>
      <c r="AX252" s="30">
        <v>0</v>
      </c>
      <c r="AY252" s="30">
        <v>0</v>
      </c>
      <c r="AZ252" s="30">
        <v>0</v>
      </c>
      <c r="BA252" s="30">
        <v>0</v>
      </c>
      <c r="BB252" s="30">
        <v>0</v>
      </c>
      <c r="BC252" s="30">
        <v>0</v>
      </c>
      <c r="BD252" s="30">
        <v>0</v>
      </c>
      <c r="BE252" s="30">
        <v>0</v>
      </c>
      <c r="BF252" s="30">
        <v>0</v>
      </c>
      <c r="BG252" s="30">
        <v>0</v>
      </c>
      <c r="BH252" s="30">
        <v>0</v>
      </c>
      <c r="BI252" s="30">
        <v>420</v>
      </c>
      <c r="BJ252" s="30">
        <v>0</v>
      </c>
      <c r="BK252" s="30">
        <v>0</v>
      </c>
      <c r="BL252" s="30">
        <v>0</v>
      </c>
      <c r="BM252" s="30">
        <v>0</v>
      </c>
      <c r="BN252" s="30">
        <v>0</v>
      </c>
      <c r="BO252" s="30">
        <v>0</v>
      </c>
      <c r="BP252" s="30">
        <v>0</v>
      </c>
      <c r="BQ252" s="30">
        <v>0</v>
      </c>
      <c r="BR252" s="30">
        <v>0</v>
      </c>
      <c r="BS252" s="30">
        <v>0</v>
      </c>
      <c r="BT252" s="30">
        <v>0</v>
      </c>
      <c r="BU252" s="30">
        <v>0</v>
      </c>
      <c r="BV252" s="30">
        <v>0</v>
      </c>
      <c r="BW252" s="30">
        <v>0</v>
      </c>
      <c r="BX252" s="30">
        <v>0</v>
      </c>
      <c r="BY252" s="30">
        <v>0</v>
      </c>
      <c r="BZ252" s="30">
        <v>0</v>
      </c>
      <c r="CA252" s="30">
        <v>0</v>
      </c>
      <c r="CB252" s="30">
        <v>0</v>
      </c>
      <c r="CC252" s="30">
        <v>0</v>
      </c>
      <c r="CD252" s="30">
        <v>0</v>
      </c>
      <c r="CE252" s="31">
        <v>0</v>
      </c>
    </row>
    <row r="253" spans="1:83" ht="14.1" customHeight="1" x14ac:dyDescent="0.25">
      <c r="A253" s="21">
        <f t="shared" si="3"/>
        <v>240</v>
      </c>
      <c r="B253" s="39" t="s">
        <v>158</v>
      </c>
      <c r="C253" s="33">
        <v>11554</v>
      </c>
      <c r="D253" s="40" t="s">
        <v>26</v>
      </c>
      <c r="E253" s="25">
        <f>MAX(O253:AM253)</f>
        <v>419</v>
      </c>
      <c r="F253" s="25" t="e">
        <f>VLOOKUP(E253,Tab!$A$2:$B$255,2,TRUE)</f>
        <v>#N/A</v>
      </c>
      <c r="G253" s="26">
        <f>LARGE(O253:CE253,1)</f>
        <v>419</v>
      </c>
      <c r="H253" s="26">
        <f>LARGE(O253:CE253,2)</f>
        <v>0</v>
      </c>
      <c r="I253" s="26">
        <f>LARGE(O253:CE253,3)</f>
        <v>0</v>
      </c>
      <c r="J253" s="26">
        <f>LARGE(O253:CE253,4)</f>
        <v>0</v>
      </c>
      <c r="K253" s="26">
        <f>LARGE(O253:CE253,5)</f>
        <v>0</v>
      </c>
      <c r="L253" s="27">
        <f>SUM(G253:K253)</f>
        <v>419</v>
      </c>
      <c r="M253" s="28">
        <f>L253/5</f>
        <v>83.8</v>
      </c>
      <c r="N253" s="29"/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0</v>
      </c>
      <c r="U253" s="30">
        <v>0</v>
      </c>
      <c r="V253" s="30">
        <v>0</v>
      </c>
      <c r="W253" s="30">
        <v>0</v>
      </c>
      <c r="X253" s="30">
        <v>0</v>
      </c>
      <c r="Y253" s="30">
        <v>0</v>
      </c>
      <c r="Z253" s="30">
        <v>0</v>
      </c>
      <c r="AA253" s="30">
        <v>0</v>
      </c>
      <c r="AB253" s="30">
        <v>0</v>
      </c>
      <c r="AC253" s="30">
        <v>0</v>
      </c>
      <c r="AD253" s="30">
        <v>0</v>
      </c>
      <c r="AE253" s="30">
        <v>0</v>
      </c>
      <c r="AF253" s="30">
        <v>0</v>
      </c>
      <c r="AG253" s="30">
        <v>0</v>
      </c>
      <c r="AH253" s="30">
        <v>0</v>
      </c>
      <c r="AI253" s="30">
        <v>0</v>
      </c>
      <c r="AJ253" s="30">
        <v>0</v>
      </c>
      <c r="AK253" s="30">
        <v>419</v>
      </c>
      <c r="AL253" s="30">
        <v>0</v>
      </c>
      <c r="AM253" s="167">
        <v>0</v>
      </c>
      <c r="AN253" s="162">
        <v>0</v>
      </c>
      <c r="AO253" s="30">
        <v>0</v>
      </c>
      <c r="AP253" s="30">
        <v>0</v>
      </c>
      <c r="AQ253" s="30">
        <v>0</v>
      </c>
      <c r="AR253" s="30">
        <v>0</v>
      </c>
      <c r="AS253" s="30">
        <v>0</v>
      </c>
      <c r="AT253" s="30">
        <v>0</v>
      </c>
      <c r="AU253" s="30">
        <v>0</v>
      </c>
      <c r="AV253" s="30">
        <v>0</v>
      </c>
      <c r="AW253" s="30">
        <v>0</v>
      </c>
      <c r="AX253" s="30">
        <v>0</v>
      </c>
      <c r="AY253" s="30">
        <v>0</v>
      </c>
      <c r="AZ253" s="30">
        <v>0</v>
      </c>
      <c r="BA253" s="30">
        <v>0</v>
      </c>
      <c r="BB253" s="30">
        <v>0</v>
      </c>
      <c r="BC253" s="30">
        <v>0</v>
      </c>
      <c r="BD253" s="30">
        <v>0</v>
      </c>
      <c r="BE253" s="30">
        <v>0</v>
      </c>
      <c r="BF253" s="30">
        <v>0</v>
      </c>
      <c r="BG253" s="30">
        <v>0</v>
      </c>
      <c r="BH253" s="30">
        <v>0</v>
      </c>
      <c r="BI253" s="30">
        <v>0</v>
      </c>
      <c r="BJ253" s="30">
        <v>0</v>
      </c>
      <c r="BK253" s="30">
        <v>0</v>
      </c>
      <c r="BL253" s="30">
        <v>0</v>
      </c>
      <c r="BM253" s="30">
        <v>0</v>
      </c>
      <c r="BN253" s="30">
        <v>0</v>
      </c>
      <c r="BO253" s="30">
        <v>0</v>
      </c>
      <c r="BP253" s="30">
        <v>0</v>
      </c>
      <c r="BQ253" s="30">
        <v>0</v>
      </c>
      <c r="BR253" s="30">
        <v>0</v>
      </c>
      <c r="BS253" s="30">
        <v>0</v>
      </c>
      <c r="BT253" s="30">
        <v>0</v>
      </c>
      <c r="BU253" s="30">
        <v>0</v>
      </c>
      <c r="BV253" s="30">
        <v>0</v>
      </c>
      <c r="BW253" s="30">
        <v>0</v>
      </c>
      <c r="BX253" s="30">
        <v>0</v>
      </c>
      <c r="BY253" s="30">
        <v>0</v>
      </c>
      <c r="BZ253" s="30">
        <v>0</v>
      </c>
      <c r="CA253" s="30">
        <v>0</v>
      </c>
      <c r="CB253" s="30">
        <v>0</v>
      </c>
      <c r="CC253" s="30">
        <v>0</v>
      </c>
      <c r="CD253" s="30">
        <v>0</v>
      </c>
      <c r="CE253" s="31">
        <v>0</v>
      </c>
    </row>
    <row r="254" spans="1:83" ht="14.25" customHeight="1" x14ac:dyDescent="0.25">
      <c r="A254" s="21">
        <f t="shared" si="3"/>
        <v>241</v>
      </c>
      <c r="B254" s="39" t="s">
        <v>515</v>
      </c>
      <c r="C254" s="33">
        <v>11271</v>
      </c>
      <c r="D254" s="40" t="s">
        <v>326</v>
      </c>
      <c r="E254" s="25">
        <f>MAX(O254:AM254)</f>
        <v>0</v>
      </c>
      <c r="F254" s="25" t="e">
        <f>VLOOKUP(E254,Tab!$A$2:$B$255,2,TRUE)</f>
        <v>#N/A</v>
      </c>
      <c r="G254" s="26">
        <f>LARGE(O254:CE254,1)</f>
        <v>419</v>
      </c>
      <c r="H254" s="26">
        <f>LARGE(O254:CE254,2)</f>
        <v>0</v>
      </c>
      <c r="I254" s="26">
        <f>LARGE(O254:CE254,3)</f>
        <v>0</v>
      </c>
      <c r="J254" s="26">
        <f>LARGE(O254:CE254,4)</f>
        <v>0</v>
      </c>
      <c r="K254" s="26">
        <f>LARGE(O254:CE254,5)</f>
        <v>0</v>
      </c>
      <c r="L254" s="27">
        <f>SUM(G254:K254)</f>
        <v>419</v>
      </c>
      <c r="M254" s="28">
        <f>L254/5</f>
        <v>83.8</v>
      </c>
      <c r="N254" s="29"/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0</v>
      </c>
      <c r="U254" s="30">
        <v>0</v>
      </c>
      <c r="V254" s="30">
        <v>0</v>
      </c>
      <c r="W254" s="30">
        <v>0</v>
      </c>
      <c r="X254" s="30">
        <v>0</v>
      </c>
      <c r="Y254" s="30">
        <v>0</v>
      </c>
      <c r="Z254" s="30">
        <v>0</v>
      </c>
      <c r="AA254" s="30">
        <v>0</v>
      </c>
      <c r="AB254" s="30">
        <v>0</v>
      </c>
      <c r="AC254" s="30">
        <v>0</v>
      </c>
      <c r="AD254" s="30">
        <v>0</v>
      </c>
      <c r="AE254" s="30">
        <v>0</v>
      </c>
      <c r="AF254" s="30">
        <v>0</v>
      </c>
      <c r="AG254" s="30">
        <v>0</v>
      </c>
      <c r="AH254" s="30">
        <v>0</v>
      </c>
      <c r="AI254" s="30">
        <v>0</v>
      </c>
      <c r="AJ254" s="30">
        <v>0</v>
      </c>
      <c r="AK254" s="30">
        <v>0</v>
      </c>
      <c r="AL254" s="30">
        <v>0</v>
      </c>
      <c r="AM254" s="167">
        <v>0</v>
      </c>
      <c r="AN254" s="162">
        <v>0</v>
      </c>
      <c r="AO254" s="30">
        <v>0</v>
      </c>
      <c r="AP254" s="30">
        <v>419</v>
      </c>
      <c r="AQ254" s="30">
        <v>0</v>
      </c>
      <c r="AR254" s="30">
        <v>0</v>
      </c>
      <c r="AS254" s="30">
        <v>0</v>
      </c>
      <c r="AT254" s="30">
        <v>0</v>
      </c>
      <c r="AU254" s="30">
        <v>0</v>
      </c>
      <c r="AV254" s="30">
        <v>0</v>
      </c>
      <c r="AW254" s="30">
        <v>0</v>
      </c>
      <c r="AX254" s="30">
        <v>0</v>
      </c>
      <c r="AY254" s="30">
        <v>0</v>
      </c>
      <c r="AZ254" s="30">
        <v>0</v>
      </c>
      <c r="BA254" s="30">
        <v>0</v>
      </c>
      <c r="BB254" s="30">
        <v>0</v>
      </c>
      <c r="BC254" s="30">
        <v>0</v>
      </c>
      <c r="BD254" s="30">
        <v>0</v>
      </c>
      <c r="BE254" s="30">
        <v>0</v>
      </c>
      <c r="BF254" s="30">
        <v>0</v>
      </c>
      <c r="BG254" s="30">
        <v>0</v>
      </c>
      <c r="BH254" s="30">
        <v>0</v>
      </c>
      <c r="BI254" s="30">
        <v>0</v>
      </c>
      <c r="BJ254" s="30">
        <v>0</v>
      </c>
      <c r="BK254" s="30">
        <v>0</v>
      </c>
      <c r="BL254" s="30">
        <v>0</v>
      </c>
      <c r="BM254" s="30">
        <v>0</v>
      </c>
      <c r="BN254" s="30">
        <v>0</v>
      </c>
      <c r="BO254" s="30">
        <v>0</v>
      </c>
      <c r="BP254" s="30">
        <v>0</v>
      </c>
      <c r="BQ254" s="30">
        <v>0</v>
      </c>
      <c r="BR254" s="30">
        <v>0</v>
      </c>
      <c r="BS254" s="30">
        <v>0</v>
      </c>
      <c r="BT254" s="30">
        <v>0</v>
      </c>
      <c r="BU254" s="30">
        <v>0</v>
      </c>
      <c r="BV254" s="30">
        <v>0</v>
      </c>
      <c r="BW254" s="30">
        <v>0</v>
      </c>
      <c r="BX254" s="30">
        <v>0</v>
      </c>
      <c r="BY254" s="30">
        <v>0</v>
      </c>
      <c r="BZ254" s="30">
        <v>0</v>
      </c>
      <c r="CA254" s="30">
        <v>0</v>
      </c>
      <c r="CB254" s="30">
        <v>0</v>
      </c>
      <c r="CC254" s="30">
        <v>0</v>
      </c>
      <c r="CD254" s="30">
        <v>0</v>
      </c>
      <c r="CE254" s="31">
        <v>0</v>
      </c>
    </row>
    <row r="255" spans="1:83" ht="14.25" customHeight="1" x14ac:dyDescent="0.25">
      <c r="A255" s="21">
        <f t="shared" si="3"/>
        <v>242</v>
      </c>
      <c r="B255" s="209" t="s">
        <v>298</v>
      </c>
      <c r="C255" s="33">
        <v>14394</v>
      </c>
      <c r="D255" s="207" t="s">
        <v>44</v>
      </c>
      <c r="E255" s="25">
        <f>MAX(O255:AM255)</f>
        <v>0</v>
      </c>
      <c r="F255" s="25" t="e">
        <f>VLOOKUP(E255,Tab!$A$2:$B$255,2,TRUE)</f>
        <v>#N/A</v>
      </c>
      <c r="G255" s="26">
        <f>LARGE(O255:CE255,1)</f>
        <v>419</v>
      </c>
      <c r="H255" s="26">
        <f>LARGE(O255:CE255,2)</f>
        <v>0</v>
      </c>
      <c r="I255" s="26">
        <f>LARGE(O255:CE255,3)</f>
        <v>0</v>
      </c>
      <c r="J255" s="26">
        <f>LARGE(O255:CE255,4)</f>
        <v>0</v>
      </c>
      <c r="K255" s="26">
        <f>LARGE(O255:CE255,5)</f>
        <v>0</v>
      </c>
      <c r="L255" s="27">
        <f>SUM(G255:K255)</f>
        <v>419</v>
      </c>
      <c r="M255" s="28">
        <f>L255/5</f>
        <v>83.8</v>
      </c>
      <c r="N255" s="29"/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U255" s="30">
        <v>0</v>
      </c>
      <c r="V255" s="30">
        <v>0</v>
      </c>
      <c r="W255" s="30">
        <v>0</v>
      </c>
      <c r="X255" s="30">
        <v>0</v>
      </c>
      <c r="Y255" s="30">
        <v>0</v>
      </c>
      <c r="Z255" s="30">
        <v>0</v>
      </c>
      <c r="AA255" s="30">
        <v>0</v>
      </c>
      <c r="AB255" s="30">
        <v>0</v>
      </c>
      <c r="AC255" s="30">
        <v>0</v>
      </c>
      <c r="AD255" s="30">
        <v>0</v>
      </c>
      <c r="AE255" s="30">
        <v>0</v>
      </c>
      <c r="AF255" s="30">
        <v>0</v>
      </c>
      <c r="AG255" s="30">
        <v>0</v>
      </c>
      <c r="AH255" s="30">
        <v>0</v>
      </c>
      <c r="AI255" s="30">
        <v>0</v>
      </c>
      <c r="AJ255" s="30">
        <v>0</v>
      </c>
      <c r="AK255" s="30">
        <v>0</v>
      </c>
      <c r="AL255" s="30">
        <v>0</v>
      </c>
      <c r="AM255" s="167">
        <v>0</v>
      </c>
      <c r="AN255" s="162">
        <v>0</v>
      </c>
      <c r="AO255" s="30">
        <v>0</v>
      </c>
      <c r="AP255" s="30">
        <v>0</v>
      </c>
      <c r="AQ255" s="30">
        <v>0</v>
      </c>
      <c r="AR255" s="30">
        <v>0</v>
      </c>
      <c r="AS255" s="30">
        <v>0</v>
      </c>
      <c r="AT255" s="30">
        <v>0</v>
      </c>
      <c r="AU255" s="30">
        <v>0</v>
      </c>
      <c r="AV255" s="30">
        <v>0</v>
      </c>
      <c r="AW255" s="30">
        <v>0</v>
      </c>
      <c r="AX255" s="30">
        <v>0</v>
      </c>
      <c r="AY255" s="30">
        <v>0</v>
      </c>
      <c r="AZ255" s="30">
        <v>0</v>
      </c>
      <c r="BA255" s="30">
        <v>0</v>
      </c>
      <c r="BB255" s="30">
        <v>0</v>
      </c>
      <c r="BC255" s="30">
        <v>0</v>
      </c>
      <c r="BD255" s="30">
        <v>0</v>
      </c>
      <c r="BE255" s="30">
        <v>0</v>
      </c>
      <c r="BF255" s="30">
        <v>0</v>
      </c>
      <c r="BG255" s="30">
        <v>0</v>
      </c>
      <c r="BH255" s="30">
        <v>0</v>
      </c>
      <c r="BI255" s="30">
        <v>0</v>
      </c>
      <c r="BJ255" s="30">
        <v>0</v>
      </c>
      <c r="BK255" s="30">
        <v>0</v>
      </c>
      <c r="BL255" s="30">
        <v>0</v>
      </c>
      <c r="BM255" s="30">
        <v>0</v>
      </c>
      <c r="BN255" s="30">
        <v>0</v>
      </c>
      <c r="BO255" s="30">
        <v>0</v>
      </c>
      <c r="BP255" s="30">
        <v>419</v>
      </c>
      <c r="BQ255" s="30">
        <v>0</v>
      </c>
      <c r="BR255" s="30">
        <v>0</v>
      </c>
      <c r="BS255" s="30">
        <v>0</v>
      </c>
      <c r="BT255" s="30">
        <v>0</v>
      </c>
      <c r="BU255" s="30">
        <v>0</v>
      </c>
      <c r="BV255" s="30">
        <v>0</v>
      </c>
      <c r="BW255" s="30">
        <v>0</v>
      </c>
      <c r="BX255" s="30">
        <v>0</v>
      </c>
      <c r="BY255" s="30">
        <v>0</v>
      </c>
      <c r="BZ255" s="30">
        <v>0</v>
      </c>
      <c r="CA255" s="30">
        <v>0</v>
      </c>
      <c r="CB255" s="30">
        <v>0</v>
      </c>
      <c r="CC255" s="30">
        <v>0</v>
      </c>
      <c r="CD255" s="30">
        <v>0</v>
      </c>
      <c r="CE255" s="31">
        <v>0</v>
      </c>
    </row>
    <row r="256" spans="1:83" ht="14.25" customHeight="1" x14ac:dyDescent="0.25">
      <c r="A256" s="21">
        <f t="shared" si="3"/>
        <v>243</v>
      </c>
      <c r="B256" s="209" t="s">
        <v>430</v>
      </c>
      <c r="C256" s="33">
        <v>13167</v>
      </c>
      <c r="D256" s="207" t="s">
        <v>24</v>
      </c>
      <c r="E256" s="25">
        <f>MAX(O256:AM256)</f>
        <v>0</v>
      </c>
      <c r="F256" s="25" t="e">
        <f>VLOOKUP(E256,Tab!$A$2:$B$255,2,TRUE)</f>
        <v>#N/A</v>
      </c>
      <c r="G256" s="26">
        <f>LARGE(O256:CE256,1)</f>
        <v>419</v>
      </c>
      <c r="H256" s="26">
        <f>LARGE(O256:CE256,2)</f>
        <v>0</v>
      </c>
      <c r="I256" s="26">
        <f>LARGE(O256:CE256,3)</f>
        <v>0</v>
      </c>
      <c r="J256" s="26">
        <f>LARGE(O256:CE256,4)</f>
        <v>0</v>
      </c>
      <c r="K256" s="26">
        <f>LARGE(O256:CE256,5)</f>
        <v>0</v>
      </c>
      <c r="L256" s="27">
        <f>SUM(G256:K256)</f>
        <v>419</v>
      </c>
      <c r="M256" s="28">
        <f>L256/5</f>
        <v>83.8</v>
      </c>
      <c r="N256" s="29"/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0</v>
      </c>
      <c r="U256" s="30">
        <v>0</v>
      </c>
      <c r="V256" s="30">
        <v>0</v>
      </c>
      <c r="W256" s="30">
        <v>0</v>
      </c>
      <c r="X256" s="30">
        <v>0</v>
      </c>
      <c r="Y256" s="30">
        <v>0</v>
      </c>
      <c r="Z256" s="30">
        <v>0</v>
      </c>
      <c r="AA256" s="30">
        <v>0</v>
      </c>
      <c r="AB256" s="30">
        <v>0</v>
      </c>
      <c r="AC256" s="30">
        <v>0</v>
      </c>
      <c r="AD256" s="30">
        <v>0</v>
      </c>
      <c r="AE256" s="30">
        <v>0</v>
      </c>
      <c r="AF256" s="30">
        <v>0</v>
      </c>
      <c r="AG256" s="30">
        <v>0</v>
      </c>
      <c r="AH256" s="30">
        <v>0</v>
      </c>
      <c r="AI256" s="30">
        <v>0</v>
      </c>
      <c r="AJ256" s="30">
        <v>0</v>
      </c>
      <c r="AK256" s="30">
        <v>0</v>
      </c>
      <c r="AL256" s="30">
        <v>0</v>
      </c>
      <c r="AM256" s="167">
        <v>0</v>
      </c>
      <c r="AN256" s="162">
        <v>0</v>
      </c>
      <c r="AO256" s="30">
        <v>0</v>
      </c>
      <c r="AP256" s="30">
        <v>0</v>
      </c>
      <c r="AQ256" s="30">
        <v>0</v>
      </c>
      <c r="AR256" s="30">
        <v>0</v>
      </c>
      <c r="AS256" s="30">
        <v>0</v>
      </c>
      <c r="AT256" s="30">
        <v>0</v>
      </c>
      <c r="AU256" s="30">
        <v>0</v>
      </c>
      <c r="AV256" s="30">
        <v>0</v>
      </c>
      <c r="AW256" s="30">
        <v>0</v>
      </c>
      <c r="AX256" s="30">
        <v>0</v>
      </c>
      <c r="AY256" s="30">
        <v>0</v>
      </c>
      <c r="AZ256" s="30">
        <v>0</v>
      </c>
      <c r="BA256" s="30">
        <v>0</v>
      </c>
      <c r="BB256" s="30">
        <v>0</v>
      </c>
      <c r="BC256" s="30">
        <v>0</v>
      </c>
      <c r="BD256" s="30">
        <v>0</v>
      </c>
      <c r="BE256" s="30">
        <v>0</v>
      </c>
      <c r="BF256" s="30">
        <v>0</v>
      </c>
      <c r="BG256" s="30">
        <v>0</v>
      </c>
      <c r="BH256" s="30">
        <v>0</v>
      </c>
      <c r="BI256" s="30">
        <v>0</v>
      </c>
      <c r="BJ256" s="30">
        <v>0</v>
      </c>
      <c r="BK256" s="30">
        <v>0</v>
      </c>
      <c r="BL256" s="30">
        <v>0</v>
      </c>
      <c r="BM256" s="30">
        <v>0</v>
      </c>
      <c r="BN256" s="30">
        <v>0</v>
      </c>
      <c r="BO256" s="30">
        <v>419</v>
      </c>
      <c r="BP256" s="30">
        <v>0</v>
      </c>
      <c r="BQ256" s="30">
        <v>0</v>
      </c>
      <c r="BR256" s="30">
        <v>0</v>
      </c>
      <c r="BS256" s="30">
        <v>0</v>
      </c>
      <c r="BT256" s="30">
        <v>0</v>
      </c>
      <c r="BU256" s="30">
        <v>0</v>
      </c>
      <c r="BV256" s="30">
        <v>0</v>
      </c>
      <c r="BW256" s="30">
        <v>0</v>
      </c>
      <c r="BX256" s="30">
        <v>0</v>
      </c>
      <c r="BY256" s="30">
        <v>0</v>
      </c>
      <c r="BZ256" s="30">
        <v>0</v>
      </c>
      <c r="CA256" s="30">
        <v>0</v>
      </c>
      <c r="CB256" s="30">
        <v>0</v>
      </c>
      <c r="CC256" s="30">
        <v>0</v>
      </c>
      <c r="CD256" s="30">
        <v>0</v>
      </c>
      <c r="CE256" s="31">
        <v>0</v>
      </c>
    </row>
    <row r="257" spans="1:83" ht="14.25" customHeight="1" x14ac:dyDescent="0.25">
      <c r="A257" s="21">
        <f t="shared" si="3"/>
        <v>244</v>
      </c>
      <c r="B257" s="39" t="s">
        <v>494</v>
      </c>
      <c r="C257" s="33">
        <v>13593</v>
      </c>
      <c r="D257" s="40" t="s">
        <v>41</v>
      </c>
      <c r="E257" s="25">
        <f>MAX(O257:AM257)</f>
        <v>0</v>
      </c>
      <c r="F257" s="25" t="e">
        <f>VLOOKUP(E257,Tab!$A$2:$B$255,2,TRUE)</f>
        <v>#N/A</v>
      </c>
      <c r="G257" s="26">
        <f>LARGE(O257:CE257,1)</f>
        <v>417</v>
      </c>
      <c r="H257" s="26">
        <f>LARGE(O257:CE257,2)</f>
        <v>0</v>
      </c>
      <c r="I257" s="26">
        <f>LARGE(O257:CE257,3)</f>
        <v>0</v>
      </c>
      <c r="J257" s="26">
        <f>LARGE(O257:CE257,4)</f>
        <v>0</v>
      </c>
      <c r="K257" s="26">
        <f>LARGE(O257:CE257,5)</f>
        <v>0</v>
      </c>
      <c r="L257" s="27">
        <f>SUM(G257:K257)</f>
        <v>417</v>
      </c>
      <c r="M257" s="28">
        <f>L257/5</f>
        <v>83.4</v>
      </c>
      <c r="N257" s="29"/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0</v>
      </c>
      <c r="U257" s="30">
        <v>0</v>
      </c>
      <c r="V257" s="30">
        <v>0</v>
      </c>
      <c r="W257" s="30">
        <v>0</v>
      </c>
      <c r="X257" s="30">
        <v>0</v>
      </c>
      <c r="Y257" s="30">
        <v>0</v>
      </c>
      <c r="Z257" s="30">
        <v>0</v>
      </c>
      <c r="AA257" s="30">
        <v>0</v>
      </c>
      <c r="AB257" s="30">
        <v>0</v>
      </c>
      <c r="AC257" s="30">
        <v>0</v>
      </c>
      <c r="AD257" s="30">
        <v>0</v>
      </c>
      <c r="AE257" s="30">
        <v>0</v>
      </c>
      <c r="AF257" s="30">
        <v>0</v>
      </c>
      <c r="AG257" s="30">
        <v>0</v>
      </c>
      <c r="AH257" s="30">
        <v>0</v>
      </c>
      <c r="AI257" s="30">
        <v>0</v>
      </c>
      <c r="AJ257" s="30">
        <v>0</v>
      </c>
      <c r="AK257" s="30">
        <v>0</v>
      </c>
      <c r="AL257" s="30">
        <v>0</v>
      </c>
      <c r="AM257" s="167">
        <v>0</v>
      </c>
      <c r="AN257" s="162">
        <v>0</v>
      </c>
      <c r="AO257" s="30">
        <v>0</v>
      </c>
      <c r="AP257" s="30">
        <v>0</v>
      </c>
      <c r="AQ257" s="30">
        <v>0</v>
      </c>
      <c r="AR257" s="30">
        <v>0</v>
      </c>
      <c r="AS257" s="30">
        <v>0</v>
      </c>
      <c r="AT257" s="30">
        <v>0</v>
      </c>
      <c r="AU257" s="30">
        <v>0</v>
      </c>
      <c r="AV257" s="30">
        <v>417</v>
      </c>
      <c r="AW257" s="30">
        <v>0</v>
      </c>
      <c r="AX257" s="30">
        <v>0</v>
      </c>
      <c r="AY257" s="30">
        <v>0</v>
      </c>
      <c r="AZ257" s="30">
        <v>0</v>
      </c>
      <c r="BA257" s="30">
        <v>0</v>
      </c>
      <c r="BB257" s="30">
        <v>0</v>
      </c>
      <c r="BC257" s="30">
        <v>0</v>
      </c>
      <c r="BD257" s="30">
        <v>0</v>
      </c>
      <c r="BE257" s="30">
        <v>0</v>
      </c>
      <c r="BF257" s="30">
        <v>0</v>
      </c>
      <c r="BG257" s="30">
        <v>0</v>
      </c>
      <c r="BH257" s="30">
        <v>0</v>
      </c>
      <c r="BI257" s="30">
        <v>0</v>
      </c>
      <c r="BJ257" s="30">
        <v>0</v>
      </c>
      <c r="BK257" s="30">
        <v>0</v>
      </c>
      <c r="BL257" s="30">
        <v>0</v>
      </c>
      <c r="BM257" s="30">
        <v>0</v>
      </c>
      <c r="BN257" s="30">
        <v>0</v>
      </c>
      <c r="BO257" s="30">
        <v>0</v>
      </c>
      <c r="BP257" s="30">
        <v>0</v>
      </c>
      <c r="BQ257" s="30">
        <v>0</v>
      </c>
      <c r="BR257" s="30">
        <v>0</v>
      </c>
      <c r="BS257" s="30">
        <v>0</v>
      </c>
      <c r="BT257" s="30">
        <v>0</v>
      </c>
      <c r="BU257" s="30">
        <v>0</v>
      </c>
      <c r="BV257" s="30">
        <v>0</v>
      </c>
      <c r="BW257" s="30">
        <v>0</v>
      </c>
      <c r="BX257" s="30">
        <v>0</v>
      </c>
      <c r="BY257" s="30">
        <v>0</v>
      </c>
      <c r="BZ257" s="30">
        <v>0</v>
      </c>
      <c r="CA257" s="30">
        <v>0</v>
      </c>
      <c r="CB257" s="30">
        <v>0</v>
      </c>
      <c r="CC257" s="30">
        <v>0</v>
      </c>
      <c r="CD257" s="30">
        <v>0</v>
      </c>
      <c r="CE257" s="31">
        <v>0</v>
      </c>
    </row>
    <row r="258" spans="1:83" ht="14.25" customHeight="1" x14ac:dyDescent="0.25">
      <c r="A258" s="21">
        <f t="shared" si="3"/>
        <v>245</v>
      </c>
      <c r="B258" s="39" t="s">
        <v>504</v>
      </c>
      <c r="C258" s="33">
        <v>15502</v>
      </c>
      <c r="D258" s="40" t="s">
        <v>41</v>
      </c>
      <c r="E258" s="25">
        <f>MAX(O258:AM258)</f>
        <v>0</v>
      </c>
      <c r="F258" s="25" t="e">
        <f>VLOOKUP(E258,Tab!$A$2:$B$255,2,TRUE)</f>
        <v>#N/A</v>
      </c>
      <c r="G258" s="26">
        <f>LARGE(O258:CE258,1)</f>
        <v>416</v>
      </c>
      <c r="H258" s="26">
        <f>LARGE(O258:CE258,2)</f>
        <v>0</v>
      </c>
      <c r="I258" s="26">
        <f>LARGE(O258:CE258,3)</f>
        <v>0</v>
      </c>
      <c r="J258" s="26">
        <f>LARGE(O258:CE258,4)</f>
        <v>0</v>
      </c>
      <c r="K258" s="26">
        <f>LARGE(O258:CE258,5)</f>
        <v>0</v>
      </c>
      <c r="L258" s="27">
        <f>SUM(G258:K258)</f>
        <v>416</v>
      </c>
      <c r="M258" s="28">
        <f>L258/5</f>
        <v>83.2</v>
      </c>
      <c r="N258" s="29"/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>
        <v>0</v>
      </c>
      <c r="V258" s="30">
        <v>0</v>
      </c>
      <c r="W258" s="30">
        <v>0</v>
      </c>
      <c r="X258" s="30">
        <v>0</v>
      </c>
      <c r="Y258" s="30">
        <v>0</v>
      </c>
      <c r="Z258" s="30">
        <v>0</v>
      </c>
      <c r="AA258" s="30">
        <v>0</v>
      </c>
      <c r="AB258" s="30">
        <v>0</v>
      </c>
      <c r="AC258" s="30">
        <v>0</v>
      </c>
      <c r="AD258" s="30">
        <v>0</v>
      </c>
      <c r="AE258" s="30">
        <v>0</v>
      </c>
      <c r="AF258" s="30">
        <v>0</v>
      </c>
      <c r="AG258" s="30">
        <v>0</v>
      </c>
      <c r="AH258" s="30">
        <v>0</v>
      </c>
      <c r="AI258" s="30">
        <v>0</v>
      </c>
      <c r="AJ258" s="30">
        <v>0</v>
      </c>
      <c r="AK258" s="30">
        <v>0</v>
      </c>
      <c r="AL258" s="30">
        <v>0</v>
      </c>
      <c r="AM258" s="167">
        <v>0</v>
      </c>
      <c r="AN258" s="162">
        <v>416</v>
      </c>
      <c r="AO258" s="30">
        <v>0</v>
      </c>
      <c r="AP258" s="30">
        <v>0</v>
      </c>
      <c r="AQ258" s="30">
        <v>0</v>
      </c>
      <c r="AR258" s="30">
        <v>0</v>
      </c>
      <c r="AS258" s="30">
        <v>0</v>
      </c>
      <c r="AT258" s="30">
        <v>0</v>
      </c>
      <c r="AU258" s="30">
        <v>0</v>
      </c>
      <c r="AV258" s="30">
        <v>0</v>
      </c>
      <c r="AW258" s="30">
        <v>0</v>
      </c>
      <c r="AX258" s="30">
        <v>0</v>
      </c>
      <c r="AY258" s="30">
        <v>0</v>
      </c>
      <c r="AZ258" s="30">
        <v>0</v>
      </c>
      <c r="BA258" s="30">
        <v>0</v>
      </c>
      <c r="BB258" s="30">
        <v>0</v>
      </c>
      <c r="BC258" s="30">
        <v>0</v>
      </c>
      <c r="BD258" s="30">
        <v>0</v>
      </c>
      <c r="BE258" s="30">
        <v>0</v>
      </c>
      <c r="BF258" s="30">
        <v>0</v>
      </c>
      <c r="BG258" s="30">
        <v>0</v>
      </c>
      <c r="BH258" s="30">
        <v>0</v>
      </c>
      <c r="BI258" s="30">
        <v>0</v>
      </c>
      <c r="BJ258" s="30">
        <v>0</v>
      </c>
      <c r="BK258" s="30">
        <v>0</v>
      </c>
      <c r="BL258" s="30">
        <v>0</v>
      </c>
      <c r="BM258" s="30">
        <v>0</v>
      </c>
      <c r="BN258" s="30">
        <v>0</v>
      </c>
      <c r="BO258" s="30">
        <v>0</v>
      </c>
      <c r="BP258" s="30">
        <v>0</v>
      </c>
      <c r="BQ258" s="30">
        <v>0</v>
      </c>
      <c r="BR258" s="30">
        <v>0</v>
      </c>
      <c r="BS258" s="30">
        <v>0</v>
      </c>
      <c r="BT258" s="30">
        <v>0</v>
      </c>
      <c r="BU258" s="30">
        <v>0</v>
      </c>
      <c r="BV258" s="30">
        <v>0</v>
      </c>
      <c r="BW258" s="30">
        <v>0</v>
      </c>
      <c r="BX258" s="30">
        <v>0</v>
      </c>
      <c r="BY258" s="30">
        <v>0</v>
      </c>
      <c r="BZ258" s="30">
        <v>0</v>
      </c>
      <c r="CA258" s="30">
        <v>0</v>
      </c>
      <c r="CB258" s="30">
        <v>0</v>
      </c>
      <c r="CC258" s="30">
        <v>0</v>
      </c>
      <c r="CD258" s="30">
        <v>0</v>
      </c>
      <c r="CE258" s="31">
        <v>0</v>
      </c>
    </row>
    <row r="259" spans="1:83" ht="14.25" customHeight="1" x14ac:dyDescent="0.25">
      <c r="A259" s="21">
        <f t="shared" si="3"/>
        <v>246</v>
      </c>
      <c r="B259" s="209" t="s">
        <v>421</v>
      </c>
      <c r="C259" s="33">
        <v>11412</v>
      </c>
      <c r="D259" s="207" t="s">
        <v>24</v>
      </c>
      <c r="E259" s="25">
        <f>MAX(O259:AM259)</f>
        <v>0</v>
      </c>
      <c r="F259" s="25" t="e">
        <f>VLOOKUP(E259,Tab!$A$2:$B$255,2,TRUE)</f>
        <v>#N/A</v>
      </c>
      <c r="G259" s="26">
        <f>LARGE(O259:CE259,1)</f>
        <v>411</v>
      </c>
      <c r="H259" s="26">
        <f>LARGE(O259:CE259,2)</f>
        <v>0</v>
      </c>
      <c r="I259" s="26">
        <f>LARGE(O259:CE259,3)</f>
        <v>0</v>
      </c>
      <c r="J259" s="26">
        <f>LARGE(O259:CE259,4)</f>
        <v>0</v>
      </c>
      <c r="K259" s="26">
        <f>LARGE(O259:CE259,5)</f>
        <v>0</v>
      </c>
      <c r="L259" s="27">
        <f>SUM(G259:K259)</f>
        <v>411</v>
      </c>
      <c r="M259" s="28">
        <f>L259/5</f>
        <v>82.2</v>
      </c>
      <c r="N259" s="29"/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0</v>
      </c>
      <c r="U259" s="30">
        <v>0</v>
      </c>
      <c r="V259" s="30">
        <v>0</v>
      </c>
      <c r="W259" s="30">
        <v>0</v>
      </c>
      <c r="X259" s="30">
        <v>0</v>
      </c>
      <c r="Y259" s="30">
        <v>0</v>
      </c>
      <c r="Z259" s="30">
        <v>0</v>
      </c>
      <c r="AA259" s="30">
        <v>0</v>
      </c>
      <c r="AB259" s="30">
        <v>0</v>
      </c>
      <c r="AC259" s="30">
        <v>0</v>
      </c>
      <c r="AD259" s="30">
        <v>0</v>
      </c>
      <c r="AE259" s="30">
        <v>0</v>
      </c>
      <c r="AF259" s="30">
        <v>0</v>
      </c>
      <c r="AG259" s="30">
        <v>0</v>
      </c>
      <c r="AH259" s="30">
        <v>0</v>
      </c>
      <c r="AI259" s="30">
        <v>0</v>
      </c>
      <c r="AJ259" s="30">
        <v>0</v>
      </c>
      <c r="AK259" s="30">
        <v>0</v>
      </c>
      <c r="AL259" s="30">
        <v>0</v>
      </c>
      <c r="AM259" s="167">
        <v>0</v>
      </c>
      <c r="AN259" s="162">
        <v>0</v>
      </c>
      <c r="AO259" s="30">
        <v>0</v>
      </c>
      <c r="AP259" s="30">
        <v>0</v>
      </c>
      <c r="AQ259" s="30">
        <v>0</v>
      </c>
      <c r="AR259" s="30">
        <v>0</v>
      </c>
      <c r="AS259" s="30">
        <v>0</v>
      </c>
      <c r="AT259" s="30">
        <v>0</v>
      </c>
      <c r="AU259" s="30">
        <v>0</v>
      </c>
      <c r="AV259" s="30">
        <v>0</v>
      </c>
      <c r="AW259" s="30">
        <v>0</v>
      </c>
      <c r="AX259" s="30">
        <v>0</v>
      </c>
      <c r="AY259" s="30">
        <v>0</v>
      </c>
      <c r="AZ259" s="30">
        <v>0</v>
      </c>
      <c r="BA259" s="30">
        <v>0</v>
      </c>
      <c r="BB259" s="30">
        <v>0</v>
      </c>
      <c r="BC259" s="30">
        <v>0</v>
      </c>
      <c r="BD259" s="30">
        <v>0</v>
      </c>
      <c r="BE259" s="30">
        <v>0</v>
      </c>
      <c r="BF259" s="30">
        <v>0</v>
      </c>
      <c r="BG259" s="30">
        <v>0</v>
      </c>
      <c r="BH259" s="30">
        <v>0</v>
      </c>
      <c r="BI259" s="30">
        <v>0</v>
      </c>
      <c r="BJ259" s="30">
        <v>411</v>
      </c>
      <c r="BK259" s="30">
        <v>0</v>
      </c>
      <c r="BL259" s="30">
        <v>0</v>
      </c>
      <c r="BM259" s="30">
        <v>0</v>
      </c>
      <c r="BN259" s="30">
        <v>0</v>
      </c>
      <c r="BO259" s="30">
        <v>0</v>
      </c>
      <c r="BP259" s="30">
        <v>0</v>
      </c>
      <c r="BQ259" s="30">
        <v>0</v>
      </c>
      <c r="BR259" s="30">
        <v>0</v>
      </c>
      <c r="BS259" s="30">
        <v>0</v>
      </c>
      <c r="BT259" s="30">
        <v>0</v>
      </c>
      <c r="BU259" s="30">
        <v>0</v>
      </c>
      <c r="BV259" s="30">
        <v>0</v>
      </c>
      <c r="BW259" s="30">
        <v>0</v>
      </c>
      <c r="BX259" s="30">
        <v>0</v>
      </c>
      <c r="BY259" s="30">
        <v>0</v>
      </c>
      <c r="BZ259" s="30">
        <v>0</v>
      </c>
      <c r="CA259" s="30">
        <v>0</v>
      </c>
      <c r="CB259" s="30">
        <v>0</v>
      </c>
      <c r="CC259" s="30">
        <v>0</v>
      </c>
      <c r="CD259" s="30">
        <v>0</v>
      </c>
      <c r="CE259" s="31">
        <v>0</v>
      </c>
    </row>
    <row r="260" spans="1:83" ht="14.25" customHeight="1" x14ac:dyDescent="0.25">
      <c r="A260" s="21">
        <f t="shared" si="3"/>
        <v>247</v>
      </c>
      <c r="B260" s="39" t="s">
        <v>514</v>
      </c>
      <c r="C260" s="33">
        <v>15482</v>
      </c>
      <c r="D260" s="40" t="s">
        <v>44</v>
      </c>
      <c r="E260" s="25">
        <f>MAX(O260:AM260)</f>
        <v>0</v>
      </c>
      <c r="F260" s="25" t="e">
        <f>VLOOKUP(E260,Tab!$A$2:$B$255,2,TRUE)</f>
        <v>#N/A</v>
      </c>
      <c r="G260" s="26">
        <f>LARGE(O260:CE260,1)</f>
        <v>408</v>
      </c>
      <c r="H260" s="26">
        <f>LARGE(O260:CE260,2)</f>
        <v>0</v>
      </c>
      <c r="I260" s="26">
        <f>LARGE(O260:CE260,3)</f>
        <v>0</v>
      </c>
      <c r="J260" s="26">
        <f>LARGE(O260:CE260,4)</f>
        <v>0</v>
      </c>
      <c r="K260" s="26">
        <f>LARGE(O260:CE260,5)</f>
        <v>0</v>
      </c>
      <c r="L260" s="27">
        <f>SUM(G260:K260)</f>
        <v>408</v>
      </c>
      <c r="M260" s="28">
        <f>L260/5</f>
        <v>81.599999999999994</v>
      </c>
      <c r="N260" s="29"/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0</v>
      </c>
      <c r="U260" s="30">
        <v>0</v>
      </c>
      <c r="V260" s="30">
        <v>0</v>
      </c>
      <c r="W260" s="30">
        <v>0</v>
      </c>
      <c r="X260" s="30">
        <v>0</v>
      </c>
      <c r="Y260" s="30">
        <v>0</v>
      </c>
      <c r="Z260" s="30">
        <v>0</v>
      </c>
      <c r="AA260" s="30">
        <v>0</v>
      </c>
      <c r="AB260" s="30">
        <v>0</v>
      </c>
      <c r="AC260" s="30">
        <v>0</v>
      </c>
      <c r="AD260" s="30">
        <v>0</v>
      </c>
      <c r="AE260" s="30">
        <v>0</v>
      </c>
      <c r="AF260" s="30">
        <v>0</v>
      </c>
      <c r="AG260" s="30">
        <v>0</v>
      </c>
      <c r="AH260" s="30">
        <v>0</v>
      </c>
      <c r="AI260" s="30">
        <v>0</v>
      </c>
      <c r="AJ260" s="30">
        <v>0</v>
      </c>
      <c r="AK260" s="30">
        <v>0</v>
      </c>
      <c r="AL260" s="30">
        <v>0</v>
      </c>
      <c r="AM260" s="167">
        <v>0</v>
      </c>
      <c r="AN260" s="162">
        <v>0</v>
      </c>
      <c r="AO260" s="30">
        <v>408</v>
      </c>
      <c r="AP260" s="30">
        <v>0</v>
      </c>
      <c r="AQ260" s="30">
        <v>0</v>
      </c>
      <c r="AR260" s="30">
        <v>0</v>
      </c>
      <c r="AS260" s="30">
        <v>0</v>
      </c>
      <c r="AT260" s="30">
        <v>0</v>
      </c>
      <c r="AU260" s="30">
        <v>0</v>
      </c>
      <c r="AV260" s="30">
        <v>0</v>
      </c>
      <c r="AW260" s="30">
        <v>0</v>
      </c>
      <c r="AX260" s="30">
        <v>0</v>
      </c>
      <c r="AY260" s="30">
        <v>0</v>
      </c>
      <c r="AZ260" s="30">
        <v>0</v>
      </c>
      <c r="BA260" s="30">
        <v>0</v>
      </c>
      <c r="BB260" s="30">
        <v>0</v>
      </c>
      <c r="BC260" s="30">
        <v>0</v>
      </c>
      <c r="BD260" s="30">
        <v>0</v>
      </c>
      <c r="BE260" s="30">
        <v>0</v>
      </c>
      <c r="BF260" s="30">
        <v>0</v>
      </c>
      <c r="BG260" s="30">
        <v>0</v>
      </c>
      <c r="BH260" s="30">
        <v>0</v>
      </c>
      <c r="BI260" s="30">
        <v>0</v>
      </c>
      <c r="BJ260" s="30">
        <v>0</v>
      </c>
      <c r="BK260" s="30">
        <v>0</v>
      </c>
      <c r="BL260" s="30">
        <v>0</v>
      </c>
      <c r="BM260" s="30">
        <v>0</v>
      </c>
      <c r="BN260" s="30">
        <v>0</v>
      </c>
      <c r="BO260" s="30">
        <v>0</v>
      </c>
      <c r="BP260" s="30">
        <v>0</v>
      </c>
      <c r="BQ260" s="30">
        <v>0</v>
      </c>
      <c r="BR260" s="30">
        <v>0</v>
      </c>
      <c r="BS260" s="30">
        <v>0</v>
      </c>
      <c r="BT260" s="30">
        <v>0</v>
      </c>
      <c r="BU260" s="30">
        <v>0</v>
      </c>
      <c r="BV260" s="30">
        <v>0</v>
      </c>
      <c r="BW260" s="30">
        <v>0</v>
      </c>
      <c r="BX260" s="30">
        <v>0</v>
      </c>
      <c r="BY260" s="30">
        <v>0</v>
      </c>
      <c r="BZ260" s="30">
        <v>0</v>
      </c>
      <c r="CA260" s="30">
        <v>0</v>
      </c>
      <c r="CB260" s="30">
        <v>0</v>
      </c>
      <c r="CC260" s="30">
        <v>0</v>
      </c>
      <c r="CD260" s="30">
        <v>0</v>
      </c>
      <c r="CE260" s="31">
        <v>0</v>
      </c>
    </row>
    <row r="261" spans="1:83" ht="14.25" customHeight="1" x14ac:dyDescent="0.25">
      <c r="A261" s="21">
        <f t="shared" si="3"/>
        <v>248</v>
      </c>
      <c r="B261" s="39" t="s">
        <v>568</v>
      </c>
      <c r="C261" s="33">
        <v>14190</v>
      </c>
      <c r="D261" s="40" t="s">
        <v>44</v>
      </c>
      <c r="E261" s="25">
        <f>MAX(O261:AM261)</f>
        <v>406</v>
      </c>
      <c r="F261" s="25" t="e">
        <f>VLOOKUP(E261,Tab!$A$2:$B$255,2,TRUE)</f>
        <v>#N/A</v>
      </c>
      <c r="G261" s="26">
        <f>LARGE(O261:CE261,1)</f>
        <v>406</v>
      </c>
      <c r="H261" s="26">
        <f>LARGE(O261:CE261,2)</f>
        <v>0</v>
      </c>
      <c r="I261" s="26">
        <f>LARGE(O261:CE261,3)</f>
        <v>0</v>
      </c>
      <c r="J261" s="26">
        <f>LARGE(O261:CE261,4)</f>
        <v>0</v>
      </c>
      <c r="K261" s="26">
        <f>LARGE(O261:CE261,5)</f>
        <v>0</v>
      </c>
      <c r="L261" s="27">
        <f>SUM(G261:K261)</f>
        <v>406</v>
      </c>
      <c r="M261" s="28">
        <f>L261/5</f>
        <v>81.2</v>
      </c>
      <c r="N261" s="29"/>
      <c r="O261" s="30">
        <v>0</v>
      </c>
      <c r="P261" s="30">
        <v>0</v>
      </c>
      <c r="Q261" s="30">
        <v>0</v>
      </c>
      <c r="R261" s="30">
        <v>0</v>
      </c>
      <c r="S261" s="30">
        <v>0</v>
      </c>
      <c r="T261" s="30">
        <v>0</v>
      </c>
      <c r="U261" s="30">
        <v>0</v>
      </c>
      <c r="V261" s="30">
        <v>0</v>
      </c>
      <c r="W261" s="30">
        <v>0</v>
      </c>
      <c r="X261" s="30">
        <v>0</v>
      </c>
      <c r="Y261" s="30">
        <v>0</v>
      </c>
      <c r="Z261" s="30">
        <v>0</v>
      </c>
      <c r="AA261" s="30">
        <v>0</v>
      </c>
      <c r="AB261" s="30">
        <v>0</v>
      </c>
      <c r="AC261" s="30">
        <v>0</v>
      </c>
      <c r="AD261" s="30">
        <v>0</v>
      </c>
      <c r="AE261" s="30">
        <v>0</v>
      </c>
      <c r="AF261" s="30">
        <v>0</v>
      </c>
      <c r="AG261" s="30">
        <v>0</v>
      </c>
      <c r="AH261" s="30">
        <v>406</v>
      </c>
      <c r="AI261" s="30">
        <v>0</v>
      </c>
      <c r="AJ261" s="30">
        <v>0</v>
      </c>
      <c r="AK261" s="30">
        <v>0</v>
      </c>
      <c r="AL261" s="30">
        <v>0</v>
      </c>
      <c r="AM261" s="167">
        <v>0</v>
      </c>
      <c r="AN261" s="162">
        <v>0</v>
      </c>
      <c r="AO261" s="30">
        <v>0</v>
      </c>
      <c r="AP261" s="30">
        <v>0</v>
      </c>
      <c r="AQ261" s="30">
        <v>0</v>
      </c>
      <c r="AR261" s="30">
        <v>0</v>
      </c>
      <c r="AS261" s="30">
        <v>0</v>
      </c>
      <c r="AT261" s="30">
        <v>0</v>
      </c>
      <c r="AU261" s="30">
        <v>0</v>
      </c>
      <c r="AV261" s="30">
        <v>0</v>
      </c>
      <c r="AW261" s="30">
        <v>0</v>
      </c>
      <c r="AX261" s="30">
        <v>0</v>
      </c>
      <c r="AY261" s="30">
        <v>0</v>
      </c>
      <c r="AZ261" s="30">
        <v>0</v>
      </c>
      <c r="BA261" s="30">
        <v>0</v>
      </c>
      <c r="BB261" s="30">
        <v>0</v>
      </c>
      <c r="BC261" s="30">
        <v>0</v>
      </c>
      <c r="BD261" s="30">
        <v>0</v>
      </c>
      <c r="BE261" s="30">
        <v>0</v>
      </c>
      <c r="BF261" s="30">
        <v>0</v>
      </c>
      <c r="BG261" s="30">
        <v>0</v>
      </c>
      <c r="BH261" s="30">
        <v>0</v>
      </c>
      <c r="BI261" s="30">
        <v>0</v>
      </c>
      <c r="BJ261" s="30">
        <v>0</v>
      </c>
      <c r="BK261" s="30">
        <v>0</v>
      </c>
      <c r="BL261" s="30">
        <v>0</v>
      </c>
      <c r="BM261" s="30">
        <v>0</v>
      </c>
      <c r="BN261" s="30">
        <v>0</v>
      </c>
      <c r="BO261" s="30">
        <v>0</v>
      </c>
      <c r="BP261" s="30">
        <v>0</v>
      </c>
      <c r="BQ261" s="30">
        <v>0</v>
      </c>
      <c r="BR261" s="30">
        <v>0</v>
      </c>
      <c r="BS261" s="30">
        <v>0</v>
      </c>
      <c r="BT261" s="30">
        <v>0</v>
      </c>
      <c r="BU261" s="30">
        <v>0</v>
      </c>
      <c r="BV261" s="30">
        <v>0</v>
      </c>
      <c r="BW261" s="30">
        <v>0</v>
      </c>
      <c r="BX261" s="30">
        <v>0</v>
      </c>
      <c r="BY261" s="30">
        <v>0</v>
      </c>
      <c r="BZ261" s="30">
        <v>0</v>
      </c>
      <c r="CA261" s="30">
        <v>0</v>
      </c>
      <c r="CB261" s="30">
        <v>0</v>
      </c>
      <c r="CC261" s="30">
        <v>0</v>
      </c>
      <c r="CD261" s="30">
        <v>0</v>
      </c>
      <c r="CE261" s="31">
        <v>0</v>
      </c>
    </row>
    <row r="262" spans="1:83" ht="14.25" customHeight="1" x14ac:dyDescent="0.25">
      <c r="A262" s="21">
        <f t="shared" si="3"/>
        <v>249</v>
      </c>
      <c r="B262" s="39" t="s">
        <v>481</v>
      </c>
      <c r="C262" s="33">
        <v>14072</v>
      </c>
      <c r="D262" s="40" t="s">
        <v>44</v>
      </c>
      <c r="E262" s="25">
        <f>MAX(O262:AM262)</f>
        <v>0</v>
      </c>
      <c r="F262" s="25" t="e">
        <f>VLOOKUP(E262,Tab!$A$2:$B$255,2,TRUE)</f>
        <v>#N/A</v>
      </c>
      <c r="G262" s="26">
        <f>LARGE(O262:CE262,1)</f>
        <v>406</v>
      </c>
      <c r="H262" s="26">
        <f>LARGE(O262:CE262,2)</f>
        <v>0</v>
      </c>
      <c r="I262" s="26">
        <f>LARGE(O262:CE262,3)</f>
        <v>0</v>
      </c>
      <c r="J262" s="26">
        <f>LARGE(O262:CE262,4)</f>
        <v>0</v>
      </c>
      <c r="K262" s="26">
        <f>LARGE(O262:CE262,5)</f>
        <v>0</v>
      </c>
      <c r="L262" s="27">
        <f>SUM(G262:K262)</f>
        <v>406</v>
      </c>
      <c r="M262" s="28">
        <f>L262/5</f>
        <v>81.2</v>
      </c>
      <c r="N262" s="29"/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0</v>
      </c>
      <c r="U262" s="30">
        <v>0</v>
      </c>
      <c r="V262" s="30">
        <v>0</v>
      </c>
      <c r="W262" s="30">
        <v>0</v>
      </c>
      <c r="X262" s="30">
        <v>0</v>
      </c>
      <c r="Y262" s="30">
        <v>0</v>
      </c>
      <c r="Z262" s="30">
        <v>0</v>
      </c>
      <c r="AA262" s="30">
        <v>0</v>
      </c>
      <c r="AB262" s="30">
        <v>0</v>
      </c>
      <c r="AC262" s="30">
        <v>0</v>
      </c>
      <c r="AD262" s="30">
        <v>0</v>
      </c>
      <c r="AE262" s="30">
        <v>0</v>
      </c>
      <c r="AF262" s="30">
        <v>0</v>
      </c>
      <c r="AG262" s="30">
        <v>0</v>
      </c>
      <c r="AH262" s="30">
        <v>0</v>
      </c>
      <c r="AI262" s="30">
        <v>0</v>
      </c>
      <c r="AJ262" s="30">
        <v>0</v>
      </c>
      <c r="AK262" s="30">
        <v>0</v>
      </c>
      <c r="AL262" s="30">
        <v>0</v>
      </c>
      <c r="AM262" s="167">
        <v>0</v>
      </c>
      <c r="AN262" s="162">
        <v>0</v>
      </c>
      <c r="AO262" s="30">
        <v>0</v>
      </c>
      <c r="AP262" s="30">
        <v>0</v>
      </c>
      <c r="AQ262" s="30">
        <v>0</v>
      </c>
      <c r="AR262" s="30">
        <v>0</v>
      </c>
      <c r="AS262" s="30">
        <v>0</v>
      </c>
      <c r="AT262" s="30">
        <v>0</v>
      </c>
      <c r="AU262" s="30">
        <v>0</v>
      </c>
      <c r="AV262" s="30">
        <v>0</v>
      </c>
      <c r="AW262" s="30">
        <v>0</v>
      </c>
      <c r="AX262" s="30">
        <v>0</v>
      </c>
      <c r="AY262" s="30">
        <v>0</v>
      </c>
      <c r="AZ262" s="30">
        <v>0</v>
      </c>
      <c r="BA262" s="30">
        <v>0</v>
      </c>
      <c r="BB262" s="30">
        <v>406</v>
      </c>
      <c r="BC262" s="30">
        <v>0</v>
      </c>
      <c r="BD262" s="30">
        <v>0</v>
      </c>
      <c r="BE262" s="30">
        <v>0</v>
      </c>
      <c r="BF262" s="30">
        <v>0</v>
      </c>
      <c r="BG262" s="30">
        <v>0</v>
      </c>
      <c r="BH262" s="30">
        <v>0</v>
      </c>
      <c r="BI262" s="30">
        <v>0</v>
      </c>
      <c r="BJ262" s="30">
        <v>0</v>
      </c>
      <c r="BK262" s="30">
        <v>0</v>
      </c>
      <c r="BL262" s="30">
        <v>0</v>
      </c>
      <c r="BM262" s="30">
        <v>0</v>
      </c>
      <c r="BN262" s="30">
        <v>0</v>
      </c>
      <c r="BO262" s="30">
        <v>0</v>
      </c>
      <c r="BP262" s="30">
        <v>0</v>
      </c>
      <c r="BQ262" s="30">
        <v>0</v>
      </c>
      <c r="BR262" s="30">
        <v>0</v>
      </c>
      <c r="BS262" s="30">
        <v>0</v>
      </c>
      <c r="BT262" s="30">
        <v>0</v>
      </c>
      <c r="BU262" s="30">
        <v>0</v>
      </c>
      <c r="BV262" s="30">
        <v>0</v>
      </c>
      <c r="BW262" s="30">
        <v>0</v>
      </c>
      <c r="BX262" s="30">
        <v>0</v>
      </c>
      <c r="BY262" s="30">
        <v>0</v>
      </c>
      <c r="BZ262" s="30">
        <v>0</v>
      </c>
      <c r="CA262" s="30">
        <v>0</v>
      </c>
      <c r="CB262" s="30">
        <v>0</v>
      </c>
      <c r="CC262" s="30">
        <v>0</v>
      </c>
      <c r="CD262" s="30">
        <v>0</v>
      </c>
      <c r="CE262" s="31">
        <v>0</v>
      </c>
    </row>
    <row r="263" spans="1:83" ht="14.25" customHeight="1" x14ac:dyDescent="0.25">
      <c r="A263" s="21">
        <f t="shared" si="3"/>
        <v>250</v>
      </c>
      <c r="B263" s="39" t="s">
        <v>501</v>
      </c>
      <c r="C263" s="33">
        <v>2801</v>
      </c>
      <c r="D263" s="40" t="s">
        <v>26</v>
      </c>
      <c r="E263" s="25">
        <f>MAX(O263:AM263)</f>
        <v>0</v>
      </c>
      <c r="F263" s="25" t="e">
        <f>VLOOKUP(E263,Tab!$A$2:$B$255,2,TRUE)</f>
        <v>#N/A</v>
      </c>
      <c r="G263" s="26">
        <f>LARGE(O263:CE263,1)</f>
        <v>397</v>
      </c>
      <c r="H263" s="26">
        <f>LARGE(O263:CE263,2)</f>
        <v>0</v>
      </c>
      <c r="I263" s="26">
        <f>LARGE(O263:CE263,3)</f>
        <v>0</v>
      </c>
      <c r="J263" s="26">
        <f>LARGE(O263:CE263,4)</f>
        <v>0</v>
      </c>
      <c r="K263" s="26">
        <f>LARGE(O263:CE263,5)</f>
        <v>0</v>
      </c>
      <c r="L263" s="27">
        <f>SUM(G263:K263)</f>
        <v>397</v>
      </c>
      <c r="M263" s="28">
        <f>L263/5</f>
        <v>79.400000000000006</v>
      </c>
      <c r="N263" s="29"/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0</v>
      </c>
      <c r="U263" s="30">
        <v>0</v>
      </c>
      <c r="V263" s="30">
        <v>0</v>
      </c>
      <c r="W263" s="30">
        <v>0</v>
      </c>
      <c r="X263" s="30">
        <v>0</v>
      </c>
      <c r="Y263" s="30">
        <v>0</v>
      </c>
      <c r="Z263" s="30">
        <v>0</v>
      </c>
      <c r="AA263" s="30">
        <v>0</v>
      </c>
      <c r="AB263" s="30">
        <v>0</v>
      </c>
      <c r="AC263" s="30">
        <v>0</v>
      </c>
      <c r="AD263" s="30">
        <v>0</v>
      </c>
      <c r="AE263" s="30">
        <v>0</v>
      </c>
      <c r="AF263" s="30">
        <v>0</v>
      </c>
      <c r="AG263" s="30">
        <v>0</v>
      </c>
      <c r="AH263" s="30">
        <v>0</v>
      </c>
      <c r="AI263" s="30">
        <v>0</v>
      </c>
      <c r="AJ263" s="30">
        <v>0</v>
      </c>
      <c r="AK263" s="30">
        <v>0</v>
      </c>
      <c r="AL263" s="30">
        <v>0</v>
      </c>
      <c r="AM263" s="167">
        <v>0</v>
      </c>
      <c r="AN263" s="162">
        <v>0</v>
      </c>
      <c r="AO263" s="30">
        <v>0</v>
      </c>
      <c r="AP263" s="30">
        <v>0</v>
      </c>
      <c r="AQ263" s="30">
        <v>0</v>
      </c>
      <c r="AR263" s="30">
        <v>0</v>
      </c>
      <c r="AS263" s="30">
        <v>0</v>
      </c>
      <c r="AT263" s="30">
        <v>0</v>
      </c>
      <c r="AU263" s="30">
        <v>0</v>
      </c>
      <c r="AV263" s="30">
        <v>0</v>
      </c>
      <c r="AW263" s="30">
        <v>0</v>
      </c>
      <c r="AX263" s="30">
        <v>0</v>
      </c>
      <c r="AY263" s="30">
        <v>0</v>
      </c>
      <c r="AZ263" s="30">
        <v>0</v>
      </c>
      <c r="BA263" s="30">
        <v>0</v>
      </c>
      <c r="BB263" s="30">
        <v>0</v>
      </c>
      <c r="BC263" s="30">
        <v>0</v>
      </c>
      <c r="BD263" s="30">
        <v>0</v>
      </c>
      <c r="BE263" s="30">
        <v>0</v>
      </c>
      <c r="BF263" s="30">
        <v>0</v>
      </c>
      <c r="BG263" s="30">
        <v>0</v>
      </c>
      <c r="BH263" s="30">
        <v>0</v>
      </c>
      <c r="BI263" s="30">
        <v>0</v>
      </c>
      <c r="BJ263" s="30">
        <v>0</v>
      </c>
      <c r="BK263" s="30">
        <v>0</v>
      </c>
      <c r="BL263" s="30">
        <v>0</v>
      </c>
      <c r="BM263" s="30">
        <v>0</v>
      </c>
      <c r="BN263" s="30">
        <v>0</v>
      </c>
      <c r="BO263" s="30">
        <v>0</v>
      </c>
      <c r="BP263" s="30">
        <v>0</v>
      </c>
      <c r="BQ263" s="30">
        <v>397</v>
      </c>
      <c r="BR263" s="30">
        <v>0</v>
      </c>
      <c r="BS263" s="30">
        <v>0</v>
      </c>
      <c r="BT263" s="30">
        <v>0</v>
      </c>
      <c r="BU263" s="30">
        <v>0</v>
      </c>
      <c r="BV263" s="30">
        <v>0</v>
      </c>
      <c r="BW263" s="30">
        <v>0</v>
      </c>
      <c r="BX263" s="30">
        <v>0</v>
      </c>
      <c r="BY263" s="30">
        <v>0</v>
      </c>
      <c r="BZ263" s="30">
        <v>0</v>
      </c>
      <c r="CA263" s="30">
        <v>0</v>
      </c>
      <c r="CB263" s="30">
        <v>0</v>
      </c>
      <c r="CC263" s="30">
        <v>0</v>
      </c>
      <c r="CD263" s="30">
        <v>0</v>
      </c>
      <c r="CE263" s="31">
        <v>0</v>
      </c>
    </row>
    <row r="264" spans="1:83" ht="14.25" customHeight="1" x14ac:dyDescent="0.25">
      <c r="A264" s="21">
        <f t="shared" si="3"/>
        <v>251</v>
      </c>
      <c r="B264" s="39" t="s">
        <v>543</v>
      </c>
      <c r="C264" s="33">
        <v>13760</v>
      </c>
      <c r="D264" s="40" t="s">
        <v>541</v>
      </c>
      <c r="E264" s="25">
        <f>MAX(O264:AM264)</f>
        <v>395</v>
      </c>
      <c r="F264" s="25" t="e">
        <f>VLOOKUP(E264,Tab!$A$2:$B$255,2,TRUE)</f>
        <v>#N/A</v>
      </c>
      <c r="G264" s="26">
        <f>LARGE(O264:CE264,1)</f>
        <v>395</v>
      </c>
      <c r="H264" s="26">
        <f>LARGE(O264:CE264,2)</f>
        <v>0</v>
      </c>
      <c r="I264" s="26">
        <f>LARGE(O264:CE264,3)</f>
        <v>0</v>
      </c>
      <c r="J264" s="26">
        <f>LARGE(O264:CE264,4)</f>
        <v>0</v>
      </c>
      <c r="K264" s="26">
        <f>LARGE(O264:CE264,5)</f>
        <v>0</v>
      </c>
      <c r="L264" s="27">
        <f>SUM(G264:K264)</f>
        <v>395</v>
      </c>
      <c r="M264" s="28">
        <f>L264/5</f>
        <v>79</v>
      </c>
      <c r="N264" s="29"/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0</v>
      </c>
      <c r="U264" s="30">
        <v>0</v>
      </c>
      <c r="V264" s="30">
        <v>0</v>
      </c>
      <c r="W264" s="30">
        <v>0</v>
      </c>
      <c r="X264" s="30">
        <v>0</v>
      </c>
      <c r="Y264" s="30">
        <v>0</v>
      </c>
      <c r="Z264" s="30">
        <v>0</v>
      </c>
      <c r="AA264" s="30">
        <v>0</v>
      </c>
      <c r="AB264" s="30">
        <v>0</v>
      </c>
      <c r="AC264" s="30">
        <v>395</v>
      </c>
      <c r="AD264" s="30">
        <v>0</v>
      </c>
      <c r="AE264" s="30">
        <v>0</v>
      </c>
      <c r="AF264" s="30">
        <v>0</v>
      </c>
      <c r="AG264" s="30">
        <v>0</v>
      </c>
      <c r="AH264" s="30">
        <v>0</v>
      </c>
      <c r="AI264" s="30">
        <v>0</v>
      </c>
      <c r="AJ264" s="30">
        <v>0</v>
      </c>
      <c r="AK264" s="30">
        <v>0</v>
      </c>
      <c r="AL264" s="30">
        <v>0</v>
      </c>
      <c r="AM264" s="167">
        <v>0</v>
      </c>
      <c r="AN264" s="162">
        <v>0</v>
      </c>
      <c r="AO264" s="30">
        <v>0</v>
      </c>
      <c r="AP264" s="30">
        <v>0</v>
      </c>
      <c r="AQ264" s="30">
        <v>0</v>
      </c>
      <c r="AR264" s="30">
        <v>0</v>
      </c>
      <c r="AS264" s="30">
        <v>0</v>
      </c>
      <c r="AT264" s="30">
        <v>0</v>
      </c>
      <c r="AU264" s="30">
        <v>0</v>
      </c>
      <c r="AV264" s="30">
        <v>0</v>
      </c>
      <c r="AW264" s="30">
        <v>0</v>
      </c>
      <c r="AX264" s="30">
        <v>0</v>
      </c>
      <c r="AY264" s="30">
        <v>0</v>
      </c>
      <c r="AZ264" s="30">
        <v>0</v>
      </c>
      <c r="BA264" s="30">
        <v>0</v>
      </c>
      <c r="BB264" s="30">
        <v>0</v>
      </c>
      <c r="BC264" s="30">
        <v>0</v>
      </c>
      <c r="BD264" s="30">
        <v>0</v>
      </c>
      <c r="BE264" s="30">
        <v>0</v>
      </c>
      <c r="BF264" s="30">
        <v>0</v>
      </c>
      <c r="BG264" s="30">
        <v>0</v>
      </c>
      <c r="BH264" s="30">
        <v>0</v>
      </c>
      <c r="BI264" s="30">
        <v>0</v>
      </c>
      <c r="BJ264" s="30">
        <v>0</v>
      </c>
      <c r="BK264" s="30">
        <v>0</v>
      </c>
      <c r="BL264" s="30">
        <v>0</v>
      </c>
      <c r="BM264" s="30">
        <v>0</v>
      </c>
      <c r="BN264" s="30">
        <v>0</v>
      </c>
      <c r="BO264" s="30">
        <v>0</v>
      </c>
      <c r="BP264" s="30">
        <v>0</v>
      </c>
      <c r="BQ264" s="30">
        <v>0</v>
      </c>
      <c r="BR264" s="30">
        <v>0</v>
      </c>
      <c r="BS264" s="30">
        <v>0</v>
      </c>
      <c r="BT264" s="30">
        <v>0</v>
      </c>
      <c r="BU264" s="30">
        <v>0</v>
      </c>
      <c r="BV264" s="30">
        <v>0</v>
      </c>
      <c r="BW264" s="30">
        <v>0</v>
      </c>
      <c r="BX264" s="30">
        <v>0</v>
      </c>
      <c r="BY264" s="30">
        <v>0</v>
      </c>
      <c r="BZ264" s="30">
        <v>0</v>
      </c>
      <c r="CA264" s="30">
        <v>0</v>
      </c>
      <c r="CB264" s="30">
        <v>0</v>
      </c>
      <c r="CC264" s="30">
        <v>0</v>
      </c>
      <c r="CD264" s="30">
        <v>0</v>
      </c>
      <c r="CE264" s="31">
        <v>0</v>
      </c>
    </row>
    <row r="265" spans="1:83" ht="14.25" customHeight="1" x14ac:dyDescent="0.25">
      <c r="A265" s="21">
        <f t="shared" si="3"/>
        <v>252</v>
      </c>
      <c r="B265" s="39" t="s">
        <v>534</v>
      </c>
      <c r="C265" s="33">
        <v>15320</v>
      </c>
      <c r="D265" s="40" t="s">
        <v>153</v>
      </c>
      <c r="E265" s="25">
        <f>MAX(O265:AM265)</f>
        <v>386</v>
      </c>
      <c r="F265" s="25" t="e">
        <f>VLOOKUP(E265,Tab!$A$2:$B$255,2,TRUE)</f>
        <v>#N/A</v>
      </c>
      <c r="G265" s="26">
        <f>LARGE(O265:CE265,1)</f>
        <v>386</v>
      </c>
      <c r="H265" s="26">
        <f>LARGE(O265:CE265,2)</f>
        <v>0</v>
      </c>
      <c r="I265" s="26">
        <f>LARGE(O265:CE265,3)</f>
        <v>0</v>
      </c>
      <c r="J265" s="26">
        <f>LARGE(O265:CE265,4)</f>
        <v>0</v>
      </c>
      <c r="K265" s="26">
        <f>LARGE(O265:CE265,5)</f>
        <v>0</v>
      </c>
      <c r="L265" s="27">
        <f>SUM(G265:K265)</f>
        <v>386</v>
      </c>
      <c r="M265" s="28">
        <f>L265/5</f>
        <v>77.2</v>
      </c>
      <c r="N265" s="29"/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>
        <v>0</v>
      </c>
      <c r="V265" s="30">
        <v>0</v>
      </c>
      <c r="W265" s="30">
        <v>0</v>
      </c>
      <c r="X265" s="30">
        <v>0</v>
      </c>
      <c r="Y265" s="30">
        <v>0</v>
      </c>
      <c r="Z265" s="30">
        <v>0</v>
      </c>
      <c r="AA265" s="30">
        <v>386</v>
      </c>
      <c r="AB265" s="30">
        <v>0</v>
      </c>
      <c r="AC265" s="30">
        <v>0</v>
      </c>
      <c r="AD265" s="30">
        <v>0</v>
      </c>
      <c r="AE265" s="30">
        <v>0</v>
      </c>
      <c r="AF265" s="30">
        <v>0</v>
      </c>
      <c r="AG265" s="30">
        <v>0</v>
      </c>
      <c r="AH265" s="30">
        <v>0</v>
      </c>
      <c r="AI265" s="30">
        <v>0</v>
      </c>
      <c r="AJ265" s="30">
        <v>0</v>
      </c>
      <c r="AK265" s="30">
        <v>0</v>
      </c>
      <c r="AL265" s="30">
        <v>0</v>
      </c>
      <c r="AM265" s="167">
        <v>0</v>
      </c>
      <c r="AN265" s="162">
        <v>0</v>
      </c>
      <c r="AO265" s="30">
        <v>0</v>
      </c>
      <c r="AP265" s="30">
        <v>0</v>
      </c>
      <c r="AQ265" s="30">
        <v>0</v>
      </c>
      <c r="AR265" s="30">
        <v>0</v>
      </c>
      <c r="AS265" s="30">
        <v>0</v>
      </c>
      <c r="AT265" s="30">
        <v>0</v>
      </c>
      <c r="AU265" s="30">
        <v>0</v>
      </c>
      <c r="AV265" s="30">
        <v>0</v>
      </c>
      <c r="AW265" s="30">
        <v>0</v>
      </c>
      <c r="AX265" s="30">
        <v>0</v>
      </c>
      <c r="AY265" s="30">
        <v>0</v>
      </c>
      <c r="AZ265" s="30">
        <v>0</v>
      </c>
      <c r="BA265" s="30">
        <v>0</v>
      </c>
      <c r="BB265" s="30">
        <v>0</v>
      </c>
      <c r="BC265" s="30">
        <v>0</v>
      </c>
      <c r="BD265" s="30">
        <v>0</v>
      </c>
      <c r="BE265" s="30">
        <v>0</v>
      </c>
      <c r="BF265" s="30">
        <v>0</v>
      </c>
      <c r="BG265" s="30">
        <v>0</v>
      </c>
      <c r="BH265" s="30">
        <v>0</v>
      </c>
      <c r="BI265" s="30">
        <v>0</v>
      </c>
      <c r="BJ265" s="30">
        <v>0</v>
      </c>
      <c r="BK265" s="30">
        <v>0</v>
      </c>
      <c r="BL265" s="30">
        <v>0</v>
      </c>
      <c r="BM265" s="30">
        <v>0</v>
      </c>
      <c r="BN265" s="30">
        <v>0</v>
      </c>
      <c r="BO265" s="30">
        <v>0</v>
      </c>
      <c r="BP265" s="30">
        <v>0</v>
      </c>
      <c r="BQ265" s="30">
        <v>0</v>
      </c>
      <c r="BR265" s="30">
        <v>0</v>
      </c>
      <c r="BS265" s="30">
        <v>0</v>
      </c>
      <c r="BT265" s="30">
        <v>0</v>
      </c>
      <c r="BU265" s="30">
        <v>0</v>
      </c>
      <c r="BV265" s="30">
        <v>0</v>
      </c>
      <c r="BW265" s="30">
        <v>0</v>
      </c>
      <c r="BX265" s="30">
        <v>0</v>
      </c>
      <c r="BY265" s="30">
        <v>0</v>
      </c>
      <c r="BZ265" s="30">
        <v>0</v>
      </c>
      <c r="CA265" s="30">
        <v>0</v>
      </c>
      <c r="CB265" s="30">
        <v>0</v>
      </c>
      <c r="CC265" s="30">
        <v>0</v>
      </c>
      <c r="CD265" s="30">
        <v>0</v>
      </c>
      <c r="CE265" s="31">
        <v>0</v>
      </c>
    </row>
    <row r="266" spans="1:83" ht="14.25" customHeight="1" x14ac:dyDescent="0.25">
      <c r="A266" s="21">
        <f t="shared" si="3"/>
        <v>253</v>
      </c>
      <c r="B266" s="39" t="s">
        <v>408</v>
      </c>
      <c r="C266" s="33">
        <v>784</v>
      </c>
      <c r="D266" s="40" t="s">
        <v>44</v>
      </c>
      <c r="E266" s="25">
        <f>MAX(O266:AM266)</f>
        <v>0</v>
      </c>
      <c r="F266" s="25" t="e">
        <f>VLOOKUP(E266,Tab!$A$2:$B$255,2,TRUE)</f>
        <v>#N/A</v>
      </c>
      <c r="G266" s="26">
        <f>LARGE(O266:CE266,1)</f>
        <v>386</v>
      </c>
      <c r="H266" s="26">
        <f>LARGE(O266:CE266,2)</f>
        <v>0</v>
      </c>
      <c r="I266" s="26">
        <f>LARGE(O266:CE266,3)</f>
        <v>0</v>
      </c>
      <c r="J266" s="26">
        <f>LARGE(O266:CE266,4)</f>
        <v>0</v>
      </c>
      <c r="K266" s="26">
        <f>LARGE(O266:CE266,5)</f>
        <v>0</v>
      </c>
      <c r="L266" s="27">
        <f>SUM(G266:K266)</f>
        <v>386</v>
      </c>
      <c r="M266" s="28">
        <f>L266/5</f>
        <v>77.2</v>
      </c>
      <c r="N266" s="29"/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U266" s="30">
        <v>0</v>
      </c>
      <c r="V266" s="30">
        <v>0</v>
      </c>
      <c r="W266" s="30">
        <v>0</v>
      </c>
      <c r="X266" s="30">
        <v>0</v>
      </c>
      <c r="Y266" s="30">
        <v>0</v>
      </c>
      <c r="Z266" s="30">
        <v>0</v>
      </c>
      <c r="AA266" s="30">
        <v>0</v>
      </c>
      <c r="AB266" s="30">
        <v>0</v>
      </c>
      <c r="AC266" s="30">
        <v>0</v>
      </c>
      <c r="AD266" s="30">
        <v>0</v>
      </c>
      <c r="AE266" s="30">
        <v>0</v>
      </c>
      <c r="AF266" s="30">
        <v>0</v>
      </c>
      <c r="AG266" s="30">
        <v>0</v>
      </c>
      <c r="AH266" s="30">
        <v>0</v>
      </c>
      <c r="AI266" s="30">
        <v>0</v>
      </c>
      <c r="AJ266" s="30">
        <v>0</v>
      </c>
      <c r="AK266" s="30">
        <v>0</v>
      </c>
      <c r="AL266" s="30">
        <v>0</v>
      </c>
      <c r="AM266" s="167">
        <v>0</v>
      </c>
      <c r="AN266" s="162">
        <v>0</v>
      </c>
      <c r="AO266" s="30">
        <v>0</v>
      </c>
      <c r="AP266" s="30">
        <v>0</v>
      </c>
      <c r="AQ266" s="30">
        <v>0</v>
      </c>
      <c r="AR266" s="30">
        <v>0</v>
      </c>
      <c r="AS266" s="30">
        <v>0</v>
      </c>
      <c r="AT266" s="30">
        <v>0</v>
      </c>
      <c r="AU266" s="30">
        <v>0</v>
      </c>
      <c r="AV266" s="30">
        <v>0</v>
      </c>
      <c r="AW266" s="30">
        <v>0</v>
      </c>
      <c r="AX266" s="30">
        <v>0</v>
      </c>
      <c r="AY266" s="30">
        <v>0</v>
      </c>
      <c r="AZ266" s="30">
        <v>0</v>
      </c>
      <c r="BA266" s="30">
        <v>0</v>
      </c>
      <c r="BB266" s="30">
        <v>386</v>
      </c>
      <c r="BC266" s="30">
        <v>0</v>
      </c>
      <c r="BD266" s="30">
        <v>0</v>
      </c>
      <c r="BE266" s="30">
        <v>0</v>
      </c>
      <c r="BF266" s="30">
        <v>0</v>
      </c>
      <c r="BG266" s="30">
        <v>0</v>
      </c>
      <c r="BH266" s="30">
        <v>0</v>
      </c>
      <c r="BI266" s="30">
        <v>0</v>
      </c>
      <c r="BJ266" s="30">
        <v>0</v>
      </c>
      <c r="BK266" s="30">
        <v>0</v>
      </c>
      <c r="BL266" s="30">
        <v>0</v>
      </c>
      <c r="BM266" s="30">
        <v>0</v>
      </c>
      <c r="BN266" s="30">
        <v>0</v>
      </c>
      <c r="BO266" s="30">
        <v>0</v>
      </c>
      <c r="BP266" s="30">
        <v>0</v>
      </c>
      <c r="BQ266" s="30">
        <v>0</v>
      </c>
      <c r="BR266" s="30">
        <v>0</v>
      </c>
      <c r="BS266" s="30">
        <v>0</v>
      </c>
      <c r="BT266" s="30">
        <v>0</v>
      </c>
      <c r="BU266" s="30">
        <v>0</v>
      </c>
      <c r="BV266" s="30">
        <v>0</v>
      </c>
      <c r="BW266" s="30">
        <v>0</v>
      </c>
      <c r="BX266" s="30">
        <v>0</v>
      </c>
      <c r="BY266" s="30">
        <v>0</v>
      </c>
      <c r="BZ266" s="30">
        <v>0</v>
      </c>
      <c r="CA266" s="30">
        <v>0</v>
      </c>
      <c r="CB266" s="30">
        <v>0</v>
      </c>
      <c r="CC266" s="30">
        <v>0</v>
      </c>
      <c r="CD266" s="30">
        <v>0</v>
      </c>
      <c r="CE266" s="31">
        <v>0</v>
      </c>
    </row>
    <row r="267" spans="1:83" ht="14.25" customHeight="1" x14ac:dyDescent="0.25">
      <c r="A267" s="21">
        <f t="shared" si="3"/>
        <v>254</v>
      </c>
      <c r="B267" s="39" t="s">
        <v>581</v>
      </c>
      <c r="C267" s="33">
        <v>15664</v>
      </c>
      <c r="D267" s="40" t="s">
        <v>130</v>
      </c>
      <c r="E267" s="25">
        <f>MAX(O267:AM267)</f>
        <v>385</v>
      </c>
      <c r="F267" s="25" t="e">
        <f>VLOOKUP(E267,Tab!$A$2:$B$255,2,TRUE)</f>
        <v>#N/A</v>
      </c>
      <c r="G267" s="26">
        <f>LARGE(O267:CE267,1)</f>
        <v>385</v>
      </c>
      <c r="H267" s="26">
        <f>LARGE(O267:CE267,2)</f>
        <v>0</v>
      </c>
      <c r="I267" s="26">
        <f>LARGE(O267:CE267,3)</f>
        <v>0</v>
      </c>
      <c r="J267" s="26">
        <f>LARGE(O267:CE267,4)</f>
        <v>0</v>
      </c>
      <c r="K267" s="26">
        <f>LARGE(O267:CE267,5)</f>
        <v>0</v>
      </c>
      <c r="L267" s="27">
        <f>SUM(G267:K267)</f>
        <v>385</v>
      </c>
      <c r="M267" s="28">
        <f>L267/5</f>
        <v>77</v>
      </c>
      <c r="N267" s="29"/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>
        <v>0</v>
      </c>
      <c r="V267" s="30">
        <v>0</v>
      </c>
      <c r="W267" s="30">
        <v>0</v>
      </c>
      <c r="X267" s="30">
        <v>385</v>
      </c>
      <c r="Y267" s="30">
        <v>0</v>
      </c>
      <c r="Z267" s="30">
        <v>0</v>
      </c>
      <c r="AA267" s="30">
        <v>0</v>
      </c>
      <c r="AB267" s="30">
        <v>0</v>
      </c>
      <c r="AC267" s="30">
        <v>0</v>
      </c>
      <c r="AD267" s="30">
        <v>0</v>
      </c>
      <c r="AE267" s="30">
        <v>0</v>
      </c>
      <c r="AF267" s="30">
        <v>0</v>
      </c>
      <c r="AG267" s="30">
        <v>0</v>
      </c>
      <c r="AH267" s="30">
        <v>0</v>
      </c>
      <c r="AI267" s="30">
        <v>0</v>
      </c>
      <c r="AJ267" s="30">
        <v>0</v>
      </c>
      <c r="AK267" s="30">
        <v>0</v>
      </c>
      <c r="AL267" s="30">
        <v>0</v>
      </c>
      <c r="AM267" s="167">
        <v>0</v>
      </c>
      <c r="AN267" s="162">
        <v>0</v>
      </c>
      <c r="AO267" s="30">
        <v>0</v>
      </c>
      <c r="AP267" s="30">
        <v>0</v>
      </c>
      <c r="AQ267" s="30">
        <v>0</v>
      </c>
      <c r="AR267" s="30">
        <v>0</v>
      </c>
      <c r="AS267" s="30">
        <v>0</v>
      </c>
      <c r="AT267" s="30">
        <v>0</v>
      </c>
      <c r="AU267" s="30">
        <v>0</v>
      </c>
      <c r="AV267" s="30">
        <v>0</v>
      </c>
      <c r="AW267" s="30">
        <v>0</v>
      </c>
      <c r="AX267" s="30">
        <v>0</v>
      </c>
      <c r="AY267" s="30">
        <v>0</v>
      </c>
      <c r="AZ267" s="30">
        <v>0</v>
      </c>
      <c r="BA267" s="30">
        <v>0</v>
      </c>
      <c r="BB267" s="30">
        <v>0</v>
      </c>
      <c r="BC267" s="30">
        <v>0</v>
      </c>
      <c r="BD267" s="30">
        <v>0</v>
      </c>
      <c r="BE267" s="30">
        <v>0</v>
      </c>
      <c r="BF267" s="30">
        <v>0</v>
      </c>
      <c r="BG267" s="30">
        <v>0</v>
      </c>
      <c r="BH267" s="30">
        <v>0</v>
      </c>
      <c r="BI267" s="30">
        <v>0</v>
      </c>
      <c r="BJ267" s="30">
        <v>0</v>
      </c>
      <c r="BK267" s="30">
        <v>0</v>
      </c>
      <c r="BL267" s="30">
        <v>0</v>
      </c>
      <c r="BM267" s="30">
        <v>0</v>
      </c>
      <c r="BN267" s="30">
        <v>0</v>
      </c>
      <c r="BO267" s="30">
        <v>0</v>
      </c>
      <c r="BP267" s="30">
        <v>0</v>
      </c>
      <c r="BQ267" s="30">
        <v>0</v>
      </c>
      <c r="BR267" s="30">
        <v>0</v>
      </c>
      <c r="BS267" s="30">
        <v>0</v>
      </c>
      <c r="BT267" s="30">
        <v>0</v>
      </c>
      <c r="BU267" s="30">
        <v>0</v>
      </c>
      <c r="BV267" s="30">
        <v>0</v>
      </c>
      <c r="BW267" s="30">
        <v>0</v>
      </c>
      <c r="BX267" s="30">
        <v>0</v>
      </c>
      <c r="BY267" s="30">
        <v>0</v>
      </c>
      <c r="BZ267" s="30">
        <v>0</v>
      </c>
      <c r="CA267" s="30">
        <v>0</v>
      </c>
      <c r="CB267" s="30">
        <v>0</v>
      </c>
      <c r="CC267" s="30">
        <v>0</v>
      </c>
      <c r="CD267" s="30">
        <v>0</v>
      </c>
      <c r="CE267" s="31">
        <v>0</v>
      </c>
    </row>
    <row r="268" spans="1:83" ht="14.25" customHeight="1" x14ac:dyDescent="0.25">
      <c r="A268" s="21">
        <f t="shared" si="3"/>
        <v>255</v>
      </c>
      <c r="B268" s="209" t="s">
        <v>434</v>
      </c>
      <c r="C268" s="33">
        <v>13310</v>
      </c>
      <c r="D268" s="207" t="s">
        <v>80</v>
      </c>
      <c r="E268" s="25">
        <f>MAX(O268:AM268)</f>
        <v>0</v>
      </c>
      <c r="F268" s="25" t="e">
        <f>VLOOKUP(E268,Tab!$A$2:$B$255,2,TRUE)</f>
        <v>#N/A</v>
      </c>
      <c r="G268" s="26">
        <f>LARGE(O268:CE268,1)</f>
        <v>383</v>
      </c>
      <c r="H268" s="26">
        <f>LARGE(O268:CE268,2)</f>
        <v>0</v>
      </c>
      <c r="I268" s="26">
        <f>LARGE(O268:CE268,3)</f>
        <v>0</v>
      </c>
      <c r="J268" s="26">
        <f>LARGE(O268:CE268,4)</f>
        <v>0</v>
      </c>
      <c r="K268" s="26">
        <f>LARGE(O268:CE268,5)</f>
        <v>0</v>
      </c>
      <c r="L268" s="27">
        <f>SUM(G268:K268)</f>
        <v>383</v>
      </c>
      <c r="M268" s="28">
        <f>L268/5</f>
        <v>76.599999999999994</v>
      </c>
      <c r="N268" s="29"/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0</v>
      </c>
      <c r="U268" s="30">
        <v>0</v>
      </c>
      <c r="V268" s="30">
        <v>0</v>
      </c>
      <c r="W268" s="30">
        <v>0</v>
      </c>
      <c r="X268" s="30">
        <v>0</v>
      </c>
      <c r="Y268" s="30">
        <v>0</v>
      </c>
      <c r="Z268" s="30">
        <v>0</v>
      </c>
      <c r="AA268" s="30">
        <v>0</v>
      </c>
      <c r="AB268" s="30">
        <v>0</v>
      </c>
      <c r="AC268" s="30">
        <v>0</v>
      </c>
      <c r="AD268" s="30">
        <v>0</v>
      </c>
      <c r="AE268" s="30">
        <v>0</v>
      </c>
      <c r="AF268" s="30">
        <v>0</v>
      </c>
      <c r="AG268" s="30">
        <v>0</v>
      </c>
      <c r="AH268" s="30">
        <v>0</v>
      </c>
      <c r="AI268" s="30">
        <v>0</v>
      </c>
      <c r="AJ268" s="30">
        <v>0</v>
      </c>
      <c r="AK268" s="30">
        <v>0</v>
      </c>
      <c r="AL268" s="30">
        <v>0</v>
      </c>
      <c r="AM268" s="167">
        <v>0</v>
      </c>
      <c r="AN268" s="162">
        <v>0</v>
      </c>
      <c r="AO268" s="30">
        <v>0</v>
      </c>
      <c r="AP268" s="30">
        <v>0</v>
      </c>
      <c r="AQ268" s="30">
        <v>0</v>
      </c>
      <c r="AR268" s="30">
        <v>0</v>
      </c>
      <c r="AS268" s="30">
        <v>0</v>
      </c>
      <c r="AT268" s="30">
        <v>0</v>
      </c>
      <c r="AU268" s="30">
        <v>0</v>
      </c>
      <c r="AV268" s="30">
        <v>0</v>
      </c>
      <c r="AW268" s="30">
        <v>0</v>
      </c>
      <c r="AX268" s="30">
        <v>0</v>
      </c>
      <c r="AY268" s="30">
        <v>0</v>
      </c>
      <c r="AZ268" s="30">
        <v>0</v>
      </c>
      <c r="BA268" s="30">
        <v>0</v>
      </c>
      <c r="BB268" s="30">
        <v>0</v>
      </c>
      <c r="BC268" s="30">
        <v>0</v>
      </c>
      <c r="BD268" s="30">
        <v>0</v>
      </c>
      <c r="BE268" s="30">
        <v>0</v>
      </c>
      <c r="BF268" s="30">
        <v>0</v>
      </c>
      <c r="BG268" s="30">
        <v>0</v>
      </c>
      <c r="BH268" s="30">
        <v>0</v>
      </c>
      <c r="BI268" s="30">
        <v>0</v>
      </c>
      <c r="BJ268" s="30">
        <v>0</v>
      </c>
      <c r="BK268" s="30">
        <v>0</v>
      </c>
      <c r="BL268" s="30">
        <v>0</v>
      </c>
      <c r="BM268" s="30">
        <v>0</v>
      </c>
      <c r="BN268" s="30">
        <v>0</v>
      </c>
      <c r="BO268" s="30">
        <v>0</v>
      </c>
      <c r="BP268" s="30">
        <v>383</v>
      </c>
      <c r="BQ268" s="30">
        <v>0</v>
      </c>
      <c r="BR268" s="30">
        <v>0</v>
      </c>
      <c r="BS268" s="30">
        <v>0</v>
      </c>
      <c r="BT268" s="30">
        <v>0</v>
      </c>
      <c r="BU268" s="30">
        <v>0</v>
      </c>
      <c r="BV268" s="30">
        <v>0</v>
      </c>
      <c r="BW268" s="30">
        <v>0</v>
      </c>
      <c r="BX268" s="30">
        <v>0</v>
      </c>
      <c r="BY268" s="30">
        <v>0</v>
      </c>
      <c r="BZ268" s="30">
        <v>0</v>
      </c>
      <c r="CA268" s="30">
        <v>0</v>
      </c>
      <c r="CB268" s="30">
        <v>0</v>
      </c>
      <c r="CC268" s="30">
        <v>0</v>
      </c>
      <c r="CD268" s="30">
        <v>0</v>
      </c>
      <c r="CE268" s="31">
        <v>0</v>
      </c>
    </row>
    <row r="269" spans="1:83" ht="14.25" customHeight="1" x14ac:dyDescent="0.25">
      <c r="A269" s="21">
        <f t="shared" si="3"/>
        <v>256</v>
      </c>
      <c r="B269" s="39" t="s">
        <v>576</v>
      </c>
      <c r="C269" s="33">
        <v>283</v>
      </c>
      <c r="D269" s="40" t="s">
        <v>130</v>
      </c>
      <c r="E269" s="25">
        <f>MAX(O269:AM269)</f>
        <v>377</v>
      </c>
      <c r="F269" s="25" t="e">
        <f>VLOOKUP(E269,Tab!$A$2:$B$255,2,TRUE)</f>
        <v>#N/A</v>
      </c>
      <c r="G269" s="26">
        <f>LARGE(O269:CE269,1)</f>
        <v>377</v>
      </c>
      <c r="H269" s="26">
        <f>LARGE(O269:CE269,2)</f>
        <v>0</v>
      </c>
      <c r="I269" s="26">
        <f>LARGE(O269:CE269,3)</f>
        <v>0</v>
      </c>
      <c r="J269" s="26">
        <f>LARGE(O269:CE269,4)</f>
        <v>0</v>
      </c>
      <c r="K269" s="26">
        <f>LARGE(O269:CE269,5)</f>
        <v>0</v>
      </c>
      <c r="L269" s="27">
        <f>SUM(G269:K269)</f>
        <v>377</v>
      </c>
      <c r="M269" s="28">
        <f>L269/5</f>
        <v>75.400000000000006</v>
      </c>
      <c r="N269" s="29"/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U269" s="30">
        <v>0</v>
      </c>
      <c r="V269" s="30">
        <v>0</v>
      </c>
      <c r="W269" s="30">
        <v>0</v>
      </c>
      <c r="X269" s="30">
        <v>377</v>
      </c>
      <c r="Y269" s="30">
        <v>0</v>
      </c>
      <c r="Z269" s="30">
        <v>0</v>
      </c>
      <c r="AA269" s="30">
        <v>0</v>
      </c>
      <c r="AB269" s="30">
        <v>0</v>
      </c>
      <c r="AC269" s="30">
        <v>0</v>
      </c>
      <c r="AD269" s="30">
        <v>0</v>
      </c>
      <c r="AE269" s="30">
        <v>0</v>
      </c>
      <c r="AF269" s="30">
        <v>0</v>
      </c>
      <c r="AG269" s="30">
        <v>0</v>
      </c>
      <c r="AH269" s="30">
        <v>0</v>
      </c>
      <c r="AI269" s="30">
        <v>0</v>
      </c>
      <c r="AJ269" s="30">
        <v>0</v>
      </c>
      <c r="AK269" s="30">
        <v>0</v>
      </c>
      <c r="AL269" s="30">
        <v>0</v>
      </c>
      <c r="AM269" s="167">
        <v>0</v>
      </c>
      <c r="AN269" s="162">
        <v>0</v>
      </c>
      <c r="AO269" s="30">
        <v>0</v>
      </c>
      <c r="AP269" s="30">
        <v>0</v>
      </c>
      <c r="AQ269" s="30">
        <v>0</v>
      </c>
      <c r="AR269" s="30">
        <v>0</v>
      </c>
      <c r="AS269" s="30">
        <v>0</v>
      </c>
      <c r="AT269" s="30">
        <v>0</v>
      </c>
      <c r="AU269" s="30">
        <v>0</v>
      </c>
      <c r="AV269" s="30">
        <v>0</v>
      </c>
      <c r="AW269" s="30">
        <v>0</v>
      </c>
      <c r="AX269" s="30">
        <v>0</v>
      </c>
      <c r="AY269" s="30">
        <v>0</v>
      </c>
      <c r="AZ269" s="30">
        <v>0</v>
      </c>
      <c r="BA269" s="30">
        <v>0</v>
      </c>
      <c r="BB269" s="30">
        <v>0</v>
      </c>
      <c r="BC269" s="30">
        <v>0</v>
      </c>
      <c r="BD269" s="30">
        <v>0</v>
      </c>
      <c r="BE269" s="30">
        <v>0</v>
      </c>
      <c r="BF269" s="30">
        <v>0</v>
      </c>
      <c r="BG269" s="30">
        <v>0</v>
      </c>
      <c r="BH269" s="30">
        <v>0</v>
      </c>
      <c r="BI269" s="30">
        <v>0</v>
      </c>
      <c r="BJ269" s="30">
        <v>0</v>
      </c>
      <c r="BK269" s="30">
        <v>0</v>
      </c>
      <c r="BL269" s="30">
        <v>0</v>
      </c>
      <c r="BM269" s="30">
        <v>0</v>
      </c>
      <c r="BN269" s="30">
        <v>0</v>
      </c>
      <c r="BO269" s="30">
        <v>0</v>
      </c>
      <c r="BP269" s="30">
        <v>0</v>
      </c>
      <c r="BQ269" s="30">
        <v>0</v>
      </c>
      <c r="BR269" s="30">
        <v>0</v>
      </c>
      <c r="BS269" s="30">
        <v>0</v>
      </c>
      <c r="BT269" s="30">
        <v>0</v>
      </c>
      <c r="BU269" s="30">
        <v>0</v>
      </c>
      <c r="BV269" s="30">
        <v>0</v>
      </c>
      <c r="BW269" s="30">
        <v>0</v>
      </c>
      <c r="BX269" s="30">
        <v>0</v>
      </c>
      <c r="BY269" s="30">
        <v>0</v>
      </c>
      <c r="BZ269" s="30">
        <v>0</v>
      </c>
      <c r="CA269" s="30">
        <v>0</v>
      </c>
      <c r="CB269" s="30">
        <v>0</v>
      </c>
      <c r="CC269" s="30">
        <v>0</v>
      </c>
      <c r="CD269" s="30">
        <v>0</v>
      </c>
      <c r="CE269" s="31">
        <v>0</v>
      </c>
    </row>
    <row r="270" spans="1:83" ht="14.25" customHeight="1" x14ac:dyDescent="0.25">
      <c r="A270" s="21">
        <f t="shared" si="3"/>
        <v>257</v>
      </c>
      <c r="B270" s="209" t="s">
        <v>459</v>
      </c>
      <c r="C270" s="221">
        <v>14880</v>
      </c>
      <c r="D270" s="207" t="s">
        <v>337</v>
      </c>
      <c r="E270" s="25">
        <f>MAX(O270:AM270)</f>
        <v>0</v>
      </c>
      <c r="F270" s="25" t="e">
        <f>VLOOKUP(E270,Tab!$A$2:$B$255,2,TRUE)</f>
        <v>#N/A</v>
      </c>
      <c r="G270" s="26">
        <f>LARGE(O270:CE270,1)</f>
        <v>370</v>
      </c>
      <c r="H270" s="26">
        <f>LARGE(O270:CE270,2)</f>
        <v>0</v>
      </c>
      <c r="I270" s="26">
        <f>LARGE(O270:CE270,3)</f>
        <v>0</v>
      </c>
      <c r="J270" s="26">
        <f>LARGE(O270:CE270,4)</f>
        <v>0</v>
      </c>
      <c r="K270" s="26">
        <f>LARGE(O270:CE270,5)</f>
        <v>0</v>
      </c>
      <c r="L270" s="210">
        <f>SUM(G270:K270)</f>
        <v>370</v>
      </c>
      <c r="M270" s="28">
        <f>L270/5</f>
        <v>74</v>
      </c>
      <c r="N270" s="29"/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0</v>
      </c>
      <c r="U270" s="30">
        <v>0</v>
      </c>
      <c r="V270" s="30">
        <v>0</v>
      </c>
      <c r="W270" s="30">
        <v>0</v>
      </c>
      <c r="X270" s="30">
        <v>0</v>
      </c>
      <c r="Y270" s="30">
        <v>0</v>
      </c>
      <c r="Z270" s="30">
        <v>0</v>
      </c>
      <c r="AA270" s="30">
        <v>0</v>
      </c>
      <c r="AB270" s="30">
        <v>0</v>
      </c>
      <c r="AC270" s="30">
        <v>0</v>
      </c>
      <c r="AD270" s="30">
        <v>0</v>
      </c>
      <c r="AE270" s="30">
        <v>0</v>
      </c>
      <c r="AF270" s="30">
        <v>0</v>
      </c>
      <c r="AG270" s="30">
        <v>0</v>
      </c>
      <c r="AH270" s="30">
        <v>0</v>
      </c>
      <c r="AI270" s="30">
        <v>0</v>
      </c>
      <c r="AJ270" s="30">
        <v>0</v>
      </c>
      <c r="AK270" s="30">
        <v>0</v>
      </c>
      <c r="AL270" s="30">
        <v>0</v>
      </c>
      <c r="AM270" s="167">
        <v>0</v>
      </c>
      <c r="AN270" s="162">
        <v>0</v>
      </c>
      <c r="AO270" s="30">
        <v>0</v>
      </c>
      <c r="AP270" s="30">
        <v>0</v>
      </c>
      <c r="AQ270" s="30">
        <v>0</v>
      </c>
      <c r="AR270" s="30">
        <v>0</v>
      </c>
      <c r="AS270" s="30">
        <v>0</v>
      </c>
      <c r="AT270" s="30">
        <v>0</v>
      </c>
      <c r="AU270" s="30">
        <v>0</v>
      </c>
      <c r="AV270" s="30">
        <v>0</v>
      </c>
      <c r="AW270" s="30">
        <v>0</v>
      </c>
      <c r="AX270" s="30">
        <v>0</v>
      </c>
      <c r="AY270" s="30">
        <v>0</v>
      </c>
      <c r="AZ270" s="30">
        <v>0</v>
      </c>
      <c r="BA270" s="30">
        <v>0</v>
      </c>
      <c r="BB270" s="30">
        <v>0</v>
      </c>
      <c r="BC270" s="30">
        <v>0</v>
      </c>
      <c r="BD270" s="30">
        <v>0</v>
      </c>
      <c r="BE270" s="30">
        <v>0</v>
      </c>
      <c r="BF270" s="30">
        <v>0</v>
      </c>
      <c r="BG270" s="30">
        <v>0</v>
      </c>
      <c r="BH270" s="30">
        <v>0</v>
      </c>
      <c r="BI270" s="30">
        <v>0</v>
      </c>
      <c r="BJ270" s="30">
        <v>0</v>
      </c>
      <c r="BK270" s="30">
        <v>0</v>
      </c>
      <c r="BL270" s="30">
        <v>0</v>
      </c>
      <c r="BM270" s="30">
        <v>0</v>
      </c>
      <c r="BN270" s="30">
        <v>0</v>
      </c>
      <c r="BO270" s="30">
        <v>0</v>
      </c>
      <c r="BP270" s="30">
        <v>0</v>
      </c>
      <c r="BQ270" s="30">
        <v>0</v>
      </c>
      <c r="BR270" s="30">
        <v>0</v>
      </c>
      <c r="BS270" s="30">
        <v>0</v>
      </c>
      <c r="BT270" s="30">
        <v>0</v>
      </c>
      <c r="BU270" s="30">
        <v>0</v>
      </c>
      <c r="BV270" s="30">
        <v>0</v>
      </c>
      <c r="BW270" s="30">
        <v>0</v>
      </c>
      <c r="BX270" s="30">
        <v>0</v>
      </c>
      <c r="BY270" s="30">
        <v>0</v>
      </c>
      <c r="BZ270" s="30">
        <v>0</v>
      </c>
      <c r="CA270" s="30">
        <v>370</v>
      </c>
      <c r="CB270" s="30">
        <v>0</v>
      </c>
      <c r="CC270" s="30">
        <v>0</v>
      </c>
      <c r="CD270" s="30">
        <v>0</v>
      </c>
      <c r="CE270" s="31">
        <v>0</v>
      </c>
    </row>
    <row r="271" spans="1:83" ht="14.25" customHeight="1" x14ac:dyDescent="0.25">
      <c r="A271" s="21">
        <f t="shared" ref="A271:A283" si="4">A270+1</f>
        <v>258</v>
      </c>
      <c r="B271" s="211" t="s">
        <v>349</v>
      </c>
      <c r="C271" s="221">
        <v>13009</v>
      </c>
      <c r="D271" s="212" t="s">
        <v>165</v>
      </c>
      <c r="E271" s="25">
        <f>MAX(O271:AM271)</f>
        <v>0</v>
      </c>
      <c r="F271" s="25" t="e">
        <f>VLOOKUP(E271,Tab!$A$2:$B$255,2,TRUE)</f>
        <v>#N/A</v>
      </c>
      <c r="G271" s="26">
        <f>LARGE(O271:CE271,1)</f>
        <v>364</v>
      </c>
      <c r="H271" s="26">
        <f>LARGE(O271:CE271,2)</f>
        <v>0</v>
      </c>
      <c r="I271" s="26">
        <f>LARGE(O271:CE271,3)</f>
        <v>0</v>
      </c>
      <c r="J271" s="26">
        <f>LARGE(O271:CE271,4)</f>
        <v>0</v>
      </c>
      <c r="K271" s="26">
        <f>LARGE(O271:CE271,5)</f>
        <v>0</v>
      </c>
      <c r="L271" s="210">
        <f>SUM(G271:K271)</f>
        <v>364</v>
      </c>
      <c r="M271" s="28">
        <f>L271/5</f>
        <v>72.8</v>
      </c>
      <c r="N271" s="29"/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0</v>
      </c>
      <c r="U271" s="30">
        <v>0</v>
      </c>
      <c r="V271" s="30">
        <v>0</v>
      </c>
      <c r="W271" s="30">
        <v>0</v>
      </c>
      <c r="X271" s="30">
        <v>0</v>
      </c>
      <c r="Y271" s="30">
        <v>0</v>
      </c>
      <c r="Z271" s="30">
        <v>0</v>
      </c>
      <c r="AA271" s="30">
        <v>0</v>
      </c>
      <c r="AB271" s="30">
        <v>0</v>
      </c>
      <c r="AC271" s="30">
        <v>0</v>
      </c>
      <c r="AD271" s="30">
        <v>0</v>
      </c>
      <c r="AE271" s="30">
        <v>0</v>
      </c>
      <c r="AF271" s="30">
        <v>0</v>
      </c>
      <c r="AG271" s="30">
        <v>0</v>
      </c>
      <c r="AH271" s="30">
        <v>0</v>
      </c>
      <c r="AI271" s="30">
        <v>0</v>
      </c>
      <c r="AJ271" s="30">
        <v>0</v>
      </c>
      <c r="AK271" s="30">
        <v>0</v>
      </c>
      <c r="AL271" s="30">
        <v>0</v>
      </c>
      <c r="AM271" s="167">
        <v>0</v>
      </c>
      <c r="AN271" s="162">
        <v>0</v>
      </c>
      <c r="AO271" s="30">
        <v>364</v>
      </c>
      <c r="AP271" s="30">
        <v>0</v>
      </c>
      <c r="AQ271" s="30">
        <v>0</v>
      </c>
      <c r="AR271" s="30">
        <v>0</v>
      </c>
      <c r="AS271" s="30">
        <v>0</v>
      </c>
      <c r="AT271" s="30">
        <v>0</v>
      </c>
      <c r="AU271" s="30">
        <v>0</v>
      </c>
      <c r="AV271" s="30">
        <v>0</v>
      </c>
      <c r="AW271" s="30">
        <v>0</v>
      </c>
      <c r="AX271" s="30">
        <v>0</v>
      </c>
      <c r="AY271" s="30">
        <v>0</v>
      </c>
      <c r="AZ271" s="30">
        <v>0</v>
      </c>
      <c r="BA271" s="30">
        <v>0</v>
      </c>
      <c r="BB271" s="30">
        <v>0</v>
      </c>
      <c r="BC271" s="30">
        <v>0</v>
      </c>
      <c r="BD271" s="30">
        <v>0</v>
      </c>
      <c r="BE271" s="30">
        <v>0</v>
      </c>
      <c r="BF271" s="30">
        <v>0</v>
      </c>
      <c r="BG271" s="30">
        <v>0</v>
      </c>
      <c r="BH271" s="30">
        <v>0</v>
      </c>
      <c r="BI271" s="30">
        <v>0</v>
      </c>
      <c r="BJ271" s="30">
        <v>0</v>
      </c>
      <c r="BK271" s="30">
        <v>0</v>
      </c>
      <c r="BL271" s="30">
        <v>0</v>
      </c>
      <c r="BM271" s="30">
        <v>0</v>
      </c>
      <c r="BN271" s="30">
        <v>0</v>
      </c>
      <c r="BO271" s="30">
        <v>0</v>
      </c>
      <c r="BP271" s="30">
        <v>0</v>
      </c>
      <c r="BQ271" s="30">
        <v>0</v>
      </c>
      <c r="BR271" s="30">
        <v>0</v>
      </c>
      <c r="BS271" s="30">
        <v>0</v>
      </c>
      <c r="BT271" s="30">
        <v>0</v>
      </c>
      <c r="BU271" s="30">
        <v>0</v>
      </c>
      <c r="BV271" s="30">
        <v>0</v>
      </c>
      <c r="BW271" s="30">
        <v>0</v>
      </c>
      <c r="BX271" s="30">
        <v>0</v>
      </c>
      <c r="BY271" s="30">
        <v>0</v>
      </c>
      <c r="BZ271" s="30">
        <v>0</v>
      </c>
      <c r="CA271" s="30">
        <v>0</v>
      </c>
      <c r="CB271" s="30">
        <v>0</v>
      </c>
      <c r="CC271" s="30">
        <v>0</v>
      </c>
      <c r="CD271" s="30">
        <v>0</v>
      </c>
      <c r="CE271" s="31">
        <v>0</v>
      </c>
    </row>
    <row r="272" spans="1:83" ht="14.25" customHeight="1" x14ac:dyDescent="0.25">
      <c r="A272" s="21">
        <f t="shared" si="4"/>
        <v>259</v>
      </c>
      <c r="B272" s="211" t="s">
        <v>166</v>
      </c>
      <c r="C272" s="221">
        <v>1570</v>
      </c>
      <c r="D272" s="212" t="s">
        <v>44</v>
      </c>
      <c r="E272" s="25">
        <f>MAX(O272:AM272)</f>
        <v>0</v>
      </c>
      <c r="F272" s="25" t="e">
        <f>VLOOKUP(E272,Tab!$A$2:$B$255,2,TRUE)</f>
        <v>#N/A</v>
      </c>
      <c r="G272" s="26">
        <f>LARGE(O272:CE272,1)</f>
        <v>362</v>
      </c>
      <c r="H272" s="26">
        <f>LARGE(O272:CE272,2)</f>
        <v>0</v>
      </c>
      <c r="I272" s="26">
        <f>LARGE(O272:CE272,3)</f>
        <v>0</v>
      </c>
      <c r="J272" s="26">
        <f>LARGE(O272:CE272,4)</f>
        <v>0</v>
      </c>
      <c r="K272" s="26">
        <f>LARGE(O272:CE272,5)</f>
        <v>0</v>
      </c>
      <c r="L272" s="210">
        <f>SUM(G272:K272)</f>
        <v>362</v>
      </c>
      <c r="M272" s="28">
        <f>L272/5</f>
        <v>72.400000000000006</v>
      </c>
      <c r="N272" s="29"/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U272" s="30">
        <v>0</v>
      </c>
      <c r="V272" s="30">
        <v>0</v>
      </c>
      <c r="W272" s="30">
        <v>0</v>
      </c>
      <c r="X272" s="30">
        <v>0</v>
      </c>
      <c r="Y272" s="30">
        <v>0</v>
      </c>
      <c r="Z272" s="30">
        <v>0</v>
      </c>
      <c r="AA272" s="30">
        <v>0</v>
      </c>
      <c r="AB272" s="30">
        <v>0</v>
      </c>
      <c r="AC272" s="30">
        <v>0</v>
      </c>
      <c r="AD272" s="30">
        <v>0</v>
      </c>
      <c r="AE272" s="30">
        <v>0</v>
      </c>
      <c r="AF272" s="30">
        <v>0</v>
      </c>
      <c r="AG272" s="30">
        <v>0</v>
      </c>
      <c r="AH272" s="30">
        <v>0</v>
      </c>
      <c r="AI272" s="30">
        <v>0</v>
      </c>
      <c r="AJ272" s="30">
        <v>0</v>
      </c>
      <c r="AK272" s="30">
        <v>0</v>
      </c>
      <c r="AL272" s="30">
        <v>0</v>
      </c>
      <c r="AM272" s="167">
        <v>0</v>
      </c>
      <c r="AN272" s="162">
        <v>0</v>
      </c>
      <c r="AO272" s="30">
        <v>0</v>
      </c>
      <c r="AP272" s="30">
        <v>0</v>
      </c>
      <c r="AQ272" s="30">
        <v>0</v>
      </c>
      <c r="AR272" s="30">
        <v>0</v>
      </c>
      <c r="AS272" s="30">
        <v>0</v>
      </c>
      <c r="AT272" s="30">
        <v>0</v>
      </c>
      <c r="AU272" s="30">
        <v>0</v>
      </c>
      <c r="AV272" s="30">
        <v>0</v>
      </c>
      <c r="AW272" s="30">
        <v>0</v>
      </c>
      <c r="AX272" s="30">
        <v>0</v>
      </c>
      <c r="AY272" s="30">
        <v>0</v>
      </c>
      <c r="AZ272" s="30">
        <v>0</v>
      </c>
      <c r="BA272" s="30">
        <v>0</v>
      </c>
      <c r="BB272" s="30">
        <v>0</v>
      </c>
      <c r="BC272" s="30">
        <v>0</v>
      </c>
      <c r="BD272" s="30">
        <v>0</v>
      </c>
      <c r="BE272" s="30">
        <v>0</v>
      </c>
      <c r="BF272" s="30">
        <v>0</v>
      </c>
      <c r="BG272" s="30">
        <v>0</v>
      </c>
      <c r="BH272" s="30">
        <v>0</v>
      </c>
      <c r="BI272" s="30">
        <v>0</v>
      </c>
      <c r="BJ272" s="30">
        <v>0</v>
      </c>
      <c r="BK272" s="30">
        <v>0</v>
      </c>
      <c r="BL272" s="30">
        <v>0</v>
      </c>
      <c r="BM272" s="30">
        <v>0</v>
      </c>
      <c r="BN272" s="30">
        <v>0</v>
      </c>
      <c r="BO272" s="30">
        <v>0</v>
      </c>
      <c r="BP272" s="30">
        <v>0</v>
      </c>
      <c r="BQ272" s="30">
        <v>0</v>
      </c>
      <c r="BR272" s="30">
        <v>0</v>
      </c>
      <c r="BS272" s="30">
        <v>0</v>
      </c>
      <c r="BT272" s="30">
        <v>362</v>
      </c>
      <c r="BU272" s="30">
        <v>0</v>
      </c>
      <c r="BV272" s="30">
        <v>0</v>
      </c>
      <c r="BW272" s="30">
        <v>0</v>
      </c>
      <c r="BX272" s="30">
        <v>0</v>
      </c>
      <c r="BY272" s="30">
        <v>0</v>
      </c>
      <c r="BZ272" s="30">
        <v>0</v>
      </c>
      <c r="CA272" s="30">
        <v>0</v>
      </c>
      <c r="CB272" s="30">
        <v>0</v>
      </c>
      <c r="CC272" s="30">
        <v>0</v>
      </c>
      <c r="CD272" s="30">
        <v>0</v>
      </c>
      <c r="CE272" s="31">
        <v>0</v>
      </c>
    </row>
    <row r="273" spans="1:83" ht="14.25" customHeight="1" x14ac:dyDescent="0.25">
      <c r="A273" s="21">
        <f t="shared" si="4"/>
        <v>260</v>
      </c>
      <c r="B273" s="209" t="s">
        <v>460</v>
      </c>
      <c r="C273" s="221">
        <v>14879</v>
      </c>
      <c r="D273" s="207" t="s">
        <v>337</v>
      </c>
      <c r="E273" s="25">
        <f>MAX(O273:AM273)</f>
        <v>0</v>
      </c>
      <c r="F273" s="25" t="e">
        <f>VLOOKUP(E273,Tab!$A$2:$B$255,2,TRUE)</f>
        <v>#N/A</v>
      </c>
      <c r="G273" s="26">
        <f>LARGE(O273:CE273,1)</f>
        <v>360</v>
      </c>
      <c r="H273" s="26">
        <f>LARGE(O273:CE273,2)</f>
        <v>0</v>
      </c>
      <c r="I273" s="26">
        <f>LARGE(O273:CE273,3)</f>
        <v>0</v>
      </c>
      <c r="J273" s="26">
        <f>LARGE(O273:CE273,4)</f>
        <v>0</v>
      </c>
      <c r="K273" s="26">
        <f>LARGE(O273:CE273,5)</f>
        <v>0</v>
      </c>
      <c r="L273" s="210">
        <f>SUM(G273:K273)</f>
        <v>360</v>
      </c>
      <c r="M273" s="28">
        <f>L273/5</f>
        <v>72</v>
      </c>
      <c r="N273" s="29"/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U273" s="30">
        <v>0</v>
      </c>
      <c r="V273" s="30">
        <v>0</v>
      </c>
      <c r="W273" s="30">
        <v>0</v>
      </c>
      <c r="X273" s="30">
        <v>0</v>
      </c>
      <c r="Y273" s="30">
        <v>0</v>
      </c>
      <c r="Z273" s="30">
        <v>0</v>
      </c>
      <c r="AA273" s="30">
        <v>0</v>
      </c>
      <c r="AB273" s="30">
        <v>0</v>
      </c>
      <c r="AC273" s="30">
        <v>0</v>
      </c>
      <c r="AD273" s="30">
        <v>0</v>
      </c>
      <c r="AE273" s="30">
        <v>0</v>
      </c>
      <c r="AF273" s="30">
        <v>0</v>
      </c>
      <c r="AG273" s="30">
        <v>0</v>
      </c>
      <c r="AH273" s="30">
        <v>0</v>
      </c>
      <c r="AI273" s="30">
        <v>0</v>
      </c>
      <c r="AJ273" s="30">
        <v>0</v>
      </c>
      <c r="AK273" s="30">
        <v>0</v>
      </c>
      <c r="AL273" s="30">
        <v>0</v>
      </c>
      <c r="AM273" s="167">
        <v>0</v>
      </c>
      <c r="AN273" s="162">
        <v>0</v>
      </c>
      <c r="AO273" s="30">
        <v>0</v>
      </c>
      <c r="AP273" s="30">
        <v>0</v>
      </c>
      <c r="AQ273" s="30">
        <v>0</v>
      </c>
      <c r="AR273" s="30">
        <v>0</v>
      </c>
      <c r="AS273" s="30">
        <v>0</v>
      </c>
      <c r="AT273" s="30">
        <v>0</v>
      </c>
      <c r="AU273" s="30">
        <v>0</v>
      </c>
      <c r="AV273" s="30">
        <v>0</v>
      </c>
      <c r="AW273" s="30">
        <v>0</v>
      </c>
      <c r="AX273" s="30">
        <v>0</v>
      </c>
      <c r="AY273" s="30">
        <v>0</v>
      </c>
      <c r="AZ273" s="30">
        <v>0</v>
      </c>
      <c r="BA273" s="30">
        <v>0</v>
      </c>
      <c r="BB273" s="30">
        <v>0</v>
      </c>
      <c r="BC273" s="30">
        <v>0</v>
      </c>
      <c r="BD273" s="30">
        <v>0</v>
      </c>
      <c r="BE273" s="30">
        <v>0</v>
      </c>
      <c r="BF273" s="30">
        <v>0</v>
      </c>
      <c r="BG273" s="30">
        <v>0</v>
      </c>
      <c r="BH273" s="30">
        <v>0</v>
      </c>
      <c r="BI273" s="30">
        <v>0</v>
      </c>
      <c r="BJ273" s="30">
        <v>0</v>
      </c>
      <c r="BK273" s="30">
        <v>0</v>
      </c>
      <c r="BL273" s="30">
        <v>0</v>
      </c>
      <c r="BM273" s="30">
        <v>0</v>
      </c>
      <c r="BN273" s="30">
        <v>0</v>
      </c>
      <c r="BO273" s="30">
        <v>0</v>
      </c>
      <c r="BP273" s="30">
        <v>0</v>
      </c>
      <c r="BQ273" s="30">
        <v>0</v>
      </c>
      <c r="BR273" s="30">
        <v>0</v>
      </c>
      <c r="BS273" s="30">
        <v>0</v>
      </c>
      <c r="BT273" s="30">
        <v>0</v>
      </c>
      <c r="BU273" s="30">
        <v>0</v>
      </c>
      <c r="BV273" s="30">
        <v>0</v>
      </c>
      <c r="BW273" s="30">
        <v>0</v>
      </c>
      <c r="BX273" s="30">
        <v>0</v>
      </c>
      <c r="BY273" s="30">
        <v>0</v>
      </c>
      <c r="BZ273" s="30">
        <v>0</v>
      </c>
      <c r="CA273" s="30">
        <v>360</v>
      </c>
      <c r="CB273" s="30">
        <v>0</v>
      </c>
      <c r="CC273" s="30">
        <v>0</v>
      </c>
      <c r="CD273" s="30">
        <v>0</v>
      </c>
      <c r="CE273" s="31">
        <v>0</v>
      </c>
    </row>
    <row r="274" spans="1:83" ht="14.25" customHeight="1" x14ac:dyDescent="0.25">
      <c r="A274" s="21">
        <f t="shared" si="4"/>
        <v>261</v>
      </c>
      <c r="B274" s="209" t="s">
        <v>62</v>
      </c>
      <c r="C274" s="221">
        <v>15582</v>
      </c>
      <c r="D274" s="207" t="s">
        <v>153</v>
      </c>
      <c r="E274" s="25">
        <f>MAX(O274:AM274)</f>
        <v>359</v>
      </c>
      <c r="F274" s="25" t="e">
        <f>VLOOKUP(E274,Tab!$A$2:$B$255,2,TRUE)</f>
        <v>#N/A</v>
      </c>
      <c r="G274" s="26">
        <f>LARGE(O274:CE274,1)</f>
        <v>359</v>
      </c>
      <c r="H274" s="26">
        <f>LARGE(O274:CE274,2)</f>
        <v>0</v>
      </c>
      <c r="I274" s="26">
        <f>LARGE(O274:CE274,3)</f>
        <v>0</v>
      </c>
      <c r="J274" s="26">
        <f>LARGE(O274:CE274,4)</f>
        <v>0</v>
      </c>
      <c r="K274" s="26">
        <f>LARGE(O274:CE274,5)</f>
        <v>0</v>
      </c>
      <c r="L274" s="210">
        <f>SUM(G274:K274)</f>
        <v>359</v>
      </c>
      <c r="M274" s="28">
        <f>L274/5</f>
        <v>71.8</v>
      </c>
      <c r="N274" s="29"/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0</v>
      </c>
      <c r="U274" s="30">
        <v>0</v>
      </c>
      <c r="V274" s="30">
        <v>0</v>
      </c>
      <c r="W274" s="30">
        <v>0</v>
      </c>
      <c r="X274" s="30">
        <v>0</v>
      </c>
      <c r="Y274" s="30">
        <v>0</v>
      </c>
      <c r="Z274" s="30">
        <v>0</v>
      </c>
      <c r="AA274" s="30">
        <v>0</v>
      </c>
      <c r="AB274" s="30">
        <v>0</v>
      </c>
      <c r="AC274" s="30">
        <v>0</v>
      </c>
      <c r="AD274" s="30">
        <v>0</v>
      </c>
      <c r="AE274" s="30">
        <v>0</v>
      </c>
      <c r="AF274" s="30">
        <v>0</v>
      </c>
      <c r="AG274" s="30">
        <v>0</v>
      </c>
      <c r="AH274" s="30">
        <v>0</v>
      </c>
      <c r="AI274" s="30">
        <v>0</v>
      </c>
      <c r="AJ274" s="30">
        <v>0</v>
      </c>
      <c r="AK274" s="30">
        <v>0</v>
      </c>
      <c r="AL274" s="30">
        <v>0</v>
      </c>
      <c r="AM274" s="167">
        <v>359</v>
      </c>
      <c r="AN274" s="162">
        <v>0</v>
      </c>
      <c r="AO274" s="30">
        <v>0</v>
      </c>
      <c r="AP274" s="30">
        <v>0</v>
      </c>
      <c r="AQ274" s="30">
        <v>0</v>
      </c>
      <c r="AR274" s="30">
        <v>0</v>
      </c>
      <c r="AS274" s="30">
        <v>0</v>
      </c>
      <c r="AT274" s="30">
        <v>0</v>
      </c>
      <c r="AU274" s="30">
        <v>0</v>
      </c>
      <c r="AV274" s="30">
        <v>0</v>
      </c>
      <c r="AW274" s="30">
        <v>0</v>
      </c>
      <c r="AX274" s="30">
        <v>0</v>
      </c>
      <c r="AY274" s="30">
        <v>0</v>
      </c>
      <c r="AZ274" s="30">
        <v>0</v>
      </c>
      <c r="BA274" s="30">
        <v>0</v>
      </c>
      <c r="BB274" s="30">
        <v>0</v>
      </c>
      <c r="BC274" s="30">
        <v>0</v>
      </c>
      <c r="BD274" s="30">
        <v>0</v>
      </c>
      <c r="BE274" s="30">
        <v>0</v>
      </c>
      <c r="BF274" s="30">
        <v>0</v>
      </c>
      <c r="BG274" s="30">
        <v>0</v>
      </c>
      <c r="BH274" s="30">
        <v>0</v>
      </c>
      <c r="BI274" s="30">
        <v>0</v>
      </c>
      <c r="BJ274" s="30">
        <v>0</v>
      </c>
      <c r="BK274" s="30">
        <v>0</v>
      </c>
      <c r="BL274" s="30">
        <v>0</v>
      </c>
      <c r="BM274" s="30">
        <v>0</v>
      </c>
      <c r="BN274" s="30">
        <v>0</v>
      </c>
      <c r="BO274" s="30">
        <v>0</v>
      </c>
      <c r="BP274" s="30">
        <v>0</v>
      </c>
      <c r="BQ274" s="30">
        <v>0</v>
      </c>
      <c r="BR274" s="30">
        <v>0</v>
      </c>
      <c r="BS274" s="30">
        <v>0</v>
      </c>
      <c r="BT274" s="30">
        <v>0</v>
      </c>
      <c r="BU274" s="30">
        <v>0</v>
      </c>
      <c r="BV274" s="30">
        <v>0</v>
      </c>
      <c r="BW274" s="30">
        <v>0</v>
      </c>
      <c r="BX274" s="30">
        <v>0</v>
      </c>
      <c r="BY274" s="30">
        <v>0</v>
      </c>
      <c r="BZ274" s="30">
        <v>0</v>
      </c>
      <c r="CA274" s="30">
        <v>0</v>
      </c>
      <c r="CB274" s="30">
        <v>0</v>
      </c>
      <c r="CC274" s="30">
        <v>0</v>
      </c>
      <c r="CD274" s="30">
        <v>0</v>
      </c>
      <c r="CE274" s="31">
        <v>0</v>
      </c>
    </row>
    <row r="275" spans="1:83" ht="14.25" customHeight="1" x14ac:dyDescent="0.25">
      <c r="A275" s="21">
        <f t="shared" si="4"/>
        <v>262</v>
      </c>
      <c r="B275" s="209" t="s">
        <v>461</v>
      </c>
      <c r="C275" s="221">
        <v>14919</v>
      </c>
      <c r="D275" s="207" t="s">
        <v>337</v>
      </c>
      <c r="E275" s="25">
        <f>MAX(O275:AM275)</f>
        <v>0</v>
      </c>
      <c r="F275" s="25" t="e">
        <f>VLOOKUP(E275,Tab!$A$2:$B$255,2,TRUE)</f>
        <v>#N/A</v>
      </c>
      <c r="G275" s="26">
        <f>LARGE(O275:CE275,1)</f>
        <v>337</v>
      </c>
      <c r="H275" s="26">
        <f>LARGE(O275:CE275,2)</f>
        <v>0</v>
      </c>
      <c r="I275" s="26">
        <f>LARGE(O275:CE275,3)</f>
        <v>0</v>
      </c>
      <c r="J275" s="26">
        <f>LARGE(O275:CE275,4)</f>
        <v>0</v>
      </c>
      <c r="K275" s="26">
        <f>LARGE(O275:CE275,5)</f>
        <v>0</v>
      </c>
      <c r="L275" s="210">
        <f>SUM(G275:K275)</f>
        <v>337</v>
      </c>
      <c r="M275" s="28">
        <f>L275/5</f>
        <v>67.400000000000006</v>
      </c>
      <c r="N275" s="29"/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0</v>
      </c>
      <c r="U275" s="30">
        <v>0</v>
      </c>
      <c r="V275" s="30">
        <v>0</v>
      </c>
      <c r="W275" s="30">
        <v>0</v>
      </c>
      <c r="X275" s="30">
        <v>0</v>
      </c>
      <c r="Y275" s="30">
        <v>0</v>
      </c>
      <c r="Z275" s="30">
        <v>0</v>
      </c>
      <c r="AA275" s="30">
        <v>0</v>
      </c>
      <c r="AB275" s="30">
        <v>0</v>
      </c>
      <c r="AC275" s="30">
        <v>0</v>
      </c>
      <c r="AD275" s="30">
        <v>0</v>
      </c>
      <c r="AE275" s="30">
        <v>0</v>
      </c>
      <c r="AF275" s="30">
        <v>0</v>
      </c>
      <c r="AG275" s="30">
        <v>0</v>
      </c>
      <c r="AH275" s="30">
        <v>0</v>
      </c>
      <c r="AI275" s="30">
        <v>0</v>
      </c>
      <c r="AJ275" s="30">
        <v>0</v>
      </c>
      <c r="AK275" s="30">
        <v>0</v>
      </c>
      <c r="AL275" s="30">
        <v>0</v>
      </c>
      <c r="AM275" s="167">
        <v>0</v>
      </c>
      <c r="AN275" s="162">
        <v>0</v>
      </c>
      <c r="AO275" s="30">
        <v>0</v>
      </c>
      <c r="AP275" s="30">
        <v>0</v>
      </c>
      <c r="AQ275" s="30">
        <v>0</v>
      </c>
      <c r="AR275" s="30">
        <v>0</v>
      </c>
      <c r="AS275" s="30">
        <v>0</v>
      </c>
      <c r="AT275" s="30">
        <v>0</v>
      </c>
      <c r="AU275" s="30">
        <v>0</v>
      </c>
      <c r="AV275" s="30">
        <v>0</v>
      </c>
      <c r="AW275" s="30">
        <v>0</v>
      </c>
      <c r="AX275" s="30">
        <v>0</v>
      </c>
      <c r="AY275" s="30">
        <v>0</v>
      </c>
      <c r="AZ275" s="30">
        <v>0</v>
      </c>
      <c r="BA275" s="30">
        <v>0</v>
      </c>
      <c r="BB275" s="30">
        <v>0</v>
      </c>
      <c r="BC275" s="30">
        <v>0</v>
      </c>
      <c r="BD275" s="30">
        <v>0</v>
      </c>
      <c r="BE275" s="30">
        <v>0</v>
      </c>
      <c r="BF275" s="30">
        <v>0</v>
      </c>
      <c r="BG275" s="30">
        <v>0</v>
      </c>
      <c r="BH275" s="30">
        <v>0</v>
      </c>
      <c r="BI275" s="30">
        <v>0</v>
      </c>
      <c r="BJ275" s="30">
        <v>0</v>
      </c>
      <c r="BK275" s="30">
        <v>0</v>
      </c>
      <c r="BL275" s="30">
        <v>0</v>
      </c>
      <c r="BM275" s="30">
        <v>0</v>
      </c>
      <c r="BN275" s="30">
        <v>0</v>
      </c>
      <c r="BO275" s="30">
        <v>0</v>
      </c>
      <c r="BP275" s="30">
        <v>0</v>
      </c>
      <c r="BQ275" s="30">
        <v>0</v>
      </c>
      <c r="BR275" s="30">
        <v>0</v>
      </c>
      <c r="BS275" s="30">
        <v>0</v>
      </c>
      <c r="BT275" s="30">
        <v>0</v>
      </c>
      <c r="BU275" s="30">
        <v>0</v>
      </c>
      <c r="BV275" s="30">
        <v>0</v>
      </c>
      <c r="BW275" s="30">
        <v>0</v>
      </c>
      <c r="BX275" s="30">
        <v>0</v>
      </c>
      <c r="BY275" s="30">
        <v>0</v>
      </c>
      <c r="BZ275" s="30">
        <v>0</v>
      </c>
      <c r="CA275" s="30">
        <v>337</v>
      </c>
      <c r="CB275" s="30">
        <v>0</v>
      </c>
      <c r="CC275" s="30">
        <v>0</v>
      </c>
      <c r="CD275" s="30">
        <v>0</v>
      </c>
      <c r="CE275" s="31">
        <v>0</v>
      </c>
    </row>
    <row r="276" spans="1:83" ht="14.25" customHeight="1" x14ac:dyDescent="0.25">
      <c r="A276" s="21">
        <f t="shared" si="4"/>
        <v>263</v>
      </c>
      <c r="B276" s="209" t="s">
        <v>462</v>
      </c>
      <c r="C276" s="221">
        <v>2615</v>
      </c>
      <c r="D276" s="207" t="s">
        <v>93</v>
      </c>
      <c r="E276" s="25">
        <f>MAX(O276:AM276)</f>
        <v>0</v>
      </c>
      <c r="F276" s="25" t="e">
        <f>VLOOKUP(E276,Tab!$A$2:$B$255,2,TRUE)</f>
        <v>#N/A</v>
      </c>
      <c r="G276" s="26">
        <f>LARGE(O276:CE276,1)</f>
        <v>331</v>
      </c>
      <c r="H276" s="26">
        <f>LARGE(O276:CE276,2)</f>
        <v>0</v>
      </c>
      <c r="I276" s="26">
        <f>LARGE(O276:CE276,3)</f>
        <v>0</v>
      </c>
      <c r="J276" s="26">
        <f>LARGE(O276:CE276,4)</f>
        <v>0</v>
      </c>
      <c r="K276" s="26">
        <f>LARGE(O276:CE276,5)</f>
        <v>0</v>
      </c>
      <c r="L276" s="210">
        <f>SUM(G276:K276)</f>
        <v>331</v>
      </c>
      <c r="M276" s="28">
        <f>L276/5</f>
        <v>66.2</v>
      </c>
      <c r="N276" s="29"/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0</v>
      </c>
      <c r="U276" s="30">
        <v>0</v>
      </c>
      <c r="V276" s="30">
        <v>0</v>
      </c>
      <c r="W276" s="30">
        <v>0</v>
      </c>
      <c r="X276" s="30">
        <v>0</v>
      </c>
      <c r="Y276" s="30">
        <v>0</v>
      </c>
      <c r="Z276" s="30">
        <v>0</v>
      </c>
      <c r="AA276" s="30">
        <v>0</v>
      </c>
      <c r="AB276" s="30">
        <v>0</v>
      </c>
      <c r="AC276" s="30">
        <v>0</v>
      </c>
      <c r="AD276" s="30">
        <v>0</v>
      </c>
      <c r="AE276" s="30">
        <v>0</v>
      </c>
      <c r="AF276" s="30">
        <v>0</v>
      </c>
      <c r="AG276" s="30">
        <v>0</v>
      </c>
      <c r="AH276" s="30">
        <v>0</v>
      </c>
      <c r="AI276" s="30">
        <v>0</v>
      </c>
      <c r="AJ276" s="30">
        <v>0</v>
      </c>
      <c r="AK276" s="30">
        <v>0</v>
      </c>
      <c r="AL276" s="30">
        <v>0</v>
      </c>
      <c r="AM276" s="167">
        <v>0</v>
      </c>
      <c r="AN276" s="162">
        <v>0</v>
      </c>
      <c r="AO276" s="30">
        <v>0</v>
      </c>
      <c r="AP276" s="30">
        <v>0</v>
      </c>
      <c r="AQ276" s="30">
        <v>0</v>
      </c>
      <c r="AR276" s="30">
        <v>0</v>
      </c>
      <c r="AS276" s="30">
        <v>0</v>
      </c>
      <c r="AT276" s="30">
        <v>0</v>
      </c>
      <c r="AU276" s="30">
        <v>0</v>
      </c>
      <c r="AV276" s="30">
        <v>0</v>
      </c>
      <c r="AW276" s="30">
        <v>0</v>
      </c>
      <c r="AX276" s="30">
        <v>0</v>
      </c>
      <c r="AY276" s="30">
        <v>0</v>
      </c>
      <c r="AZ276" s="30">
        <v>0</v>
      </c>
      <c r="BA276" s="30">
        <v>0</v>
      </c>
      <c r="BB276" s="30">
        <v>0</v>
      </c>
      <c r="BC276" s="30">
        <v>0</v>
      </c>
      <c r="BD276" s="30">
        <v>0</v>
      </c>
      <c r="BE276" s="30">
        <v>0</v>
      </c>
      <c r="BF276" s="30">
        <v>0</v>
      </c>
      <c r="BG276" s="30">
        <v>0</v>
      </c>
      <c r="BH276" s="30">
        <v>0</v>
      </c>
      <c r="BI276" s="30">
        <v>0</v>
      </c>
      <c r="BJ276" s="30">
        <v>0</v>
      </c>
      <c r="BK276" s="30">
        <v>0</v>
      </c>
      <c r="BL276" s="30">
        <v>0</v>
      </c>
      <c r="BM276" s="30">
        <v>0</v>
      </c>
      <c r="BN276" s="30">
        <v>0</v>
      </c>
      <c r="BO276" s="30">
        <v>0</v>
      </c>
      <c r="BP276" s="30">
        <v>0</v>
      </c>
      <c r="BQ276" s="30">
        <v>0</v>
      </c>
      <c r="BR276" s="30">
        <v>0</v>
      </c>
      <c r="BS276" s="30">
        <v>0</v>
      </c>
      <c r="BT276" s="30">
        <v>0</v>
      </c>
      <c r="BU276" s="30">
        <v>0</v>
      </c>
      <c r="BV276" s="30">
        <v>0</v>
      </c>
      <c r="BW276" s="30">
        <v>0</v>
      </c>
      <c r="BX276" s="30">
        <v>0</v>
      </c>
      <c r="BY276" s="30">
        <v>0</v>
      </c>
      <c r="BZ276" s="30">
        <v>0</v>
      </c>
      <c r="CA276" s="30">
        <v>331</v>
      </c>
      <c r="CB276" s="30">
        <v>0</v>
      </c>
      <c r="CC276" s="30">
        <v>0</v>
      </c>
      <c r="CD276" s="30">
        <v>0</v>
      </c>
      <c r="CE276" s="31">
        <v>0</v>
      </c>
    </row>
    <row r="277" spans="1:83" ht="14.25" customHeight="1" x14ac:dyDescent="0.25">
      <c r="A277" s="21">
        <f t="shared" si="4"/>
        <v>264</v>
      </c>
      <c r="B277" s="39" t="s">
        <v>346</v>
      </c>
      <c r="C277" s="221">
        <v>11356</v>
      </c>
      <c r="D277" s="40" t="s">
        <v>168</v>
      </c>
      <c r="E277" s="25">
        <f>MAX(O277:AM277)</f>
        <v>0</v>
      </c>
      <c r="F277" s="25" t="e">
        <f>VLOOKUP(E277,Tab!$A$2:$B$255,2,TRUE)</f>
        <v>#N/A</v>
      </c>
      <c r="G277" s="26">
        <f>LARGE(O277:CE277,1)</f>
        <v>313</v>
      </c>
      <c r="H277" s="26">
        <f>LARGE(O277:CE277,2)</f>
        <v>0</v>
      </c>
      <c r="I277" s="26">
        <f>LARGE(O277:CE277,3)</f>
        <v>0</v>
      </c>
      <c r="J277" s="26">
        <f>LARGE(O277:CE277,4)</f>
        <v>0</v>
      </c>
      <c r="K277" s="26">
        <f>LARGE(O277:CE277,5)</f>
        <v>0</v>
      </c>
      <c r="L277" s="210">
        <f>SUM(G277:K277)</f>
        <v>313</v>
      </c>
      <c r="M277" s="28">
        <f>L277/5</f>
        <v>62.6</v>
      </c>
      <c r="N277" s="29"/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0</v>
      </c>
      <c r="U277" s="30">
        <v>0</v>
      </c>
      <c r="V277" s="30">
        <v>0</v>
      </c>
      <c r="W277" s="30">
        <v>0</v>
      </c>
      <c r="X277" s="30">
        <v>0</v>
      </c>
      <c r="Y277" s="30">
        <v>0</v>
      </c>
      <c r="Z277" s="30">
        <v>0</v>
      </c>
      <c r="AA277" s="30">
        <v>0</v>
      </c>
      <c r="AB277" s="30">
        <v>0</v>
      </c>
      <c r="AC277" s="30">
        <v>0</v>
      </c>
      <c r="AD277" s="30">
        <v>0</v>
      </c>
      <c r="AE277" s="30">
        <v>0</v>
      </c>
      <c r="AF277" s="30">
        <v>0</v>
      </c>
      <c r="AG277" s="30">
        <v>0</v>
      </c>
      <c r="AH277" s="30">
        <v>0</v>
      </c>
      <c r="AI277" s="30">
        <v>0</v>
      </c>
      <c r="AJ277" s="30">
        <v>0</v>
      </c>
      <c r="AK277" s="30">
        <v>0</v>
      </c>
      <c r="AL277" s="30">
        <v>0</v>
      </c>
      <c r="AM277" s="167">
        <v>0</v>
      </c>
      <c r="AN277" s="162">
        <v>0</v>
      </c>
      <c r="AO277" s="30">
        <v>0</v>
      </c>
      <c r="AP277" s="30">
        <v>0</v>
      </c>
      <c r="AQ277" s="30">
        <v>0</v>
      </c>
      <c r="AR277" s="30">
        <v>0</v>
      </c>
      <c r="AS277" s="30">
        <v>0</v>
      </c>
      <c r="AT277" s="30">
        <v>313</v>
      </c>
      <c r="AU277" s="30">
        <v>0</v>
      </c>
      <c r="AV277" s="30">
        <v>0</v>
      </c>
      <c r="AW277" s="30">
        <v>0</v>
      </c>
      <c r="AX277" s="30">
        <v>0</v>
      </c>
      <c r="AY277" s="30">
        <v>0</v>
      </c>
      <c r="AZ277" s="30">
        <v>0</v>
      </c>
      <c r="BA277" s="30">
        <v>0</v>
      </c>
      <c r="BB277" s="30">
        <v>0</v>
      </c>
      <c r="BC277" s="30">
        <v>0</v>
      </c>
      <c r="BD277" s="30">
        <v>0</v>
      </c>
      <c r="BE277" s="30">
        <v>0</v>
      </c>
      <c r="BF277" s="30">
        <v>0</v>
      </c>
      <c r="BG277" s="30">
        <v>0</v>
      </c>
      <c r="BH277" s="30">
        <v>0</v>
      </c>
      <c r="BI277" s="30">
        <v>0</v>
      </c>
      <c r="BJ277" s="30">
        <v>0</v>
      </c>
      <c r="BK277" s="30">
        <v>0</v>
      </c>
      <c r="BL277" s="30">
        <v>0</v>
      </c>
      <c r="BM277" s="30">
        <v>0</v>
      </c>
      <c r="BN277" s="30">
        <v>0</v>
      </c>
      <c r="BO277" s="30">
        <v>0</v>
      </c>
      <c r="BP277" s="30">
        <v>0</v>
      </c>
      <c r="BQ277" s="30">
        <v>0</v>
      </c>
      <c r="BR277" s="30">
        <v>0</v>
      </c>
      <c r="BS277" s="30">
        <v>0</v>
      </c>
      <c r="BT277" s="30">
        <v>0</v>
      </c>
      <c r="BU277" s="30">
        <v>0</v>
      </c>
      <c r="BV277" s="30">
        <v>0</v>
      </c>
      <c r="BW277" s="30">
        <v>0</v>
      </c>
      <c r="BX277" s="30">
        <v>0</v>
      </c>
      <c r="BY277" s="30">
        <v>0</v>
      </c>
      <c r="BZ277" s="30">
        <v>0</v>
      </c>
      <c r="CA277" s="30">
        <v>0</v>
      </c>
      <c r="CB277" s="30">
        <v>0</v>
      </c>
      <c r="CC277" s="30">
        <v>0</v>
      </c>
      <c r="CD277" s="30">
        <v>0</v>
      </c>
      <c r="CE277" s="31">
        <v>0</v>
      </c>
    </row>
    <row r="278" spans="1:83" ht="14.25" customHeight="1" x14ac:dyDescent="0.25">
      <c r="A278" s="21">
        <f t="shared" si="4"/>
        <v>265</v>
      </c>
      <c r="B278" s="209" t="s">
        <v>416</v>
      </c>
      <c r="C278" s="221">
        <v>15123</v>
      </c>
      <c r="D278" s="207" t="s">
        <v>80</v>
      </c>
      <c r="E278" s="25">
        <f>MAX(O278:AM278)</f>
        <v>0</v>
      </c>
      <c r="F278" s="25" t="e">
        <f>VLOOKUP(E278,Tab!$A$2:$B$255,2,TRUE)</f>
        <v>#N/A</v>
      </c>
      <c r="G278" s="26">
        <f>LARGE(O278:CE278,1)</f>
        <v>293</v>
      </c>
      <c r="H278" s="26">
        <f>LARGE(O278:CE278,2)</f>
        <v>0</v>
      </c>
      <c r="I278" s="26">
        <f>LARGE(O278:CE278,3)</f>
        <v>0</v>
      </c>
      <c r="J278" s="26">
        <f>LARGE(O278:CE278,4)</f>
        <v>0</v>
      </c>
      <c r="K278" s="26">
        <f>LARGE(O278:CE278,5)</f>
        <v>0</v>
      </c>
      <c r="L278" s="210">
        <f>SUM(G278:K278)</f>
        <v>293</v>
      </c>
      <c r="M278" s="28">
        <f>L278/5</f>
        <v>58.6</v>
      </c>
      <c r="N278" s="29"/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>
        <v>0</v>
      </c>
      <c r="V278" s="30">
        <v>0</v>
      </c>
      <c r="W278" s="30">
        <v>0</v>
      </c>
      <c r="X278" s="30">
        <v>0</v>
      </c>
      <c r="Y278" s="30">
        <v>0</v>
      </c>
      <c r="Z278" s="30">
        <v>0</v>
      </c>
      <c r="AA278" s="30">
        <v>0</v>
      </c>
      <c r="AB278" s="30">
        <v>0</v>
      </c>
      <c r="AC278" s="30">
        <v>0</v>
      </c>
      <c r="AD278" s="30">
        <v>0</v>
      </c>
      <c r="AE278" s="30">
        <v>0</v>
      </c>
      <c r="AF278" s="30">
        <v>0</v>
      </c>
      <c r="AG278" s="30">
        <v>0</v>
      </c>
      <c r="AH278" s="30">
        <v>0</v>
      </c>
      <c r="AI278" s="30">
        <v>0</v>
      </c>
      <c r="AJ278" s="30">
        <v>0</v>
      </c>
      <c r="AK278" s="30">
        <v>0</v>
      </c>
      <c r="AL278" s="30">
        <v>0</v>
      </c>
      <c r="AM278" s="167">
        <v>0</v>
      </c>
      <c r="AN278" s="162">
        <v>0</v>
      </c>
      <c r="AO278" s="30">
        <v>0</v>
      </c>
      <c r="AP278" s="30">
        <v>0</v>
      </c>
      <c r="AQ278" s="30">
        <v>0</v>
      </c>
      <c r="AR278" s="30">
        <v>0</v>
      </c>
      <c r="AS278" s="30">
        <v>0</v>
      </c>
      <c r="AT278" s="30">
        <v>0</v>
      </c>
      <c r="AU278" s="30">
        <v>0</v>
      </c>
      <c r="AV278" s="30">
        <v>0</v>
      </c>
      <c r="AW278" s="30">
        <v>0</v>
      </c>
      <c r="AX278" s="30">
        <v>0</v>
      </c>
      <c r="AY278" s="30">
        <v>0</v>
      </c>
      <c r="AZ278" s="30">
        <v>0</v>
      </c>
      <c r="BA278" s="30">
        <v>0</v>
      </c>
      <c r="BB278" s="30">
        <v>0</v>
      </c>
      <c r="BC278" s="30">
        <v>0</v>
      </c>
      <c r="BD278" s="30">
        <v>0</v>
      </c>
      <c r="BE278" s="30">
        <v>0</v>
      </c>
      <c r="BF278" s="30">
        <v>0</v>
      </c>
      <c r="BG278" s="30">
        <v>0</v>
      </c>
      <c r="BH278" s="30">
        <v>0</v>
      </c>
      <c r="BI278" s="30">
        <v>293</v>
      </c>
      <c r="BJ278" s="30">
        <v>0</v>
      </c>
      <c r="BK278" s="30">
        <v>0</v>
      </c>
      <c r="BL278" s="30">
        <v>0</v>
      </c>
      <c r="BM278" s="30">
        <v>0</v>
      </c>
      <c r="BN278" s="30">
        <v>0</v>
      </c>
      <c r="BO278" s="30">
        <v>0</v>
      </c>
      <c r="BP278" s="30">
        <v>0</v>
      </c>
      <c r="BQ278" s="30">
        <v>0</v>
      </c>
      <c r="BR278" s="30">
        <v>0</v>
      </c>
      <c r="BS278" s="30">
        <v>0</v>
      </c>
      <c r="BT278" s="30">
        <v>0</v>
      </c>
      <c r="BU278" s="30">
        <v>0</v>
      </c>
      <c r="BV278" s="30">
        <v>0</v>
      </c>
      <c r="BW278" s="30">
        <v>0</v>
      </c>
      <c r="BX278" s="30">
        <v>0</v>
      </c>
      <c r="BY278" s="30">
        <v>0</v>
      </c>
      <c r="BZ278" s="30">
        <v>0</v>
      </c>
      <c r="CA278" s="30">
        <v>0</v>
      </c>
      <c r="CB278" s="30">
        <v>0</v>
      </c>
      <c r="CC278" s="30">
        <v>0</v>
      </c>
      <c r="CD278" s="30">
        <v>0</v>
      </c>
      <c r="CE278" s="31">
        <v>0</v>
      </c>
    </row>
    <row r="279" spans="1:83" ht="14.25" customHeight="1" x14ac:dyDescent="0.25">
      <c r="A279" s="21">
        <f t="shared" si="4"/>
        <v>266</v>
      </c>
      <c r="B279" s="39" t="s">
        <v>500</v>
      </c>
      <c r="C279" s="221">
        <v>12331</v>
      </c>
      <c r="D279" s="40" t="s">
        <v>24</v>
      </c>
      <c r="E279" s="25">
        <f>MAX(O279:AM279)</f>
        <v>0</v>
      </c>
      <c r="F279" s="25" t="e">
        <f>VLOOKUP(E279,Tab!$A$2:$B$255,2,TRUE)</f>
        <v>#N/A</v>
      </c>
      <c r="G279" s="26">
        <f>LARGE(O279:CE279,1)</f>
        <v>289</v>
      </c>
      <c r="H279" s="26">
        <f>LARGE(O279:CE279,2)</f>
        <v>0</v>
      </c>
      <c r="I279" s="26">
        <f>LARGE(O279:CE279,3)</f>
        <v>0</v>
      </c>
      <c r="J279" s="26">
        <f>LARGE(O279:CE279,4)</f>
        <v>0</v>
      </c>
      <c r="K279" s="26">
        <f>LARGE(O279:CE279,5)</f>
        <v>0</v>
      </c>
      <c r="L279" s="210">
        <f>SUM(G279:K279)</f>
        <v>289</v>
      </c>
      <c r="M279" s="28">
        <f>L279/5</f>
        <v>57.8</v>
      </c>
      <c r="N279" s="29"/>
      <c r="O279" s="30">
        <v>0</v>
      </c>
      <c r="P279" s="30">
        <v>0</v>
      </c>
      <c r="Q279" s="30">
        <v>0</v>
      </c>
      <c r="R279" s="30">
        <v>0</v>
      </c>
      <c r="S279" s="30">
        <v>0</v>
      </c>
      <c r="T279" s="30">
        <v>0</v>
      </c>
      <c r="U279" s="30">
        <v>0</v>
      </c>
      <c r="V279" s="30">
        <v>0</v>
      </c>
      <c r="W279" s="30">
        <v>0</v>
      </c>
      <c r="X279" s="30">
        <v>0</v>
      </c>
      <c r="Y279" s="30">
        <v>0</v>
      </c>
      <c r="Z279" s="30">
        <v>0</v>
      </c>
      <c r="AA279" s="30">
        <v>0</v>
      </c>
      <c r="AB279" s="30">
        <v>0</v>
      </c>
      <c r="AC279" s="30">
        <v>0</v>
      </c>
      <c r="AD279" s="30">
        <v>0</v>
      </c>
      <c r="AE279" s="30">
        <v>0</v>
      </c>
      <c r="AF279" s="30">
        <v>0</v>
      </c>
      <c r="AG279" s="30">
        <v>0</v>
      </c>
      <c r="AH279" s="30">
        <v>0</v>
      </c>
      <c r="AI279" s="30">
        <v>0</v>
      </c>
      <c r="AJ279" s="30">
        <v>0</v>
      </c>
      <c r="AK279" s="30">
        <v>0</v>
      </c>
      <c r="AL279" s="30">
        <v>0</v>
      </c>
      <c r="AM279" s="167">
        <v>0</v>
      </c>
      <c r="AN279" s="162">
        <v>0</v>
      </c>
      <c r="AO279" s="30">
        <v>0</v>
      </c>
      <c r="AP279" s="30">
        <v>0</v>
      </c>
      <c r="AQ279" s="30">
        <v>0</v>
      </c>
      <c r="AR279" s="30">
        <v>0</v>
      </c>
      <c r="AS279" s="30">
        <v>0</v>
      </c>
      <c r="AT279" s="30">
        <v>0</v>
      </c>
      <c r="AU279" s="30">
        <v>0</v>
      </c>
      <c r="AV279" s="30">
        <v>0</v>
      </c>
      <c r="AW279" s="30">
        <v>0</v>
      </c>
      <c r="AX279" s="30">
        <v>0</v>
      </c>
      <c r="AY279" s="30">
        <v>0</v>
      </c>
      <c r="AZ279" s="30">
        <v>0</v>
      </c>
      <c r="BA279" s="30">
        <v>289</v>
      </c>
      <c r="BB279" s="30">
        <v>0</v>
      </c>
      <c r="BC279" s="30">
        <v>0</v>
      </c>
      <c r="BD279" s="30">
        <v>0</v>
      </c>
      <c r="BE279" s="30">
        <v>0</v>
      </c>
      <c r="BF279" s="30">
        <v>0</v>
      </c>
      <c r="BG279" s="30">
        <v>0</v>
      </c>
      <c r="BH279" s="30">
        <v>0</v>
      </c>
      <c r="BI279" s="30">
        <v>0</v>
      </c>
      <c r="BJ279" s="30">
        <v>0</v>
      </c>
      <c r="BK279" s="30">
        <v>0</v>
      </c>
      <c r="BL279" s="30">
        <v>0</v>
      </c>
      <c r="BM279" s="30">
        <v>0</v>
      </c>
      <c r="BN279" s="30">
        <v>0</v>
      </c>
      <c r="BO279" s="30">
        <v>0</v>
      </c>
      <c r="BP279" s="30">
        <v>0</v>
      </c>
      <c r="BQ279" s="30">
        <v>0</v>
      </c>
      <c r="BR279" s="30">
        <v>0</v>
      </c>
      <c r="BS279" s="30">
        <v>0</v>
      </c>
      <c r="BT279" s="30">
        <v>0</v>
      </c>
      <c r="BU279" s="30">
        <v>0</v>
      </c>
      <c r="BV279" s="30">
        <v>0</v>
      </c>
      <c r="BW279" s="30">
        <v>0</v>
      </c>
      <c r="BX279" s="30">
        <v>0</v>
      </c>
      <c r="BY279" s="30">
        <v>0</v>
      </c>
      <c r="BZ279" s="30">
        <v>0</v>
      </c>
      <c r="CA279" s="30">
        <v>0</v>
      </c>
      <c r="CB279" s="30">
        <v>0</v>
      </c>
      <c r="CC279" s="30">
        <v>0</v>
      </c>
      <c r="CD279" s="30">
        <v>0</v>
      </c>
      <c r="CE279" s="31">
        <v>0</v>
      </c>
    </row>
    <row r="280" spans="1:83" ht="14.25" customHeight="1" x14ac:dyDescent="0.25">
      <c r="A280" s="21">
        <f t="shared" si="4"/>
        <v>267</v>
      </c>
      <c r="B280" s="209" t="s">
        <v>170</v>
      </c>
      <c r="C280" s="221">
        <v>760</v>
      </c>
      <c r="D280" s="207" t="s">
        <v>44</v>
      </c>
      <c r="E280" s="25">
        <f>MAX(O280:AM280)</f>
        <v>0</v>
      </c>
      <c r="F280" s="25" t="e">
        <f>VLOOKUP(E280,Tab!$A$2:$B$255,2,TRUE)</f>
        <v>#N/A</v>
      </c>
      <c r="G280" s="26">
        <f>LARGE(O280:CE280,1)</f>
        <v>268</v>
      </c>
      <c r="H280" s="26">
        <f>LARGE(O280:CE280,2)</f>
        <v>0</v>
      </c>
      <c r="I280" s="26">
        <f>LARGE(O280:CE280,3)</f>
        <v>0</v>
      </c>
      <c r="J280" s="26">
        <f>LARGE(O280:CE280,4)</f>
        <v>0</v>
      </c>
      <c r="K280" s="26">
        <f>LARGE(O280:CE280,5)</f>
        <v>0</v>
      </c>
      <c r="L280" s="210">
        <f>SUM(G280:K280)</f>
        <v>268</v>
      </c>
      <c r="M280" s="28">
        <f>L280/5</f>
        <v>53.6</v>
      </c>
      <c r="N280" s="29"/>
      <c r="O280" s="30">
        <v>0</v>
      </c>
      <c r="P280" s="30">
        <v>0</v>
      </c>
      <c r="Q280" s="30">
        <v>0</v>
      </c>
      <c r="R280" s="30">
        <v>0</v>
      </c>
      <c r="S280" s="30">
        <v>0</v>
      </c>
      <c r="T280" s="30">
        <v>0</v>
      </c>
      <c r="U280" s="30">
        <v>0</v>
      </c>
      <c r="V280" s="30">
        <v>0</v>
      </c>
      <c r="W280" s="30">
        <v>0</v>
      </c>
      <c r="X280" s="30">
        <v>0</v>
      </c>
      <c r="Y280" s="30">
        <v>0</v>
      </c>
      <c r="Z280" s="30">
        <v>0</v>
      </c>
      <c r="AA280" s="30">
        <v>0</v>
      </c>
      <c r="AB280" s="30">
        <v>0</v>
      </c>
      <c r="AC280" s="30">
        <v>0</v>
      </c>
      <c r="AD280" s="30">
        <v>0</v>
      </c>
      <c r="AE280" s="30">
        <v>0</v>
      </c>
      <c r="AF280" s="30">
        <v>0</v>
      </c>
      <c r="AG280" s="30">
        <v>0</v>
      </c>
      <c r="AH280" s="30">
        <v>0</v>
      </c>
      <c r="AI280" s="30">
        <v>0</v>
      </c>
      <c r="AJ280" s="30">
        <v>0</v>
      </c>
      <c r="AK280" s="30">
        <v>0</v>
      </c>
      <c r="AL280" s="30">
        <v>0</v>
      </c>
      <c r="AM280" s="167">
        <v>0</v>
      </c>
      <c r="AN280" s="162">
        <v>0</v>
      </c>
      <c r="AO280" s="30">
        <v>0</v>
      </c>
      <c r="AP280" s="30">
        <v>0</v>
      </c>
      <c r="AQ280" s="30">
        <v>0</v>
      </c>
      <c r="AR280" s="30">
        <v>0</v>
      </c>
      <c r="AS280" s="30">
        <v>0</v>
      </c>
      <c r="AT280" s="30">
        <v>0</v>
      </c>
      <c r="AU280" s="30">
        <v>0</v>
      </c>
      <c r="AV280" s="30">
        <v>0</v>
      </c>
      <c r="AW280" s="30">
        <v>0</v>
      </c>
      <c r="AX280" s="30">
        <v>0</v>
      </c>
      <c r="AY280" s="30">
        <v>0</v>
      </c>
      <c r="AZ280" s="30">
        <v>0</v>
      </c>
      <c r="BA280" s="30">
        <v>0</v>
      </c>
      <c r="BB280" s="30">
        <v>0</v>
      </c>
      <c r="BC280" s="30">
        <v>0</v>
      </c>
      <c r="BD280" s="30">
        <v>0</v>
      </c>
      <c r="BE280" s="30">
        <v>0</v>
      </c>
      <c r="BF280" s="30">
        <v>0</v>
      </c>
      <c r="BG280" s="30">
        <v>0</v>
      </c>
      <c r="BH280" s="30">
        <v>0</v>
      </c>
      <c r="BI280" s="30">
        <v>0</v>
      </c>
      <c r="BJ280" s="30">
        <v>0</v>
      </c>
      <c r="BK280" s="30">
        <v>0</v>
      </c>
      <c r="BL280" s="30">
        <v>0</v>
      </c>
      <c r="BM280" s="30">
        <v>268</v>
      </c>
      <c r="BN280" s="30">
        <v>0</v>
      </c>
      <c r="BO280" s="30">
        <v>0</v>
      </c>
      <c r="BP280" s="30">
        <v>0</v>
      </c>
      <c r="BQ280" s="30">
        <v>0</v>
      </c>
      <c r="BR280" s="30">
        <v>0</v>
      </c>
      <c r="BS280" s="30">
        <v>0</v>
      </c>
      <c r="BT280" s="30">
        <v>0</v>
      </c>
      <c r="BU280" s="30">
        <v>0</v>
      </c>
      <c r="BV280" s="30">
        <v>0</v>
      </c>
      <c r="BW280" s="30">
        <v>0</v>
      </c>
      <c r="BX280" s="30">
        <v>0</v>
      </c>
      <c r="BY280" s="30">
        <v>0</v>
      </c>
      <c r="BZ280" s="30">
        <v>0</v>
      </c>
      <c r="CA280" s="30">
        <v>0</v>
      </c>
      <c r="CB280" s="30">
        <v>0</v>
      </c>
      <c r="CC280" s="30">
        <v>0</v>
      </c>
      <c r="CD280" s="30">
        <v>0</v>
      </c>
      <c r="CE280" s="31">
        <v>0</v>
      </c>
    </row>
    <row r="281" spans="1:83" ht="14.25" customHeight="1" x14ac:dyDescent="0.25">
      <c r="A281" s="21">
        <f t="shared" si="4"/>
        <v>268</v>
      </c>
      <c r="B281" s="39"/>
      <c r="C281" s="221"/>
      <c r="D281" s="207"/>
      <c r="E281" s="25">
        <f>MAX(O281:AM281)</f>
        <v>0</v>
      </c>
      <c r="F281" s="25" t="e">
        <f>VLOOKUP(E281,Tab!$A$2:$B$255,2,TRUE)</f>
        <v>#N/A</v>
      </c>
      <c r="G281" s="26">
        <f>LARGE(O281:CE281,1)</f>
        <v>0</v>
      </c>
      <c r="H281" s="26">
        <f>LARGE(O281:CE281,2)</f>
        <v>0</v>
      </c>
      <c r="I281" s="26">
        <f>LARGE(O281:CE281,3)</f>
        <v>0</v>
      </c>
      <c r="J281" s="26">
        <f>LARGE(O281:CE281,4)</f>
        <v>0</v>
      </c>
      <c r="K281" s="26">
        <f>LARGE(O281:CE281,5)</f>
        <v>0</v>
      </c>
      <c r="L281" s="210">
        <f>SUM(G281:K281)</f>
        <v>0</v>
      </c>
      <c r="M281" s="28">
        <f>L281/5</f>
        <v>0</v>
      </c>
      <c r="N281" s="29"/>
      <c r="O281" s="30">
        <v>0</v>
      </c>
      <c r="P281" s="30">
        <v>0</v>
      </c>
      <c r="Q281" s="30">
        <v>0</v>
      </c>
      <c r="R281" s="30">
        <v>0</v>
      </c>
      <c r="S281" s="30">
        <v>0</v>
      </c>
      <c r="T281" s="30">
        <v>0</v>
      </c>
      <c r="U281" s="30">
        <v>0</v>
      </c>
      <c r="V281" s="30">
        <v>0</v>
      </c>
      <c r="W281" s="30">
        <v>0</v>
      </c>
      <c r="X281" s="30">
        <v>0</v>
      </c>
      <c r="Y281" s="30">
        <v>0</v>
      </c>
      <c r="Z281" s="30">
        <v>0</v>
      </c>
      <c r="AA281" s="30">
        <v>0</v>
      </c>
      <c r="AB281" s="30">
        <v>0</v>
      </c>
      <c r="AC281" s="30">
        <v>0</v>
      </c>
      <c r="AD281" s="30">
        <v>0</v>
      </c>
      <c r="AE281" s="30">
        <v>0</v>
      </c>
      <c r="AF281" s="30">
        <v>0</v>
      </c>
      <c r="AG281" s="30">
        <v>0</v>
      </c>
      <c r="AH281" s="30">
        <v>0</v>
      </c>
      <c r="AI281" s="30">
        <v>0</v>
      </c>
      <c r="AJ281" s="30">
        <v>0</v>
      </c>
      <c r="AK281" s="30">
        <v>0</v>
      </c>
      <c r="AL281" s="30">
        <v>0</v>
      </c>
      <c r="AM281" s="167">
        <v>0</v>
      </c>
      <c r="AN281" s="162">
        <v>0</v>
      </c>
      <c r="AO281" s="30">
        <v>0</v>
      </c>
      <c r="AP281" s="30">
        <v>0</v>
      </c>
      <c r="AQ281" s="30">
        <v>0</v>
      </c>
      <c r="AR281" s="30">
        <v>0</v>
      </c>
      <c r="AS281" s="30">
        <v>0</v>
      </c>
      <c r="AT281" s="30">
        <v>0</v>
      </c>
      <c r="AU281" s="30">
        <v>0</v>
      </c>
      <c r="AV281" s="30">
        <v>0</v>
      </c>
      <c r="AW281" s="30">
        <v>0</v>
      </c>
      <c r="AX281" s="30">
        <v>0</v>
      </c>
      <c r="AY281" s="30">
        <v>0</v>
      </c>
      <c r="AZ281" s="30">
        <v>0</v>
      </c>
      <c r="BA281" s="30">
        <v>0</v>
      </c>
      <c r="BB281" s="30">
        <v>0</v>
      </c>
      <c r="BC281" s="30">
        <v>0</v>
      </c>
      <c r="BD281" s="30">
        <v>0</v>
      </c>
      <c r="BE281" s="30">
        <v>0</v>
      </c>
      <c r="BF281" s="30">
        <v>0</v>
      </c>
      <c r="BG281" s="30">
        <v>0</v>
      </c>
      <c r="BH281" s="30">
        <v>0</v>
      </c>
      <c r="BI281" s="30">
        <v>0</v>
      </c>
      <c r="BJ281" s="30">
        <v>0</v>
      </c>
      <c r="BK281" s="30">
        <v>0</v>
      </c>
      <c r="BL281" s="30">
        <v>0</v>
      </c>
      <c r="BM281" s="30">
        <v>0</v>
      </c>
      <c r="BN281" s="30">
        <v>0</v>
      </c>
      <c r="BO281" s="30">
        <v>0</v>
      </c>
      <c r="BP281" s="30">
        <v>0</v>
      </c>
      <c r="BQ281" s="30">
        <v>0</v>
      </c>
      <c r="BR281" s="30">
        <v>0</v>
      </c>
      <c r="BS281" s="30">
        <v>0</v>
      </c>
      <c r="BT281" s="30">
        <v>0</v>
      </c>
      <c r="BU281" s="30">
        <v>0</v>
      </c>
      <c r="BV281" s="30">
        <v>0</v>
      </c>
      <c r="BW281" s="30">
        <v>0</v>
      </c>
      <c r="BX281" s="30">
        <v>0</v>
      </c>
      <c r="BY281" s="30">
        <v>0</v>
      </c>
      <c r="BZ281" s="30">
        <v>0</v>
      </c>
      <c r="CA281" s="30">
        <v>0</v>
      </c>
      <c r="CB281" s="30">
        <v>0</v>
      </c>
      <c r="CC281" s="30">
        <v>0</v>
      </c>
      <c r="CD281" s="30">
        <v>0</v>
      </c>
      <c r="CE281" s="31">
        <v>0</v>
      </c>
    </row>
    <row r="282" spans="1:83" ht="14.25" customHeight="1" x14ac:dyDescent="0.25">
      <c r="A282" s="21">
        <f t="shared" si="4"/>
        <v>269</v>
      </c>
      <c r="B282" s="39"/>
      <c r="C282" s="221"/>
      <c r="D282" s="40"/>
      <c r="E282" s="25">
        <f>MAX(O282:AM282)</f>
        <v>0</v>
      </c>
      <c r="F282" s="25" t="e">
        <f>VLOOKUP(E282,Tab!$A$2:$B$255,2,TRUE)</f>
        <v>#N/A</v>
      </c>
      <c r="G282" s="26">
        <f>LARGE(O282:CE282,1)</f>
        <v>0</v>
      </c>
      <c r="H282" s="26">
        <f>LARGE(O282:CE282,2)</f>
        <v>0</v>
      </c>
      <c r="I282" s="26">
        <f>LARGE(O282:CE282,3)</f>
        <v>0</v>
      </c>
      <c r="J282" s="26">
        <f>LARGE(O282:CE282,4)</f>
        <v>0</v>
      </c>
      <c r="K282" s="26">
        <f>LARGE(O282:CE282,5)</f>
        <v>0</v>
      </c>
      <c r="L282" s="210">
        <f>SUM(G282:K282)</f>
        <v>0</v>
      </c>
      <c r="M282" s="28">
        <f>L282/5</f>
        <v>0</v>
      </c>
      <c r="N282" s="29"/>
      <c r="O282" s="30">
        <v>0</v>
      </c>
      <c r="P282" s="30">
        <v>0</v>
      </c>
      <c r="Q282" s="30">
        <v>0</v>
      </c>
      <c r="R282" s="30">
        <v>0</v>
      </c>
      <c r="S282" s="30">
        <v>0</v>
      </c>
      <c r="T282" s="30">
        <v>0</v>
      </c>
      <c r="U282" s="30">
        <v>0</v>
      </c>
      <c r="V282" s="30">
        <v>0</v>
      </c>
      <c r="W282" s="30">
        <v>0</v>
      </c>
      <c r="X282" s="30">
        <v>0</v>
      </c>
      <c r="Y282" s="30">
        <v>0</v>
      </c>
      <c r="Z282" s="30">
        <v>0</v>
      </c>
      <c r="AA282" s="30">
        <v>0</v>
      </c>
      <c r="AB282" s="30">
        <v>0</v>
      </c>
      <c r="AC282" s="30">
        <v>0</v>
      </c>
      <c r="AD282" s="30">
        <v>0</v>
      </c>
      <c r="AE282" s="30">
        <v>0</v>
      </c>
      <c r="AF282" s="30">
        <v>0</v>
      </c>
      <c r="AG282" s="30">
        <v>0</v>
      </c>
      <c r="AH282" s="30">
        <v>0</v>
      </c>
      <c r="AI282" s="30">
        <v>0</v>
      </c>
      <c r="AJ282" s="30">
        <v>0</v>
      </c>
      <c r="AK282" s="30">
        <v>0</v>
      </c>
      <c r="AL282" s="30">
        <v>0</v>
      </c>
      <c r="AM282" s="167">
        <v>0</v>
      </c>
      <c r="AN282" s="162">
        <v>0</v>
      </c>
      <c r="AO282" s="30">
        <v>0</v>
      </c>
      <c r="AP282" s="30">
        <v>0</v>
      </c>
      <c r="AQ282" s="30">
        <v>0</v>
      </c>
      <c r="AR282" s="30">
        <v>0</v>
      </c>
      <c r="AS282" s="30">
        <v>0</v>
      </c>
      <c r="AT282" s="30">
        <v>0</v>
      </c>
      <c r="AU282" s="30">
        <v>0</v>
      </c>
      <c r="AV282" s="30">
        <v>0</v>
      </c>
      <c r="AW282" s="30">
        <v>0</v>
      </c>
      <c r="AX282" s="30">
        <v>0</v>
      </c>
      <c r="AY282" s="30">
        <v>0</v>
      </c>
      <c r="AZ282" s="30">
        <v>0</v>
      </c>
      <c r="BA282" s="30">
        <v>0</v>
      </c>
      <c r="BB282" s="30">
        <v>0</v>
      </c>
      <c r="BC282" s="30">
        <v>0</v>
      </c>
      <c r="BD282" s="30">
        <v>0</v>
      </c>
      <c r="BE282" s="30">
        <v>0</v>
      </c>
      <c r="BF282" s="30">
        <v>0</v>
      </c>
      <c r="BG282" s="30">
        <v>0</v>
      </c>
      <c r="BH282" s="30">
        <v>0</v>
      </c>
      <c r="BI282" s="30">
        <v>0</v>
      </c>
      <c r="BJ282" s="30">
        <v>0</v>
      </c>
      <c r="BK282" s="30">
        <v>0</v>
      </c>
      <c r="BL282" s="30">
        <v>0</v>
      </c>
      <c r="BM282" s="30">
        <v>0</v>
      </c>
      <c r="BN282" s="30">
        <v>0</v>
      </c>
      <c r="BO282" s="30">
        <v>0</v>
      </c>
      <c r="BP282" s="30">
        <v>0</v>
      </c>
      <c r="BQ282" s="30">
        <v>0</v>
      </c>
      <c r="BR282" s="30">
        <v>0</v>
      </c>
      <c r="BS282" s="30">
        <v>0</v>
      </c>
      <c r="BT282" s="30">
        <v>0</v>
      </c>
      <c r="BU282" s="30">
        <v>0</v>
      </c>
      <c r="BV282" s="30">
        <v>0</v>
      </c>
      <c r="BW282" s="30">
        <v>0</v>
      </c>
      <c r="BX282" s="30">
        <v>0</v>
      </c>
      <c r="BY282" s="30">
        <v>0</v>
      </c>
      <c r="BZ282" s="30">
        <v>0</v>
      </c>
      <c r="CA282" s="30">
        <v>0</v>
      </c>
      <c r="CB282" s="30">
        <v>0</v>
      </c>
      <c r="CC282" s="30">
        <v>0</v>
      </c>
      <c r="CD282" s="30">
        <v>0</v>
      </c>
      <c r="CE282" s="31">
        <v>0</v>
      </c>
    </row>
    <row r="283" spans="1:83" ht="14.25" customHeight="1" x14ac:dyDescent="0.25">
      <c r="A283" s="21">
        <f t="shared" si="4"/>
        <v>270</v>
      </c>
      <c r="B283" s="39"/>
      <c r="C283" s="221"/>
      <c r="D283" s="40"/>
      <c r="E283" s="25">
        <f>MAX(O283:AM283)</f>
        <v>0</v>
      </c>
      <c r="F283" s="25" t="e">
        <f>VLOOKUP(E283,Tab!$A$2:$B$255,2,TRUE)</f>
        <v>#N/A</v>
      </c>
      <c r="G283" s="26">
        <f>LARGE(O283:CE283,1)</f>
        <v>0</v>
      </c>
      <c r="H283" s="26">
        <f>LARGE(O283:CE283,2)</f>
        <v>0</v>
      </c>
      <c r="I283" s="26">
        <f>LARGE(O283:CE283,3)</f>
        <v>0</v>
      </c>
      <c r="J283" s="26">
        <f>LARGE(O283:CE283,4)</f>
        <v>0</v>
      </c>
      <c r="K283" s="26">
        <f>LARGE(O283:CE283,5)</f>
        <v>0</v>
      </c>
      <c r="L283" s="210">
        <f>SUM(G283:K283)</f>
        <v>0</v>
      </c>
      <c r="M283" s="28">
        <f>L283/5</f>
        <v>0</v>
      </c>
      <c r="N283" s="29"/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0</v>
      </c>
      <c r="U283" s="30">
        <v>0</v>
      </c>
      <c r="V283" s="30">
        <v>0</v>
      </c>
      <c r="W283" s="30">
        <v>0</v>
      </c>
      <c r="X283" s="30">
        <v>0</v>
      </c>
      <c r="Y283" s="30">
        <v>0</v>
      </c>
      <c r="Z283" s="30">
        <v>0</v>
      </c>
      <c r="AA283" s="30">
        <v>0</v>
      </c>
      <c r="AB283" s="30">
        <v>0</v>
      </c>
      <c r="AC283" s="30">
        <v>0</v>
      </c>
      <c r="AD283" s="30">
        <v>0</v>
      </c>
      <c r="AE283" s="30">
        <v>0</v>
      </c>
      <c r="AF283" s="30">
        <v>0</v>
      </c>
      <c r="AG283" s="30">
        <v>0</v>
      </c>
      <c r="AH283" s="30">
        <v>0</v>
      </c>
      <c r="AI283" s="30">
        <v>0</v>
      </c>
      <c r="AJ283" s="30">
        <v>0</v>
      </c>
      <c r="AK283" s="30">
        <v>0</v>
      </c>
      <c r="AL283" s="30">
        <v>0</v>
      </c>
      <c r="AM283" s="167">
        <v>0</v>
      </c>
      <c r="AN283" s="162">
        <v>0</v>
      </c>
      <c r="AO283" s="30">
        <v>0</v>
      </c>
      <c r="AP283" s="30">
        <v>0</v>
      </c>
      <c r="AQ283" s="30">
        <v>0</v>
      </c>
      <c r="AR283" s="30">
        <v>0</v>
      </c>
      <c r="AS283" s="30">
        <v>0</v>
      </c>
      <c r="AT283" s="30">
        <v>0</v>
      </c>
      <c r="AU283" s="30">
        <v>0</v>
      </c>
      <c r="AV283" s="30">
        <v>0</v>
      </c>
      <c r="AW283" s="30">
        <v>0</v>
      </c>
      <c r="AX283" s="30">
        <v>0</v>
      </c>
      <c r="AY283" s="30">
        <v>0</v>
      </c>
      <c r="AZ283" s="30">
        <v>0</v>
      </c>
      <c r="BA283" s="30">
        <v>0</v>
      </c>
      <c r="BB283" s="30">
        <v>0</v>
      </c>
      <c r="BC283" s="30">
        <v>0</v>
      </c>
      <c r="BD283" s="30">
        <v>0</v>
      </c>
      <c r="BE283" s="30">
        <v>0</v>
      </c>
      <c r="BF283" s="30">
        <v>0</v>
      </c>
      <c r="BG283" s="30">
        <v>0</v>
      </c>
      <c r="BH283" s="30">
        <v>0</v>
      </c>
      <c r="BI283" s="30">
        <v>0</v>
      </c>
      <c r="BJ283" s="30">
        <v>0</v>
      </c>
      <c r="BK283" s="30">
        <v>0</v>
      </c>
      <c r="BL283" s="30">
        <v>0</v>
      </c>
      <c r="BM283" s="30">
        <v>0</v>
      </c>
      <c r="BN283" s="30">
        <v>0</v>
      </c>
      <c r="BO283" s="30">
        <v>0</v>
      </c>
      <c r="BP283" s="30">
        <v>0</v>
      </c>
      <c r="BQ283" s="30">
        <v>0</v>
      </c>
      <c r="BR283" s="30">
        <v>0</v>
      </c>
      <c r="BS283" s="30">
        <v>0</v>
      </c>
      <c r="BT283" s="30">
        <v>0</v>
      </c>
      <c r="BU283" s="30">
        <v>0</v>
      </c>
      <c r="BV283" s="30">
        <v>0</v>
      </c>
      <c r="BW283" s="30">
        <v>0</v>
      </c>
      <c r="BX283" s="30">
        <v>0</v>
      </c>
      <c r="BY283" s="30">
        <v>0</v>
      </c>
      <c r="BZ283" s="30">
        <v>0</v>
      </c>
      <c r="CA283" s="30">
        <v>0</v>
      </c>
      <c r="CB283" s="30">
        <v>0</v>
      </c>
      <c r="CC283" s="30">
        <v>0</v>
      </c>
      <c r="CD283" s="30">
        <v>0</v>
      </c>
      <c r="CE283" s="31">
        <v>0</v>
      </c>
    </row>
  </sheetData>
  <sortState ref="B14:CE283">
    <sortCondition descending="1" ref="L14:L283"/>
    <sortCondition descending="1" ref="E14:E283"/>
  </sortState>
  <mergeCells count="15">
    <mergeCell ref="AN9:CE9"/>
    <mergeCell ref="O9:AM9"/>
    <mergeCell ref="A5:M5"/>
    <mergeCell ref="A9:M9"/>
    <mergeCell ref="A10:A12"/>
    <mergeCell ref="B10:B12"/>
    <mergeCell ref="C10:C12"/>
    <mergeCell ref="D10:D12"/>
    <mergeCell ref="E10:F12"/>
    <mergeCell ref="G10:K10"/>
    <mergeCell ref="G11:G12"/>
    <mergeCell ref="H11:H12"/>
    <mergeCell ref="I11:I12"/>
    <mergeCell ref="J11:J12"/>
    <mergeCell ref="K11:K12"/>
  </mergeCells>
  <conditionalFormatting sqref="E10">
    <cfRule type="cellIs" dxfId="96" priority="1" stopIfTrue="1" operator="between">
      <formula>563</formula>
      <formula>569</formula>
    </cfRule>
    <cfRule type="cellIs" dxfId="95" priority="2" stopIfTrue="1" operator="between">
      <formula>570</formula>
      <formula>571</formula>
    </cfRule>
    <cfRule type="cellIs" dxfId="94" priority="3" stopIfTrue="1" operator="between">
      <formula>572</formula>
      <formula>600</formula>
    </cfRule>
  </conditionalFormatting>
  <conditionalFormatting sqref="F14:F283">
    <cfRule type="cellIs" dxfId="93" priority="4" stopIfTrue="1" operator="equal">
      <formula>"A"</formula>
    </cfRule>
    <cfRule type="cellIs" dxfId="92" priority="5" stopIfTrue="1" operator="equal">
      <formula>"B"</formula>
    </cfRule>
    <cfRule type="cellIs" dxfId="91" priority="6" stopIfTrue="1" operator="equal">
      <formula>"C"</formula>
    </cfRule>
  </conditionalFormatting>
  <conditionalFormatting sqref="E14:E283">
    <cfRule type="cellIs" dxfId="90" priority="7" stopIfTrue="1" operator="between">
      <formula>563</formula>
      <formula>600</formula>
    </cfRule>
  </conditionalFormatting>
  <printOptions horizontalCentered="1"/>
  <pageMargins left="0.74791666666666667" right="0.74791666666666667" top="0.19652777777777777" bottom="0.19652777777777777" header="0.51180555555555551" footer="0.51180555555555551"/>
  <pageSetup paperSize="9" scale="95" firstPageNumber="0" orientation="landscape" horizontalDpi="300" verticalDpi="300" r:id="rId1"/>
  <headerFooter alignWithMargins="0"/>
  <colBreaks count="1" manualBreakCount="1">
    <brk id="13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Q43"/>
  <sheetViews>
    <sheetView showGridLines="0" topLeftCell="A2" zoomScaleSheetLayoutView="100" workbookViewId="0">
      <selection activeCell="A9" sqref="A9:K9"/>
    </sheetView>
  </sheetViews>
  <sheetFormatPr defaultRowHeight="15" x14ac:dyDescent="0.2"/>
  <cols>
    <col min="1" max="1" width="5.85546875" style="3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17" width="17" style="5" customWidth="1"/>
    <col min="18" max="19" width="16.28515625" style="5" customWidth="1"/>
    <col min="20" max="22" width="15.7109375" style="5" customWidth="1"/>
    <col min="23" max="23" width="9.140625" style="6"/>
    <col min="24" max="24" width="9.140625" style="4"/>
    <col min="25" max="29" width="9.140625" style="6"/>
    <col min="30" max="249" width="9.140625" style="4"/>
    <col min="250" max="260" width="9.140625" style="6"/>
    <col min="261" max="261" width="5.85546875" style="6" customWidth="1"/>
    <col min="262" max="262" width="21.140625" style="6" customWidth="1"/>
    <col min="263" max="263" width="7.28515625" style="6" customWidth="1"/>
    <col min="264" max="264" width="9.5703125" style="6" customWidth="1"/>
    <col min="265" max="266" width="9.28515625" style="6" customWidth="1"/>
    <col min="267" max="268" width="8.140625" style="6" customWidth="1"/>
    <col min="269" max="269" width="8.28515625" style="6" customWidth="1"/>
    <col min="270" max="270" width="10" style="6" customWidth="1"/>
    <col min="271" max="271" width="11" style="6" customWidth="1"/>
    <col min="272" max="272" width="2.7109375" style="6" customWidth="1"/>
    <col min="273" max="276" width="15.7109375" style="6" customWidth="1"/>
    <col min="277" max="278" width="13.42578125" style="6" customWidth="1"/>
    <col min="279" max="516" width="9.140625" style="6"/>
    <col min="517" max="517" width="5.85546875" style="6" customWidth="1"/>
    <col min="518" max="518" width="21.140625" style="6" customWidth="1"/>
    <col min="519" max="519" width="7.28515625" style="6" customWidth="1"/>
    <col min="520" max="520" width="9.5703125" style="6" customWidth="1"/>
    <col min="521" max="522" width="9.28515625" style="6" customWidth="1"/>
    <col min="523" max="524" width="8.140625" style="6" customWidth="1"/>
    <col min="525" max="525" width="8.28515625" style="6" customWidth="1"/>
    <col min="526" max="526" width="10" style="6" customWidth="1"/>
    <col min="527" max="527" width="11" style="6" customWidth="1"/>
    <col min="528" max="528" width="2.7109375" style="6" customWidth="1"/>
    <col min="529" max="532" width="15.7109375" style="6" customWidth="1"/>
    <col min="533" max="534" width="13.42578125" style="6" customWidth="1"/>
    <col min="535" max="772" width="9.140625" style="6"/>
    <col min="773" max="773" width="5.85546875" style="6" customWidth="1"/>
    <col min="774" max="774" width="21.140625" style="6" customWidth="1"/>
    <col min="775" max="775" width="7.28515625" style="6" customWidth="1"/>
    <col min="776" max="776" width="9.5703125" style="6" customWidth="1"/>
    <col min="777" max="778" width="9.28515625" style="6" customWidth="1"/>
    <col min="779" max="780" width="8.140625" style="6" customWidth="1"/>
    <col min="781" max="781" width="8.28515625" style="6" customWidth="1"/>
    <col min="782" max="782" width="10" style="6" customWidth="1"/>
    <col min="783" max="783" width="11" style="6" customWidth="1"/>
    <col min="784" max="784" width="2.7109375" style="6" customWidth="1"/>
    <col min="785" max="788" width="15.7109375" style="6" customWidth="1"/>
    <col min="789" max="790" width="13.42578125" style="6" customWidth="1"/>
    <col min="791" max="1028" width="9.140625" style="6"/>
    <col min="1029" max="1029" width="5.85546875" style="6" customWidth="1"/>
    <col min="1030" max="1030" width="21.140625" style="6" customWidth="1"/>
    <col min="1031" max="1031" width="7.28515625" style="6" customWidth="1"/>
    <col min="1032" max="1032" width="9.5703125" style="6" customWidth="1"/>
    <col min="1033" max="1034" width="9.28515625" style="6" customWidth="1"/>
    <col min="1035" max="1036" width="8.140625" style="6" customWidth="1"/>
    <col min="1037" max="1037" width="8.28515625" style="6" customWidth="1"/>
    <col min="1038" max="1038" width="10" style="6" customWidth="1"/>
    <col min="1039" max="1039" width="11" style="6" customWidth="1"/>
    <col min="1040" max="1040" width="2.7109375" style="6" customWidth="1"/>
    <col min="1041" max="1044" width="15.7109375" style="6" customWidth="1"/>
    <col min="1045" max="1046" width="13.42578125" style="6" customWidth="1"/>
    <col min="1047" max="1284" width="9.140625" style="6"/>
    <col min="1285" max="1285" width="5.85546875" style="6" customWidth="1"/>
    <col min="1286" max="1286" width="21.140625" style="6" customWidth="1"/>
    <col min="1287" max="1287" width="7.28515625" style="6" customWidth="1"/>
    <col min="1288" max="1288" width="9.5703125" style="6" customWidth="1"/>
    <col min="1289" max="1290" width="9.28515625" style="6" customWidth="1"/>
    <col min="1291" max="1292" width="8.140625" style="6" customWidth="1"/>
    <col min="1293" max="1293" width="8.28515625" style="6" customWidth="1"/>
    <col min="1294" max="1294" width="10" style="6" customWidth="1"/>
    <col min="1295" max="1295" width="11" style="6" customWidth="1"/>
    <col min="1296" max="1296" width="2.7109375" style="6" customWidth="1"/>
    <col min="1297" max="1300" width="15.7109375" style="6" customWidth="1"/>
    <col min="1301" max="1302" width="13.42578125" style="6" customWidth="1"/>
    <col min="1303" max="1540" width="9.140625" style="6"/>
    <col min="1541" max="1541" width="5.85546875" style="6" customWidth="1"/>
    <col min="1542" max="1542" width="21.140625" style="6" customWidth="1"/>
    <col min="1543" max="1543" width="7.28515625" style="6" customWidth="1"/>
    <col min="1544" max="1544" width="9.5703125" style="6" customWidth="1"/>
    <col min="1545" max="1546" width="9.28515625" style="6" customWidth="1"/>
    <col min="1547" max="1548" width="8.140625" style="6" customWidth="1"/>
    <col min="1549" max="1549" width="8.28515625" style="6" customWidth="1"/>
    <col min="1550" max="1550" width="10" style="6" customWidth="1"/>
    <col min="1551" max="1551" width="11" style="6" customWidth="1"/>
    <col min="1552" max="1552" width="2.7109375" style="6" customWidth="1"/>
    <col min="1553" max="1556" width="15.7109375" style="6" customWidth="1"/>
    <col min="1557" max="1558" width="13.42578125" style="6" customWidth="1"/>
    <col min="1559" max="1796" width="9.140625" style="6"/>
    <col min="1797" max="1797" width="5.85546875" style="6" customWidth="1"/>
    <col min="1798" max="1798" width="21.140625" style="6" customWidth="1"/>
    <col min="1799" max="1799" width="7.28515625" style="6" customWidth="1"/>
    <col min="1800" max="1800" width="9.5703125" style="6" customWidth="1"/>
    <col min="1801" max="1802" width="9.28515625" style="6" customWidth="1"/>
    <col min="1803" max="1804" width="8.140625" style="6" customWidth="1"/>
    <col min="1805" max="1805" width="8.28515625" style="6" customWidth="1"/>
    <col min="1806" max="1806" width="10" style="6" customWidth="1"/>
    <col min="1807" max="1807" width="11" style="6" customWidth="1"/>
    <col min="1808" max="1808" width="2.7109375" style="6" customWidth="1"/>
    <col min="1809" max="1812" width="15.7109375" style="6" customWidth="1"/>
    <col min="1813" max="1814" width="13.42578125" style="6" customWidth="1"/>
    <col min="1815" max="2052" width="9.140625" style="6"/>
    <col min="2053" max="2053" width="5.85546875" style="6" customWidth="1"/>
    <col min="2054" max="2054" width="21.140625" style="6" customWidth="1"/>
    <col min="2055" max="2055" width="7.28515625" style="6" customWidth="1"/>
    <col min="2056" max="2056" width="9.5703125" style="6" customWidth="1"/>
    <col min="2057" max="2058" width="9.28515625" style="6" customWidth="1"/>
    <col min="2059" max="2060" width="8.140625" style="6" customWidth="1"/>
    <col min="2061" max="2061" width="8.28515625" style="6" customWidth="1"/>
    <col min="2062" max="2062" width="10" style="6" customWidth="1"/>
    <col min="2063" max="2063" width="11" style="6" customWidth="1"/>
    <col min="2064" max="2064" width="2.7109375" style="6" customWidth="1"/>
    <col min="2065" max="2068" width="15.7109375" style="6" customWidth="1"/>
    <col min="2069" max="2070" width="13.42578125" style="6" customWidth="1"/>
    <col min="2071" max="2308" width="9.140625" style="6"/>
    <col min="2309" max="2309" width="5.85546875" style="6" customWidth="1"/>
    <col min="2310" max="2310" width="21.140625" style="6" customWidth="1"/>
    <col min="2311" max="2311" width="7.28515625" style="6" customWidth="1"/>
    <col min="2312" max="2312" width="9.5703125" style="6" customWidth="1"/>
    <col min="2313" max="2314" width="9.28515625" style="6" customWidth="1"/>
    <col min="2315" max="2316" width="8.140625" style="6" customWidth="1"/>
    <col min="2317" max="2317" width="8.28515625" style="6" customWidth="1"/>
    <col min="2318" max="2318" width="10" style="6" customWidth="1"/>
    <col min="2319" max="2319" width="11" style="6" customWidth="1"/>
    <col min="2320" max="2320" width="2.7109375" style="6" customWidth="1"/>
    <col min="2321" max="2324" width="15.7109375" style="6" customWidth="1"/>
    <col min="2325" max="2326" width="13.42578125" style="6" customWidth="1"/>
    <col min="2327" max="2564" width="9.140625" style="6"/>
    <col min="2565" max="2565" width="5.85546875" style="6" customWidth="1"/>
    <col min="2566" max="2566" width="21.140625" style="6" customWidth="1"/>
    <col min="2567" max="2567" width="7.28515625" style="6" customWidth="1"/>
    <col min="2568" max="2568" width="9.5703125" style="6" customWidth="1"/>
    <col min="2569" max="2570" width="9.28515625" style="6" customWidth="1"/>
    <col min="2571" max="2572" width="8.140625" style="6" customWidth="1"/>
    <col min="2573" max="2573" width="8.28515625" style="6" customWidth="1"/>
    <col min="2574" max="2574" width="10" style="6" customWidth="1"/>
    <col min="2575" max="2575" width="11" style="6" customWidth="1"/>
    <col min="2576" max="2576" width="2.7109375" style="6" customWidth="1"/>
    <col min="2577" max="2580" width="15.7109375" style="6" customWidth="1"/>
    <col min="2581" max="2582" width="13.42578125" style="6" customWidth="1"/>
    <col min="2583" max="2820" width="9.140625" style="6"/>
    <col min="2821" max="2821" width="5.85546875" style="6" customWidth="1"/>
    <col min="2822" max="2822" width="21.140625" style="6" customWidth="1"/>
    <col min="2823" max="2823" width="7.28515625" style="6" customWidth="1"/>
    <col min="2824" max="2824" width="9.5703125" style="6" customWidth="1"/>
    <col min="2825" max="2826" width="9.28515625" style="6" customWidth="1"/>
    <col min="2827" max="2828" width="8.140625" style="6" customWidth="1"/>
    <col min="2829" max="2829" width="8.28515625" style="6" customWidth="1"/>
    <col min="2830" max="2830" width="10" style="6" customWidth="1"/>
    <col min="2831" max="2831" width="11" style="6" customWidth="1"/>
    <col min="2832" max="2832" width="2.7109375" style="6" customWidth="1"/>
    <col min="2833" max="2836" width="15.7109375" style="6" customWidth="1"/>
    <col min="2837" max="2838" width="13.42578125" style="6" customWidth="1"/>
    <col min="2839" max="3076" width="9.140625" style="6"/>
    <col min="3077" max="3077" width="5.85546875" style="6" customWidth="1"/>
    <col min="3078" max="3078" width="21.140625" style="6" customWidth="1"/>
    <col min="3079" max="3079" width="7.28515625" style="6" customWidth="1"/>
    <col min="3080" max="3080" width="9.5703125" style="6" customWidth="1"/>
    <col min="3081" max="3082" width="9.28515625" style="6" customWidth="1"/>
    <col min="3083" max="3084" width="8.140625" style="6" customWidth="1"/>
    <col min="3085" max="3085" width="8.28515625" style="6" customWidth="1"/>
    <col min="3086" max="3086" width="10" style="6" customWidth="1"/>
    <col min="3087" max="3087" width="11" style="6" customWidth="1"/>
    <col min="3088" max="3088" width="2.7109375" style="6" customWidth="1"/>
    <col min="3089" max="3092" width="15.7109375" style="6" customWidth="1"/>
    <col min="3093" max="3094" width="13.42578125" style="6" customWidth="1"/>
    <col min="3095" max="3332" width="9.140625" style="6"/>
    <col min="3333" max="3333" width="5.85546875" style="6" customWidth="1"/>
    <col min="3334" max="3334" width="21.140625" style="6" customWidth="1"/>
    <col min="3335" max="3335" width="7.28515625" style="6" customWidth="1"/>
    <col min="3336" max="3336" width="9.5703125" style="6" customWidth="1"/>
    <col min="3337" max="3338" width="9.28515625" style="6" customWidth="1"/>
    <col min="3339" max="3340" width="8.140625" style="6" customWidth="1"/>
    <col min="3341" max="3341" width="8.28515625" style="6" customWidth="1"/>
    <col min="3342" max="3342" width="10" style="6" customWidth="1"/>
    <col min="3343" max="3343" width="11" style="6" customWidth="1"/>
    <col min="3344" max="3344" width="2.7109375" style="6" customWidth="1"/>
    <col min="3345" max="3348" width="15.7109375" style="6" customWidth="1"/>
    <col min="3349" max="3350" width="13.42578125" style="6" customWidth="1"/>
    <col min="3351" max="3588" width="9.140625" style="6"/>
    <col min="3589" max="3589" width="5.85546875" style="6" customWidth="1"/>
    <col min="3590" max="3590" width="21.140625" style="6" customWidth="1"/>
    <col min="3591" max="3591" width="7.28515625" style="6" customWidth="1"/>
    <col min="3592" max="3592" width="9.5703125" style="6" customWidth="1"/>
    <col min="3593" max="3594" width="9.28515625" style="6" customWidth="1"/>
    <col min="3595" max="3596" width="8.140625" style="6" customWidth="1"/>
    <col min="3597" max="3597" width="8.28515625" style="6" customWidth="1"/>
    <col min="3598" max="3598" width="10" style="6" customWidth="1"/>
    <col min="3599" max="3599" width="11" style="6" customWidth="1"/>
    <col min="3600" max="3600" width="2.7109375" style="6" customWidth="1"/>
    <col min="3601" max="3604" width="15.7109375" style="6" customWidth="1"/>
    <col min="3605" max="3606" width="13.42578125" style="6" customWidth="1"/>
    <col min="3607" max="3844" width="9.140625" style="6"/>
    <col min="3845" max="3845" width="5.85546875" style="6" customWidth="1"/>
    <col min="3846" max="3846" width="21.140625" style="6" customWidth="1"/>
    <col min="3847" max="3847" width="7.28515625" style="6" customWidth="1"/>
    <col min="3848" max="3848" width="9.5703125" style="6" customWidth="1"/>
    <col min="3849" max="3850" width="9.28515625" style="6" customWidth="1"/>
    <col min="3851" max="3852" width="8.140625" style="6" customWidth="1"/>
    <col min="3853" max="3853" width="8.28515625" style="6" customWidth="1"/>
    <col min="3854" max="3854" width="10" style="6" customWidth="1"/>
    <col min="3855" max="3855" width="11" style="6" customWidth="1"/>
    <col min="3856" max="3856" width="2.7109375" style="6" customWidth="1"/>
    <col min="3857" max="3860" width="15.7109375" style="6" customWidth="1"/>
    <col min="3861" max="3862" width="13.42578125" style="6" customWidth="1"/>
    <col min="3863" max="4100" width="9.140625" style="6"/>
    <col min="4101" max="4101" width="5.85546875" style="6" customWidth="1"/>
    <col min="4102" max="4102" width="21.140625" style="6" customWidth="1"/>
    <col min="4103" max="4103" width="7.28515625" style="6" customWidth="1"/>
    <col min="4104" max="4104" width="9.5703125" style="6" customWidth="1"/>
    <col min="4105" max="4106" width="9.28515625" style="6" customWidth="1"/>
    <col min="4107" max="4108" width="8.140625" style="6" customWidth="1"/>
    <col min="4109" max="4109" width="8.28515625" style="6" customWidth="1"/>
    <col min="4110" max="4110" width="10" style="6" customWidth="1"/>
    <col min="4111" max="4111" width="11" style="6" customWidth="1"/>
    <col min="4112" max="4112" width="2.7109375" style="6" customWidth="1"/>
    <col min="4113" max="4116" width="15.7109375" style="6" customWidth="1"/>
    <col min="4117" max="4118" width="13.42578125" style="6" customWidth="1"/>
    <col min="4119" max="4356" width="9.140625" style="6"/>
    <col min="4357" max="4357" width="5.85546875" style="6" customWidth="1"/>
    <col min="4358" max="4358" width="21.140625" style="6" customWidth="1"/>
    <col min="4359" max="4359" width="7.28515625" style="6" customWidth="1"/>
    <col min="4360" max="4360" width="9.5703125" style="6" customWidth="1"/>
    <col min="4361" max="4362" width="9.28515625" style="6" customWidth="1"/>
    <col min="4363" max="4364" width="8.140625" style="6" customWidth="1"/>
    <col min="4365" max="4365" width="8.28515625" style="6" customWidth="1"/>
    <col min="4366" max="4366" width="10" style="6" customWidth="1"/>
    <col min="4367" max="4367" width="11" style="6" customWidth="1"/>
    <col min="4368" max="4368" width="2.7109375" style="6" customWidth="1"/>
    <col min="4369" max="4372" width="15.7109375" style="6" customWidth="1"/>
    <col min="4373" max="4374" width="13.42578125" style="6" customWidth="1"/>
    <col min="4375" max="4612" width="9.140625" style="6"/>
    <col min="4613" max="4613" width="5.85546875" style="6" customWidth="1"/>
    <col min="4614" max="4614" width="21.140625" style="6" customWidth="1"/>
    <col min="4615" max="4615" width="7.28515625" style="6" customWidth="1"/>
    <col min="4616" max="4616" width="9.5703125" style="6" customWidth="1"/>
    <col min="4617" max="4618" width="9.28515625" style="6" customWidth="1"/>
    <col min="4619" max="4620" width="8.140625" style="6" customWidth="1"/>
    <col min="4621" max="4621" width="8.28515625" style="6" customWidth="1"/>
    <col min="4622" max="4622" width="10" style="6" customWidth="1"/>
    <col min="4623" max="4623" width="11" style="6" customWidth="1"/>
    <col min="4624" max="4624" width="2.7109375" style="6" customWidth="1"/>
    <col min="4625" max="4628" width="15.7109375" style="6" customWidth="1"/>
    <col min="4629" max="4630" width="13.42578125" style="6" customWidth="1"/>
    <col min="4631" max="4868" width="9.140625" style="6"/>
    <col min="4869" max="4869" width="5.85546875" style="6" customWidth="1"/>
    <col min="4870" max="4870" width="21.140625" style="6" customWidth="1"/>
    <col min="4871" max="4871" width="7.28515625" style="6" customWidth="1"/>
    <col min="4872" max="4872" width="9.5703125" style="6" customWidth="1"/>
    <col min="4873" max="4874" width="9.28515625" style="6" customWidth="1"/>
    <col min="4875" max="4876" width="8.140625" style="6" customWidth="1"/>
    <col min="4877" max="4877" width="8.28515625" style="6" customWidth="1"/>
    <col min="4878" max="4878" width="10" style="6" customWidth="1"/>
    <col min="4879" max="4879" width="11" style="6" customWidth="1"/>
    <col min="4880" max="4880" width="2.7109375" style="6" customWidth="1"/>
    <col min="4881" max="4884" width="15.7109375" style="6" customWidth="1"/>
    <col min="4885" max="4886" width="13.42578125" style="6" customWidth="1"/>
    <col min="4887" max="5124" width="9.140625" style="6"/>
    <col min="5125" max="5125" width="5.85546875" style="6" customWidth="1"/>
    <col min="5126" max="5126" width="21.140625" style="6" customWidth="1"/>
    <col min="5127" max="5127" width="7.28515625" style="6" customWidth="1"/>
    <col min="5128" max="5128" width="9.5703125" style="6" customWidth="1"/>
    <col min="5129" max="5130" width="9.28515625" style="6" customWidth="1"/>
    <col min="5131" max="5132" width="8.140625" style="6" customWidth="1"/>
    <col min="5133" max="5133" width="8.28515625" style="6" customWidth="1"/>
    <col min="5134" max="5134" width="10" style="6" customWidth="1"/>
    <col min="5135" max="5135" width="11" style="6" customWidth="1"/>
    <col min="5136" max="5136" width="2.7109375" style="6" customWidth="1"/>
    <col min="5137" max="5140" width="15.7109375" style="6" customWidth="1"/>
    <col min="5141" max="5142" width="13.42578125" style="6" customWidth="1"/>
    <col min="5143" max="5380" width="9.140625" style="6"/>
    <col min="5381" max="5381" width="5.85546875" style="6" customWidth="1"/>
    <col min="5382" max="5382" width="21.140625" style="6" customWidth="1"/>
    <col min="5383" max="5383" width="7.28515625" style="6" customWidth="1"/>
    <col min="5384" max="5384" width="9.5703125" style="6" customWidth="1"/>
    <col min="5385" max="5386" width="9.28515625" style="6" customWidth="1"/>
    <col min="5387" max="5388" width="8.140625" style="6" customWidth="1"/>
    <col min="5389" max="5389" width="8.28515625" style="6" customWidth="1"/>
    <col min="5390" max="5390" width="10" style="6" customWidth="1"/>
    <col min="5391" max="5391" width="11" style="6" customWidth="1"/>
    <col min="5392" max="5392" width="2.7109375" style="6" customWidth="1"/>
    <col min="5393" max="5396" width="15.7109375" style="6" customWidth="1"/>
    <col min="5397" max="5398" width="13.42578125" style="6" customWidth="1"/>
    <col min="5399" max="5636" width="9.140625" style="6"/>
    <col min="5637" max="5637" width="5.85546875" style="6" customWidth="1"/>
    <col min="5638" max="5638" width="21.140625" style="6" customWidth="1"/>
    <col min="5639" max="5639" width="7.28515625" style="6" customWidth="1"/>
    <col min="5640" max="5640" width="9.5703125" style="6" customWidth="1"/>
    <col min="5641" max="5642" width="9.28515625" style="6" customWidth="1"/>
    <col min="5643" max="5644" width="8.140625" style="6" customWidth="1"/>
    <col min="5645" max="5645" width="8.28515625" style="6" customWidth="1"/>
    <col min="5646" max="5646" width="10" style="6" customWidth="1"/>
    <col min="5647" max="5647" width="11" style="6" customWidth="1"/>
    <col min="5648" max="5648" width="2.7109375" style="6" customWidth="1"/>
    <col min="5649" max="5652" width="15.7109375" style="6" customWidth="1"/>
    <col min="5653" max="5654" width="13.42578125" style="6" customWidth="1"/>
    <col min="5655" max="5892" width="9.140625" style="6"/>
    <col min="5893" max="5893" width="5.85546875" style="6" customWidth="1"/>
    <col min="5894" max="5894" width="21.140625" style="6" customWidth="1"/>
    <col min="5895" max="5895" width="7.28515625" style="6" customWidth="1"/>
    <col min="5896" max="5896" width="9.5703125" style="6" customWidth="1"/>
    <col min="5897" max="5898" width="9.28515625" style="6" customWidth="1"/>
    <col min="5899" max="5900" width="8.140625" style="6" customWidth="1"/>
    <col min="5901" max="5901" width="8.28515625" style="6" customWidth="1"/>
    <col min="5902" max="5902" width="10" style="6" customWidth="1"/>
    <col min="5903" max="5903" width="11" style="6" customWidth="1"/>
    <col min="5904" max="5904" width="2.7109375" style="6" customWidth="1"/>
    <col min="5905" max="5908" width="15.7109375" style="6" customWidth="1"/>
    <col min="5909" max="5910" width="13.42578125" style="6" customWidth="1"/>
    <col min="5911" max="6148" width="9.140625" style="6"/>
    <col min="6149" max="6149" width="5.85546875" style="6" customWidth="1"/>
    <col min="6150" max="6150" width="21.140625" style="6" customWidth="1"/>
    <col min="6151" max="6151" width="7.28515625" style="6" customWidth="1"/>
    <col min="6152" max="6152" width="9.5703125" style="6" customWidth="1"/>
    <col min="6153" max="6154" width="9.28515625" style="6" customWidth="1"/>
    <col min="6155" max="6156" width="8.140625" style="6" customWidth="1"/>
    <col min="6157" max="6157" width="8.28515625" style="6" customWidth="1"/>
    <col min="6158" max="6158" width="10" style="6" customWidth="1"/>
    <col min="6159" max="6159" width="11" style="6" customWidth="1"/>
    <col min="6160" max="6160" width="2.7109375" style="6" customWidth="1"/>
    <col min="6161" max="6164" width="15.7109375" style="6" customWidth="1"/>
    <col min="6165" max="6166" width="13.42578125" style="6" customWidth="1"/>
    <col min="6167" max="6404" width="9.140625" style="6"/>
    <col min="6405" max="6405" width="5.85546875" style="6" customWidth="1"/>
    <col min="6406" max="6406" width="21.140625" style="6" customWidth="1"/>
    <col min="6407" max="6407" width="7.28515625" style="6" customWidth="1"/>
    <col min="6408" max="6408" width="9.5703125" style="6" customWidth="1"/>
    <col min="6409" max="6410" width="9.28515625" style="6" customWidth="1"/>
    <col min="6411" max="6412" width="8.140625" style="6" customWidth="1"/>
    <col min="6413" max="6413" width="8.28515625" style="6" customWidth="1"/>
    <col min="6414" max="6414" width="10" style="6" customWidth="1"/>
    <col min="6415" max="6415" width="11" style="6" customWidth="1"/>
    <col min="6416" max="6416" width="2.7109375" style="6" customWidth="1"/>
    <col min="6417" max="6420" width="15.7109375" style="6" customWidth="1"/>
    <col min="6421" max="6422" width="13.42578125" style="6" customWidth="1"/>
    <col min="6423" max="6660" width="9.140625" style="6"/>
    <col min="6661" max="6661" width="5.85546875" style="6" customWidth="1"/>
    <col min="6662" max="6662" width="21.140625" style="6" customWidth="1"/>
    <col min="6663" max="6663" width="7.28515625" style="6" customWidth="1"/>
    <col min="6664" max="6664" width="9.5703125" style="6" customWidth="1"/>
    <col min="6665" max="6666" width="9.28515625" style="6" customWidth="1"/>
    <col min="6667" max="6668" width="8.140625" style="6" customWidth="1"/>
    <col min="6669" max="6669" width="8.28515625" style="6" customWidth="1"/>
    <col min="6670" max="6670" width="10" style="6" customWidth="1"/>
    <col min="6671" max="6671" width="11" style="6" customWidth="1"/>
    <col min="6672" max="6672" width="2.7109375" style="6" customWidth="1"/>
    <col min="6673" max="6676" width="15.7109375" style="6" customWidth="1"/>
    <col min="6677" max="6678" width="13.42578125" style="6" customWidth="1"/>
    <col min="6679" max="6916" width="9.140625" style="6"/>
    <col min="6917" max="6917" width="5.85546875" style="6" customWidth="1"/>
    <col min="6918" max="6918" width="21.140625" style="6" customWidth="1"/>
    <col min="6919" max="6919" width="7.28515625" style="6" customWidth="1"/>
    <col min="6920" max="6920" width="9.5703125" style="6" customWidth="1"/>
    <col min="6921" max="6922" width="9.28515625" style="6" customWidth="1"/>
    <col min="6923" max="6924" width="8.140625" style="6" customWidth="1"/>
    <col min="6925" max="6925" width="8.28515625" style="6" customWidth="1"/>
    <col min="6926" max="6926" width="10" style="6" customWidth="1"/>
    <col min="6927" max="6927" width="11" style="6" customWidth="1"/>
    <col min="6928" max="6928" width="2.7109375" style="6" customWidth="1"/>
    <col min="6929" max="6932" width="15.7109375" style="6" customWidth="1"/>
    <col min="6933" max="6934" width="13.42578125" style="6" customWidth="1"/>
    <col min="6935" max="7172" width="9.140625" style="6"/>
    <col min="7173" max="7173" width="5.85546875" style="6" customWidth="1"/>
    <col min="7174" max="7174" width="21.140625" style="6" customWidth="1"/>
    <col min="7175" max="7175" width="7.28515625" style="6" customWidth="1"/>
    <col min="7176" max="7176" width="9.5703125" style="6" customWidth="1"/>
    <col min="7177" max="7178" width="9.28515625" style="6" customWidth="1"/>
    <col min="7179" max="7180" width="8.140625" style="6" customWidth="1"/>
    <col min="7181" max="7181" width="8.28515625" style="6" customWidth="1"/>
    <col min="7182" max="7182" width="10" style="6" customWidth="1"/>
    <col min="7183" max="7183" width="11" style="6" customWidth="1"/>
    <col min="7184" max="7184" width="2.7109375" style="6" customWidth="1"/>
    <col min="7185" max="7188" width="15.7109375" style="6" customWidth="1"/>
    <col min="7189" max="7190" width="13.42578125" style="6" customWidth="1"/>
    <col min="7191" max="7428" width="9.140625" style="6"/>
    <col min="7429" max="7429" width="5.85546875" style="6" customWidth="1"/>
    <col min="7430" max="7430" width="21.140625" style="6" customWidth="1"/>
    <col min="7431" max="7431" width="7.28515625" style="6" customWidth="1"/>
    <col min="7432" max="7432" width="9.5703125" style="6" customWidth="1"/>
    <col min="7433" max="7434" width="9.28515625" style="6" customWidth="1"/>
    <col min="7435" max="7436" width="8.140625" style="6" customWidth="1"/>
    <col min="7437" max="7437" width="8.28515625" style="6" customWidth="1"/>
    <col min="7438" max="7438" width="10" style="6" customWidth="1"/>
    <col min="7439" max="7439" width="11" style="6" customWidth="1"/>
    <col min="7440" max="7440" width="2.7109375" style="6" customWidth="1"/>
    <col min="7441" max="7444" width="15.7109375" style="6" customWidth="1"/>
    <col min="7445" max="7446" width="13.42578125" style="6" customWidth="1"/>
    <col min="7447" max="7684" width="9.140625" style="6"/>
    <col min="7685" max="7685" width="5.85546875" style="6" customWidth="1"/>
    <col min="7686" max="7686" width="21.140625" style="6" customWidth="1"/>
    <col min="7687" max="7687" width="7.28515625" style="6" customWidth="1"/>
    <col min="7688" max="7688" width="9.5703125" style="6" customWidth="1"/>
    <col min="7689" max="7690" width="9.28515625" style="6" customWidth="1"/>
    <col min="7691" max="7692" width="8.140625" style="6" customWidth="1"/>
    <col min="7693" max="7693" width="8.28515625" style="6" customWidth="1"/>
    <col min="7694" max="7694" width="10" style="6" customWidth="1"/>
    <col min="7695" max="7695" width="11" style="6" customWidth="1"/>
    <col min="7696" max="7696" width="2.7109375" style="6" customWidth="1"/>
    <col min="7697" max="7700" width="15.7109375" style="6" customWidth="1"/>
    <col min="7701" max="7702" width="13.42578125" style="6" customWidth="1"/>
    <col min="7703" max="7940" width="9.140625" style="6"/>
    <col min="7941" max="7941" width="5.85546875" style="6" customWidth="1"/>
    <col min="7942" max="7942" width="21.140625" style="6" customWidth="1"/>
    <col min="7943" max="7943" width="7.28515625" style="6" customWidth="1"/>
    <col min="7944" max="7944" width="9.5703125" style="6" customWidth="1"/>
    <col min="7945" max="7946" width="9.28515625" style="6" customWidth="1"/>
    <col min="7947" max="7948" width="8.140625" style="6" customWidth="1"/>
    <col min="7949" max="7949" width="8.28515625" style="6" customWidth="1"/>
    <col min="7950" max="7950" width="10" style="6" customWidth="1"/>
    <col min="7951" max="7951" width="11" style="6" customWidth="1"/>
    <col min="7952" max="7952" width="2.7109375" style="6" customWidth="1"/>
    <col min="7953" max="7956" width="15.7109375" style="6" customWidth="1"/>
    <col min="7957" max="7958" width="13.42578125" style="6" customWidth="1"/>
    <col min="7959" max="8196" width="9.140625" style="6"/>
    <col min="8197" max="8197" width="5.85546875" style="6" customWidth="1"/>
    <col min="8198" max="8198" width="21.140625" style="6" customWidth="1"/>
    <col min="8199" max="8199" width="7.28515625" style="6" customWidth="1"/>
    <col min="8200" max="8200" width="9.5703125" style="6" customWidth="1"/>
    <col min="8201" max="8202" width="9.28515625" style="6" customWidth="1"/>
    <col min="8203" max="8204" width="8.140625" style="6" customWidth="1"/>
    <col min="8205" max="8205" width="8.28515625" style="6" customWidth="1"/>
    <col min="8206" max="8206" width="10" style="6" customWidth="1"/>
    <col min="8207" max="8207" width="11" style="6" customWidth="1"/>
    <col min="8208" max="8208" width="2.7109375" style="6" customWidth="1"/>
    <col min="8209" max="8212" width="15.7109375" style="6" customWidth="1"/>
    <col min="8213" max="8214" width="13.42578125" style="6" customWidth="1"/>
    <col min="8215" max="8452" width="9.140625" style="6"/>
    <col min="8453" max="8453" width="5.85546875" style="6" customWidth="1"/>
    <col min="8454" max="8454" width="21.140625" style="6" customWidth="1"/>
    <col min="8455" max="8455" width="7.28515625" style="6" customWidth="1"/>
    <col min="8456" max="8456" width="9.5703125" style="6" customWidth="1"/>
    <col min="8457" max="8458" width="9.28515625" style="6" customWidth="1"/>
    <col min="8459" max="8460" width="8.140625" style="6" customWidth="1"/>
    <col min="8461" max="8461" width="8.28515625" style="6" customWidth="1"/>
    <col min="8462" max="8462" width="10" style="6" customWidth="1"/>
    <col min="8463" max="8463" width="11" style="6" customWidth="1"/>
    <col min="8464" max="8464" width="2.7109375" style="6" customWidth="1"/>
    <col min="8465" max="8468" width="15.7109375" style="6" customWidth="1"/>
    <col min="8469" max="8470" width="13.42578125" style="6" customWidth="1"/>
    <col min="8471" max="8708" width="9.140625" style="6"/>
    <col min="8709" max="8709" width="5.85546875" style="6" customWidth="1"/>
    <col min="8710" max="8710" width="21.140625" style="6" customWidth="1"/>
    <col min="8711" max="8711" width="7.28515625" style="6" customWidth="1"/>
    <col min="8712" max="8712" width="9.5703125" style="6" customWidth="1"/>
    <col min="8713" max="8714" width="9.28515625" style="6" customWidth="1"/>
    <col min="8715" max="8716" width="8.140625" style="6" customWidth="1"/>
    <col min="8717" max="8717" width="8.28515625" style="6" customWidth="1"/>
    <col min="8718" max="8718" width="10" style="6" customWidth="1"/>
    <col min="8719" max="8719" width="11" style="6" customWidth="1"/>
    <col min="8720" max="8720" width="2.7109375" style="6" customWidth="1"/>
    <col min="8721" max="8724" width="15.7109375" style="6" customWidth="1"/>
    <col min="8725" max="8726" width="13.42578125" style="6" customWidth="1"/>
    <col min="8727" max="8964" width="9.140625" style="6"/>
    <col min="8965" max="8965" width="5.85546875" style="6" customWidth="1"/>
    <col min="8966" max="8966" width="21.140625" style="6" customWidth="1"/>
    <col min="8967" max="8967" width="7.28515625" style="6" customWidth="1"/>
    <col min="8968" max="8968" width="9.5703125" style="6" customWidth="1"/>
    <col min="8969" max="8970" width="9.28515625" style="6" customWidth="1"/>
    <col min="8971" max="8972" width="8.140625" style="6" customWidth="1"/>
    <col min="8973" max="8973" width="8.28515625" style="6" customWidth="1"/>
    <col min="8974" max="8974" width="10" style="6" customWidth="1"/>
    <col min="8975" max="8975" width="11" style="6" customWidth="1"/>
    <col min="8976" max="8976" width="2.7109375" style="6" customWidth="1"/>
    <col min="8977" max="8980" width="15.7109375" style="6" customWidth="1"/>
    <col min="8981" max="8982" width="13.42578125" style="6" customWidth="1"/>
    <col min="8983" max="9220" width="9.140625" style="6"/>
    <col min="9221" max="9221" width="5.85546875" style="6" customWidth="1"/>
    <col min="9222" max="9222" width="21.140625" style="6" customWidth="1"/>
    <col min="9223" max="9223" width="7.28515625" style="6" customWidth="1"/>
    <col min="9224" max="9224" width="9.5703125" style="6" customWidth="1"/>
    <col min="9225" max="9226" width="9.28515625" style="6" customWidth="1"/>
    <col min="9227" max="9228" width="8.140625" style="6" customWidth="1"/>
    <col min="9229" max="9229" width="8.28515625" style="6" customWidth="1"/>
    <col min="9230" max="9230" width="10" style="6" customWidth="1"/>
    <col min="9231" max="9231" width="11" style="6" customWidth="1"/>
    <col min="9232" max="9232" width="2.7109375" style="6" customWidth="1"/>
    <col min="9233" max="9236" width="15.7109375" style="6" customWidth="1"/>
    <col min="9237" max="9238" width="13.42578125" style="6" customWidth="1"/>
    <col min="9239" max="9476" width="9.140625" style="6"/>
    <col min="9477" max="9477" width="5.85546875" style="6" customWidth="1"/>
    <col min="9478" max="9478" width="21.140625" style="6" customWidth="1"/>
    <col min="9479" max="9479" width="7.28515625" style="6" customWidth="1"/>
    <col min="9480" max="9480" width="9.5703125" style="6" customWidth="1"/>
    <col min="9481" max="9482" width="9.28515625" style="6" customWidth="1"/>
    <col min="9483" max="9484" width="8.140625" style="6" customWidth="1"/>
    <col min="9485" max="9485" width="8.28515625" style="6" customWidth="1"/>
    <col min="9486" max="9486" width="10" style="6" customWidth="1"/>
    <col min="9487" max="9487" width="11" style="6" customWidth="1"/>
    <col min="9488" max="9488" width="2.7109375" style="6" customWidth="1"/>
    <col min="9489" max="9492" width="15.7109375" style="6" customWidth="1"/>
    <col min="9493" max="9494" width="13.42578125" style="6" customWidth="1"/>
    <col min="9495" max="9732" width="9.140625" style="6"/>
    <col min="9733" max="9733" width="5.85546875" style="6" customWidth="1"/>
    <col min="9734" max="9734" width="21.140625" style="6" customWidth="1"/>
    <col min="9735" max="9735" width="7.28515625" style="6" customWidth="1"/>
    <col min="9736" max="9736" width="9.5703125" style="6" customWidth="1"/>
    <col min="9737" max="9738" width="9.28515625" style="6" customWidth="1"/>
    <col min="9739" max="9740" width="8.140625" style="6" customWidth="1"/>
    <col min="9741" max="9741" width="8.28515625" style="6" customWidth="1"/>
    <col min="9742" max="9742" width="10" style="6" customWidth="1"/>
    <col min="9743" max="9743" width="11" style="6" customWidth="1"/>
    <col min="9744" max="9744" width="2.7109375" style="6" customWidth="1"/>
    <col min="9745" max="9748" width="15.7109375" style="6" customWidth="1"/>
    <col min="9749" max="9750" width="13.42578125" style="6" customWidth="1"/>
    <col min="9751" max="9988" width="9.140625" style="6"/>
    <col min="9989" max="9989" width="5.85546875" style="6" customWidth="1"/>
    <col min="9990" max="9990" width="21.140625" style="6" customWidth="1"/>
    <col min="9991" max="9991" width="7.28515625" style="6" customWidth="1"/>
    <col min="9992" max="9992" width="9.5703125" style="6" customWidth="1"/>
    <col min="9993" max="9994" width="9.28515625" style="6" customWidth="1"/>
    <col min="9995" max="9996" width="8.140625" style="6" customWidth="1"/>
    <col min="9997" max="9997" width="8.28515625" style="6" customWidth="1"/>
    <col min="9998" max="9998" width="10" style="6" customWidth="1"/>
    <col min="9999" max="9999" width="11" style="6" customWidth="1"/>
    <col min="10000" max="10000" width="2.7109375" style="6" customWidth="1"/>
    <col min="10001" max="10004" width="15.7109375" style="6" customWidth="1"/>
    <col min="10005" max="10006" width="13.42578125" style="6" customWidth="1"/>
    <col min="10007" max="10244" width="9.140625" style="6"/>
    <col min="10245" max="10245" width="5.85546875" style="6" customWidth="1"/>
    <col min="10246" max="10246" width="21.140625" style="6" customWidth="1"/>
    <col min="10247" max="10247" width="7.28515625" style="6" customWidth="1"/>
    <col min="10248" max="10248" width="9.5703125" style="6" customWidth="1"/>
    <col min="10249" max="10250" width="9.28515625" style="6" customWidth="1"/>
    <col min="10251" max="10252" width="8.140625" style="6" customWidth="1"/>
    <col min="10253" max="10253" width="8.28515625" style="6" customWidth="1"/>
    <col min="10254" max="10254" width="10" style="6" customWidth="1"/>
    <col min="10255" max="10255" width="11" style="6" customWidth="1"/>
    <col min="10256" max="10256" width="2.7109375" style="6" customWidth="1"/>
    <col min="10257" max="10260" width="15.7109375" style="6" customWidth="1"/>
    <col min="10261" max="10262" width="13.42578125" style="6" customWidth="1"/>
    <col min="10263" max="10500" width="9.140625" style="6"/>
    <col min="10501" max="10501" width="5.85546875" style="6" customWidth="1"/>
    <col min="10502" max="10502" width="21.140625" style="6" customWidth="1"/>
    <col min="10503" max="10503" width="7.28515625" style="6" customWidth="1"/>
    <col min="10504" max="10504" width="9.5703125" style="6" customWidth="1"/>
    <col min="10505" max="10506" width="9.28515625" style="6" customWidth="1"/>
    <col min="10507" max="10508" width="8.140625" style="6" customWidth="1"/>
    <col min="10509" max="10509" width="8.28515625" style="6" customWidth="1"/>
    <col min="10510" max="10510" width="10" style="6" customWidth="1"/>
    <col min="10511" max="10511" width="11" style="6" customWidth="1"/>
    <col min="10512" max="10512" width="2.7109375" style="6" customWidth="1"/>
    <col min="10513" max="10516" width="15.7109375" style="6" customWidth="1"/>
    <col min="10517" max="10518" width="13.42578125" style="6" customWidth="1"/>
    <col min="10519" max="10756" width="9.140625" style="6"/>
    <col min="10757" max="10757" width="5.85546875" style="6" customWidth="1"/>
    <col min="10758" max="10758" width="21.140625" style="6" customWidth="1"/>
    <col min="10759" max="10759" width="7.28515625" style="6" customWidth="1"/>
    <col min="10760" max="10760" width="9.5703125" style="6" customWidth="1"/>
    <col min="10761" max="10762" width="9.28515625" style="6" customWidth="1"/>
    <col min="10763" max="10764" width="8.140625" style="6" customWidth="1"/>
    <col min="10765" max="10765" width="8.28515625" style="6" customWidth="1"/>
    <col min="10766" max="10766" width="10" style="6" customWidth="1"/>
    <col min="10767" max="10767" width="11" style="6" customWidth="1"/>
    <col min="10768" max="10768" width="2.7109375" style="6" customWidth="1"/>
    <col min="10769" max="10772" width="15.7109375" style="6" customWidth="1"/>
    <col min="10773" max="10774" width="13.42578125" style="6" customWidth="1"/>
    <col min="10775" max="11012" width="9.140625" style="6"/>
    <col min="11013" max="11013" width="5.85546875" style="6" customWidth="1"/>
    <col min="11014" max="11014" width="21.140625" style="6" customWidth="1"/>
    <col min="11015" max="11015" width="7.28515625" style="6" customWidth="1"/>
    <col min="11016" max="11016" width="9.5703125" style="6" customWidth="1"/>
    <col min="11017" max="11018" width="9.28515625" style="6" customWidth="1"/>
    <col min="11019" max="11020" width="8.140625" style="6" customWidth="1"/>
    <col min="11021" max="11021" width="8.28515625" style="6" customWidth="1"/>
    <col min="11022" max="11022" width="10" style="6" customWidth="1"/>
    <col min="11023" max="11023" width="11" style="6" customWidth="1"/>
    <col min="11024" max="11024" width="2.7109375" style="6" customWidth="1"/>
    <col min="11025" max="11028" width="15.7109375" style="6" customWidth="1"/>
    <col min="11029" max="11030" width="13.42578125" style="6" customWidth="1"/>
    <col min="11031" max="11268" width="9.140625" style="6"/>
    <col min="11269" max="11269" width="5.85546875" style="6" customWidth="1"/>
    <col min="11270" max="11270" width="21.140625" style="6" customWidth="1"/>
    <col min="11271" max="11271" width="7.28515625" style="6" customWidth="1"/>
    <col min="11272" max="11272" width="9.5703125" style="6" customWidth="1"/>
    <col min="11273" max="11274" width="9.28515625" style="6" customWidth="1"/>
    <col min="11275" max="11276" width="8.140625" style="6" customWidth="1"/>
    <col min="11277" max="11277" width="8.28515625" style="6" customWidth="1"/>
    <col min="11278" max="11278" width="10" style="6" customWidth="1"/>
    <col min="11279" max="11279" width="11" style="6" customWidth="1"/>
    <col min="11280" max="11280" width="2.7109375" style="6" customWidth="1"/>
    <col min="11281" max="11284" width="15.7109375" style="6" customWidth="1"/>
    <col min="11285" max="11286" width="13.42578125" style="6" customWidth="1"/>
    <col min="11287" max="11524" width="9.140625" style="6"/>
    <col min="11525" max="11525" width="5.85546875" style="6" customWidth="1"/>
    <col min="11526" max="11526" width="21.140625" style="6" customWidth="1"/>
    <col min="11527" max="11527" width="7.28515625" style="6" customWidth="1"/>
    <col min="11528" max="11528" width="9.5703125" style="6" customWidth="1"/>
    <col min="11529" max="11530" width="9.28515625" style="6" customWidth="1"/>
    <col min="11531" max="11532" width="8.140625" style="6" customWidth="1"/>
    <col min="11533" max="11533" width="8.28515625" style="6" customWidth="1"/>
    <col min="11534" max="11534" width="10" style="6" customWidth="1"/>
    <col min="11535" max="11535" width="11" style="6" customWidth="1"/>
    <col min="11536" max="11536" width="2.7109375" style="6" customWidth="1"/>
    <col min="11537" max="11540" width="15.7109375" style="6" customWidth="1"/>
    <col min="11541" max="11542" width="13.42578125" style="6" customWidth="1"/>
    <col min="11543" max="11780" width="9.140625" style="6"/>
    <col min="11781" max="11781" width="5.85546875" style="6" customWidth="1"/>
    <col min="11782" max="11782" width="21.140625" style="6" customWidth="1"/>
    <col min="11783" max="11783" width="7.28515625" style="6" customWidth="1"/>
    <col min="11784" max="11784" width="9.5703125" style="6" customWidth="1"/>
    <col min="11785" max="11786" width="9.28515625" style="6" customWidth="1"/>
    <col min="11787" max="11788" width="8.140625" style="6" customWidth="1"/>
    <col min="11789" max="11789" width="8.28515625" style="6" customWidth="1"/>
    <col min="11790" max="11790" width="10" style="6" customWidth="1"/>
    <col min="11791" max="11791" width="11" style="6" customWidth="1"/>
    <col min="11792" max="11792" width="2.7109375" style="6" customWidth="1"/>
    <col min="11793" max="11796" width="15.7109375" style="6" customWidth="1"/>
    <col min="11797" max="11798" width="13.42578125" style="6" customWidth="1"/>
    <col min="11799" max="12036" width="9.140625" style="6"/>
    <col min="12037" max="12037" width="5.85546875" style="6" customWidth="1"/>
    <col min="12038" max="12038" width="21.140625" style="6" customWidth="1"/>
    <col min="12039" max="12039" width="7.28515625" style="6" customWidth="1"/>
    <col min="12040" max="12040" width="9.5703125" style="6" customWidth="1"/>
    <col min="12041" max="12042" width="9.28515625" style="6" customWidth="1"/>
    <col min="12043" max="12044" width="8.140625" style="6" customWidth="1"/>
    <col min="12045" max="12045" width="8.28515625" style="6" customWidth="1"/>
    <col min="12046" max="12046" width="10" style="6" customWidth="1"/>
    <col min="12047" max="12047" width="11" style="6" customWidth="1"/>
    <col min="12048" max="12048" width="2.7109375" style="6" customWidth="1"/>
    <col min="12049" max="12052" width="15.7109375" style="6" customWidth="1"/>
    <col min="12053" max="12054" width="13.42578125" style="6" customWidth="1"/>
    <col min="12055" max="12292" width="9.140625" style="6"/>
    <col min="12293" max="12293" width="5.85546875" style="6" customWidth="1"/>
    <col min="12294" max="12294" width="21.140625" style="6" customWidth="1"/>
    <col min="12295" max="12295" width="7.28515625" style="6" customWidth="1"/>
    <col min="12296" max="12296" width="9.5703125" style="6" customWidth="1"/>
    <col min="12297" max="12298" width="9.28515625" style="6" customWidth="1"/>
    <col min="12299" max="12300" width="8.140625" style="6" customWidth="1"/>
    <col min="12301" max="12301" width="8.28515625" style="6" customWidth="1"/>
    <col min="12302" max="12302" width="10" style="6" customWidth="1"/>
    <col min="12303" max="12303" width="11" style="6" customWidth="1"/>
    <col min="12304" max="12304" width="2.7109375" style="6" customWidth="1"/>
    <col min="12305" max="12308" width="15.7109375" style="6" customWidth="1"/>
    <col min="12309" max="12310" width="13.42578125" style="6" customWidth="1"/>
    <col min="12311" max="12548" width="9.140625" style="6"/>
    <col min="12549" max="12549" width="5.85546875" style="6" customWidth="1"/>
    <col min="12550" max="12550" width="21.140625" style="6" customWidth="1"/>
    <col min="12551" max="12551" width="7.28515625" style="6" customWidth="1"/>
    <col min="12552" max="12552" width="9.5703125" style="6" customWidth="1"/>
    <col min="12553" max="12554" width="9.28515625" style="6" customWidth="1"/>
    <col min="12555" max="12556" width="8.140625" style="6" customWidth="1"/>
    <col min="12557" max="12557" width="8.28515625" style="6" customWidth="1"/>
    <col min="12558" max="12558" width="10" style="6" customWidth="1"/>
    <col min="12559" max="12559" width="11" style="6" customWidth="1"/>
    <col min="12560" max="12560" width="2.7109375" style="6" customWidth="1"/>
    <col min="12561" max="12564" width="15.7109375" style="6" customWidth="1"/>
    <col min="12565" max="12566" width="13.42578125" style="6" customWidth="1"/>
    <col min="12567" max="12804" width="9.140625" style="6"/>
    <col min="12805" max="12805" width="5.85546875" style="6" customWidth="1"/>
    <col min="12806" max="12806" width="21.140625" style="6" customWidth="1"/>
    <col min="12807" max="12807" width="7.28515625" style="6" customWidth="1"/>
    <col min="12808" max="12808" width="9.5703125" style="6" customWidth="1"/>
    <col min="12809" max="12810" width="9.28515625" style="6" customWidth="1"/>
    <col min="12811" max="12812" width="8.140625" style="6" customWidth="1"/>
    <col min="12813" max="12813" width="8.28515625" style="6" customWidth="1"/>
    <col min="12814" max="12814" width="10" style="6" customWidth="1"/>
    <col min="12815" max="12815" width="11" style="6" customWidth="1"/>
    <col min="12816" max="12816" width="2.7109375" style="6" customWidth="1"/>
    <col min="12817" max="12820" width="15.7109375" style="6" customWidth="1"/>
    <col min="12821" max="12822" width="13.42578125" style="6" customWidth="1"/>
    <col min="12823" max="13060" width="9.140625" style="6"/>
    <col min="13061" max="13061" width="5.85546875" style="6" customWidth="1"/>
    <col min="13062" max="13062" width="21.140625" style="6" customWidth="1"/>
    <col min="13063" max="13063" width="7.28515625" style="6" customWidth="1"/>
    <col min="13064" max="13064" width="9.5703125" style="6" customWidth="1"/>
    <col min="13065" max="13066" width="9.28515625" style="6" customWidth="1"/>
    <col min="13067" max="13068" width="8.140625" style="6" customWidth="1"/>
    <col min="13069" max="13069" width="8.28515625" style="6" customWidth="1"/>
    <col min="13070" max="13070" width="10" style="6" customWidth="1"/>
    <col min="13071" max="13071" width="11" style="6" customWidth="1"/>
    <col min="13072" max="13072" width="2.7109375" style="6" customWidth="1"/>
    <col min="13073" max="13076" width="15.7109375" style="6" customWidth="1"/>
    <col min="13077" max="13078" width="13.42578125" style="6" customWidth="1"/>
    <col min="13079" max="13316" width="9.140625" style="6"/>
    <col min="13317" max="13317" width="5.85546875" style="6" customWidth="1"/>
    <col min="13318" max="13318" width="21.140625" style="6" customWidth="1"/>
    <col min="13319" max="13319" width="7.28515625" style="6" customWidth="1"/>
    <col min="13320" max="13320" width="9.5703125" style="6" customWidth="1"/>
    <col min="13321" max="13322" width="9.28515625" style="6" customWidth="1"/>
    <col min="13323" max="13324" width="8.140625" style="6" customWidth="1"/>
    <col min="13325" max="13325" width="8.28515625" style="6" customWidth="1"/>
    <col min="13326" max="13326" width="10" style="6" customWidth="1"/>
    <col min="13327" max="13327" width="11" style="6" customWidth="1"/>
    <col min="13328" max="13328" width="2.7109375" style="6" customWidth="1"/>
    <col min="13329" max="13332" width="15.7109375" style="6" customWidth="1"/>
    <col min="13333" max="13334" width="13.42578125" style="6" customWidth="1"/>
    <col min="13335" max="13572" width="9.140625" style="6"/>
    <col min="13573" max="13573" width="5.85546875" style="6" customWidth="1"/>
    <col min="13574" max="13574" width="21.140625" style="6" customWidth="1"/>
    <col min="13575" max="13575" width="7.28515625" style="6" customWidth="1"/>
    <col min="13576" max="13576" width="9.5703125" style="6" customWidth="1"/>
    <col min="13577" max="13578" width="9.28515625" style="6" customWidth="1"/>
    <col min="13579" max="13580" width="8.140625" style="6" customWidth="1"/>
    <col min="13581" max="13581" width="8.28515625" style="6" customWidth="1"/>
    <col min="13582" max="13582" width="10" style="6" customWidth="1"/>
    <col min="13583" max="13583" width="11" style="6" customWidth="1"/>
    <col min="13584" max="13584" width="2.7109375" style="6" customWidth="1"/>
    <col min="13585" max="13588" width="15.7109375" style="6" customWidth="1"/>
    <col min="13589" max="13590" width="13.42578125" style="6" customWidth="1"/>
    <col min="13591" max="13828" width="9.140625" style="6"/>
    <col min="13829" max="13829" width="5.85546875" style="6" customWidth="1"/>
    <col min="13830" max="13830" width="21.140625" style="6" customWidth="1"/>
    <col min="13831" max="13831" width="7.28515625" style="6" customWidth="1"/>
    <col min="13832" max="13832" width="9.5703125" style="6" customWidth="1"/>
    <col min="13833" max="13834" width="9.28515625" style="6" customWidth="1"/>
    <col min="13835" max="13836" width="8.140625" style="6" customWidth="1"/>
    <col min="13837" max="13837" width="8.28515625" style="6" customWidth="1"/>
    <col min="13838" max="13838" width="10" style="6" customWidth="1"/>
    <col min="13839" max="13839" width="11" style="6" customWidth="1"/>
    <col min="13840" max="13840" width="2.7109375" style="6" customWidth="1"/>
    <col min="13841" max="13844" width="15.7109375" style="6" customWidth="1"/>
    <col min="13845" max="13846" width="13.42578125" style="6" customWidth="1"/>
    <col min="13847" max="14084" width="9.140625" style="6"/>
    <col min="14085" max="14085" width="5.85546875" style="6" customWidth="1"/>
    <col min="14086" max="14086" width="21.140625" style="6" customWidth="1"/>
    <col min="14087" max="14087" width="7.28515625" style="6" customWidth="1"/>
    <col min="14088" max="14088" width="9.5703125" style="6" customWidth="1"/>
    <col min="14089" max="14090" width="9.28515625" style="6" customWidth="1"/>
    <col min="14091" max="14092" width="8.140625" style="6" customWidth="1"/>
    <col min="14093" max="14093" width="8.28515625" style="6" customWidth="1"/>
    <col min="14094" max="14094" width="10" style="6" customWidth="1"/>
    <col min="14095" max="14095" width="11" style="6" customWidth="1"/>
    <col min="14096" max="14096" width="2.7109375" style="6" customWidth="1"/>
    <col min="14097" max="14100" width="15.7109375" style="6" customWidth="1"/>
    <col min="14101" max="14102" width="13.42578125" style="6" customWidth="1"/>
    <col min="14103" max="14340" width="9.140625" style="6"/>
    <col min="14341" max="14341" width="5.85546875" style="6" customWidth="1"/>
    <col min="14342" max="14342" width="21.140625" style="6" customWidth="1"/>
    <col min="14343" max="14343" width="7.28515625" style="6" customWidth="1"/>
    <col min="14344" max="14344" width="9.5703125" style="6" customWidth="1"/>
    <col min="14345" max="14346" width="9.28515625" style="6" customWidth="1"/>
    <col min="14347" max="14348" width="8.140625" style="6" customWidth="1"/>
    <col min="14349" max="14349" width="8.28515625" style="6" customWidth="1"/>
    <col min="14350" max="14350" width="10" style="6" customWidth="1"/>
    <col min="14351" max="14351" width="11" style="6" customWidth="1"/>
    <col min="14352" max="14352" width="2.7109375" style="6" customWidth="1"/>
    <col min="14353" max="14356" width="15.7109375" style="6" customWidth="1"/>
    <col min="14357" max="14358" width="13.42578125" style="6" customWidth="1"/>
    <col min="14359" max="14596" width="9.140625" style="6"/>
    <col min="14597" max="14597" width="5.85546875" style="6" customWidth="1"/>
    <col min="14598" max="14598" width="21.140625" style="6" customWidth="1"/>
    <col min="14599" max="14599" width="7.28515625" style="6" customWidth="1"/>
    <col min="14600" max="14600" width="9.5703125" style="6" customWidth="1"/>
    <col min="14601" max="14602" width="9.28515625" style="6" customWidth="1"/>
    <col min="14603" max="14604" width="8.140625" style="6" customWidth="1"/>
    <col min="14605" max="14605" width="8.28515625" style="6" customWidth="1"/>
    <col min="14606" max="14606" width="10" style="6" customWidth="1"/>
    <col min="14607" max="14607" width="11" style="6" customWidth="1"/>
    <col min="14608" max="14608" width="2.7109375" style="6" customWidth="1"/>
    <col min="14609" max="14612" width="15.7109375" style="6" customWidth="1"/>
    <col min="14613" max="14614" width="13.42578125" style="6" customWidth="1"/>
    <col min="14615" max="14852" width="9.140625" style="6"/>
    <col min="14853" max="14853" width="5.85546875" style="6" customWidth="1"/>
    <col min="14854" max="14854" width="21.140625" style="6" customWidth="1"/>
    <col min="14855" max="14855" width="7.28515625" style="6" customWidth="1"/>
    <col min="14856" max="14856" width="9.5703125" style="6" customWidth="1"/>
    <col min="14857" max="14858" width="9.28515625" style="6" customWidth="1"/>
    <col min="14859" max="14860" width="8.140625" style="6" customWidth="1"/>
    <col min="14861" max="14861" width="8.28515625" style="6" customWidth="1"/>
    <col min="14862" max="14862" width="10" style="6" customWidth="1"/>
    <col min="14863" max="14863" width="11" style="6" customWidth="1"/>
    <col min="14864" max="14864" width="2.7109375" style="6" customWidth="1"/>
    <col min="14865" max="14868" width="15.7109375" style="6" customWidth="1"/>
    <col min="14869" max="14870" width="13.42578125" style="6" customWidth="1"/>
    <col min="14871" max="15108" width="9.140625" style="6"/>
    <col min="15109" max="15109" width="5.85546875" style="6" customWidth="1"/>
    <col min="15110" max="15110" width="21.140625" style="6" customWidth="1"/>
    <col min="15111" max="15111" width="7.28515625" style="6" customWidth="1"/>
    <col min="15112" max="15112" width="9.5703125" style="6" customWidth="1"/>
    <col min="15113" max="15114" width="9.28515625" style="6" customWidth="1"/>
    <col min="15115" max="15116" width="8.140625" style="6" customWidth="1"/>
    <col min="15117" max="15117" width="8.28515625" style="6" customWidth="1"/>
    <col min="15118" max="15118" width="10" style="6" customWidth="1"/>
    <col min="15119" max="15119" width="11" style="6" customWidth="1"/>
    <col min="15120" max="15120" width="2.7109375" style="6" customWidth="1"/>
    <col min="15121" max="15124" width="15.7109375" style="6" customWidth="1"/>
    <col min="15125" max="15126" width="13.42578125" style="6" customWidth="1"/>
    <col min="15127" max="15364" width="9.140625" style="6"/>
    <col min="15365" max="15365" width="5.85546875" style="6" customWidth="1"/>
    <col min="15366" max="15366" width="21.140625" style="6" customWidth="1"/>
    <col min="15367" max="15367" width="7.28515625" style="6" customWidth="1"/>
    <col min="15368" max="15368" width="9.5703125" style="6" customWidth="1"/>
    <col min="15369" max="15370" width="9.28515625" style="6" customWidth="1"/>
    <col min="15371" max="15372" width="8.140625" style="6" customWidth="1"/>
    <col min="15373" max="15373" width="8.28515625" style="6" customWidth="1"/>
    <col min="15374" max="15374" width="10" style="6" customWidth="1"/>
    <col min="15375" max="15375" width="11" style="6" customWidth="1"/>
    <col min="15376" max="15376" width="2.7109375" style="6" customWidth="1"/>
    <col min="15377" max="15380" width="15.7109375" style="6" customWidth="1"/>
    <col min="15381" max="15382" width="13.42578125" style="6" customWidth="1"/>
    <col min="15383" max="15620" width="9.140625" style="6"/>
    <col min="15621" max="15621" width="5.85546875" style="6" customWidth="1"/>
    <col min="15622" max="15622" width="21.140625" style="6" customWidth="1"/>
    <col min="15623" max="15623" width="7.28515625" style="6" customWidth="1"/>
    <col min="15624" max="15624" width="9.5703125" style="6" customWidth="1"/>
    <col min="15625" max="15626" width="9.28515625" style="6" customWidth="1"/>
    <col min="15627" max="15628" width="8.140625" style="6" customWidth="1"/>
    <col min="15629" max="15629" width="8.28515625" style="6" customWidth="1"/>
    <col min="15630" max="15630" width="10" style="6" customWidth="1"/>
    <col min="15631" max="15631" width="11" style="6" customWidth="1"/>
    <col min="15632" max="15632" width="2.7109375" style="6" customWidth="1"/>
    <col min="15633" max="15636" width="15.7109375" style="6" customWidth="1"/>
    <col min="15637" max="15638" width="13.42578125" style="6" customWidth="1"/>
    <col min="15639" max="15876" width="9.140625" style="6"/>
    <col min="15877" max="15877" width="5.85546875" style="6" customWidth="1"/>
    <col min="15878" max="15878" width="21.140625" style="6" customWidth="1"/>
    <col min="15879" max="15879" width="7.28515625" style="6" customWidth="1"/>
    <col min="15880" max="15880" width="9.5703125" style="6" customWidth="1"/>
    <col min="15881" max="15882" width="9.28515625" style="6" customWidth="1"/>
    <col min="15883" max="15884" width="8.140625" style="6" customWidth="1"/>
    <col min="15885" max="15885" width="8.28515625" style="6" customWidth="1"/>
    <col min="15886" max="15886" width="10" style="6" customWidth="1"/>
    <col min="15887" max="15887" width="11" style="6" customWidth="1"/>
    <col min="15888" max="15888" width="2.7109375" style="6" customWidth="1"/>
    <col min="15889" max="15892" width="15.7109375" style="6" customWidth="1"/>
    <col min="15893" max="15894" width="13.42578125" style="6" customWidth="1"/>
    <col min="15895" max="16132" width="9.140625" style="6"/>
    <col min="16133" max="16133" width="5.85546875" style="6" customWidth="1"/>
    <col min="16134" max="16134" width="21.140625" style="6" customWidth="1"/>
    <col min="16135" max="16135" width="7.28515625" style="6" customWidth="1"/>
    <col min="16136" max="16136" width="9.5703125" style="6" customWidth="1"/>
    <col min="16137" max="16138" width="9.28515625" style="6" customWidth="1"/>
    <col min="16139" max="16140" width="8.140625" style="6" customWidth="1"/>
    <col min="16141" max="16141" width="8.28515625" style="6" customWidth="1"/>
    <col min="16142" max="16142" width="10" style="6" customWidth="1"/>
    <col min="16143" max="16143" width="11" style="6" customWidth="1"/>
    <col min="16144" max="16144" width="2.7109375" style="6" customWidth="1"/>
    <col min="16145" max="16148" width="15.7109375" style="6" customWidth="1"/>
    <col min="16149" max="16150" width="13.42578125" style="6" customWidth="1"/>
    <col min="16151" max="16384" width="9.140625" style="6"/>
  </cols>
  <sheetData>
    <row r="2" spans="1:251" x14ac:dyDescent="0.2">
      <c r="A2" s="4"/>
      <c r="B2" s="4"/>
      <c r="C2" s="4"/>
      <c r="D2" s="4"/>
    </row>
    <row r="5" spans="1:251" x14ac:dyDescent="0.2">
      <c r="A5" s="233" t="s">
        <v>0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9" spans="1:251" s="10" customFormat="1" ht="24.75" customHeight="1" x14ac:dyDescent="0.25">
      <c r="A9" s="247" t="s">
        <v>289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9"/>
      <c r="M9" s="231">
        <v>2021</v>
      </c>
      <c r="N9" s="229"/>
      <c r="O9" s="229"/>
      <c r="P9" s="229"/>
      <c r="Q9" s="229"/>
      <c r="R9" s="232"/>
      <c r="S9" s="229">
        <v>2020</v>
      </c>
      <c r="T9" s="229"/>
      <c r="U9" s="229"/>
      <c r="V9" s="230"/>
    </row>
    <row r="10" spans="1:251" s="10" customFormat="1" x14ac:dyDescent="0.2">
      <c r="A10" s="237" t="s">
        <v>1</v>
      </c>
      <c r="B10" s="237" t="s">
        <v>2</v>
      </c>
      <c r="C10" s="237" t="s">
        <v>3</v>
      </c>
      <c r="D10" s="237" t="s">
        <v>4</v>
      </c>
      <c r="E10" s="238" t="s">
        <v>5</v>
      </c>
      <c r="F10" s="239"/>
      <c r="G10" s="244" t="s">
        <v>6</v>
      </c>
      <c r="H10" s="244"/>
      <c r="I10" s="244"/>
      <c r="J10" s="53" t="s">
        <v>7</v>
      </c>
      <c r="K10" s="12" t="s">
        <v>8</v>
      </c>
      <c r="L10" s="13"/>
      <c r="M10" s="89">
        <v>44366</v>
      </c>
      <c r="N10" s="218">
        <v>44331</v>
      </c>
      <c r="O10" s="218">
        <v>44324</v>
      </c>
      <c r="P10" s="218">
        <v>44310</v>
      </c>
      <c r="Q10" s="89">
        <v>44276</v>
      </c>
      <c r="R10" s="192">
        <v>44275</v>
      </c>
      <c r="S10" s="189">
        <v>44086</v>
      </c>
      <c r="T10" s="89">
        <v>44030</v>
      </c>
      <c r="U10" s="150">
        <v>44023</v>
      </c>
      <c r="V10" s="89">
        <v>44016</v>
      </c>
      <c r="X10" s="75"/>
    </row>
    <row r="11" spans="1:251" s="10" customFormat="1" x14ac:dyDescent="0.2">
      <c r="A11" s="237"/>
      <c r="B11" s="237"/>
      <c r="C11" s="237"/>
      <c r="D11" s="237"/>
      <c r="E11" s="240"/>
      <c r="F11" s="241"/>
      <c r="G11" s="245">
        <v>1</v>
      </c>
      <c r="H11" s="245">
        <v>2</v>
      </c>
      <c r="I11" s="245">
        <v>3</v>
      </c>
      <c r="J11" s="11" t="s">
        <v>9</v>
      </c>
      <c r="K11" s="14" t="s">
        <v>10</v>
      </c>
      <c r="L11" s="13"/>
      <c r="M11" s="15" t="s">
        <v>12</v>
      </c>
      <c r="N11" s="214" t="s">
        <v>16</v>
      </c>
      <c r="O11" s="214" t="s">
        <v>585</v>
      </c>
      <c r="P11" s="214" t="s">
        <v>16</v>
      </c>
      <c r="Q11" s="15" t="s">
        <v>11</v>
      </c>
      <c r="R11" s="193" t="s">
        <v>258</v>
      </c>
      <c r="S11" s="138" t="s">
        <v>12</v>
      </c>
      <c r="T11" s="15" t="s">
        <v>14</v>
      </c>
      <c r="U11" s="151" t="s">
        <v>16</v>
      </c>
      <c r="V11" s="15" t="s">
        <v>348</v>
      </c>
      <c r="X11" s="77"/>
    </row>
    <row r="12" spans="1:251" s="10" customFormat="1" x14ac:dyDescent="0.2">
      <c r="A12" s="237"/>
      <c r="B12" s="237"/>
      <c r="C12" s="237"/>
      <c r="D12" s="237"/>
      <c r="E12" s="242"/>
      <c r="F12" s="243"/>
      <c r="G12" s="245"/>
      <c r="H12" s="245"/>
      <c r="I12" s="245"/>
      <c r="J12" s="16" t="s">
        <v>10</v>
      </c>
      <c r="K12" s="17" t="s">
        <v>17</v>
      </c>
      <c r="L12" s="18"/>
      <c r="M12" s="19" t="s">
        <v>616</v>
      </c>
      <c r="N12" s="215" t="s">
        <v>30</v>
      </c>
      <c r="O12" s="215" t="s">
        <v>318</v>
      </c>
      <c r="P12" s="215" t="s">
        <v>27</v>
      </c>
      <c r="Q12" s="19" t="s">
        <v>523</v>
      </c>
      <c r="R12" s="194" t="s">
        <v>318</v>
      </c>
      <c r="S12" s="190" t="s">
        <v>448</v>
      </c>
      <c r="T12" s="19" t="s">
        <v>25</v>
      </c>
      <c r="U12" s="152" t="s">
        <v>30</v>
      </c>
      <c r="V12" s="19" t="s">
        <v>27</v>
      </c>
      <c r="X12" s="80"/>
    </row>
    <row r="13" spans="1:251" s="4" customFormat="1" x14ac:dyDescent="0.2">
      <c r="A13" s="3"/>
      <c r="B13" s="2"/>
      <c r="C13" s="2"/>
      <c r="D13" s="2"/>
      <c r="L13" s="5"/>
      <c r="M13" s="90"/>
      <c r="N13" s="217"/>
      <c r="O13" s="217"/>
      <c r="P13" s="217"/>
      <c r="Q13" s="90"/>
      <c r="R13" s="195"/>
      <c r="S13" s="90"/>
      <c r="T13" s="90"/>
      <c r="U13" s="90"/>
      <c r="V13" s="90"/>
      <c r="X13" s="3"/>
      <c r="IP13" s="6"/>
      <c r="IQ13" s="6"/>
    </row>
    <row r="14" spans="1:251" ht="14.1" customHeight="1" x14ac:dyDescent="0.25">
      <c r="A14" s="21">
        <f t="shared" ref="A14:A43" si="0">A13+1</f>
        <v>1</v>
      </c>
      <c r="B14" s="208" t="s">
        <v>120</v>
      </c>
      <c r="C14" s="220">
        <v>11120</v>
      </c>
      <c r="D14" s="206" t="s">
        <v>63</v>
      </c>
      <c r="E14" s="124">
        <f>MAX(M14:R14)</f>
        <v>547</v>
      </c>
      <c r="F14" s="124" t="str">
        <f>VLOOKUP(E14,Tab!$I$2:$J$255,2,TRUE)</f>
        <v>Não</v>
      </c>
      <c r="G14" s="125">
        <f>LARGE(M14:V14,1)</f>
        <v>547</v>
      </c>
      <c r="H14" s="125">
        <f>LARGE(M14:V14,2)</f>
        <v>545</v>
      </c>
      <c r="I14" s="125">
        <f>LARGE(M14:V14,3)</f>
        <v>543</v>
      </c>
      <c r="J14" s="27">
        <f>SUM(G14:I14)</f>
        <v>1635</v>
      </c>
      <c r="K14" s="126">
        <f>J14/3</f>
        <v>545</v>
      </c>
      <c r="L14" s="29"/>
      <c r="M14" s="91">
        <v>0</v>
      </c>
      <c r="N14" s="226">
        <v>0</v>
      </c>
      <c r="O14" s="226">
        <v>547</v>
      </c>
      <c r="P14" s="226">
        <v>543</v>
      </c>
      <c r="Q14" s="91">
        <v>0</v>
      </c>
      <c r="R14" s="196">
        <v>521</v>
      </c>
      <c r="S14" s="191">
        <v>525</v>
      </c>
      <c r="T14" s="91">
        <v>545</v>
      </c>
      <c r="U14" s="91">
        <v>0</v>
      </c>
      <c r="V14" s="91">
        <v>0</v>
      </c>
      <c r="X14" s="83"/>
    </row>
    <row r="15" spans="1:251" ht="14.1" customHeight="1" x14ac:dyDescent="0.25">
      <c r="A15" s="21">
        <f t="shared" si="0"/>
        <v>2</v>
      </c>
      <c r="B15" s="121" t="s">
        <v>225</v>
      </c>
      <c r="C15" s="122">
        <v>154</v>
      </c>
      <c r="D15" s="123" t="s">
        <v>65</v>
      </c>
      <c r="E15" s="124">
        <f>MAX(M15:R15)</f>
        <v>543</v>
      </c>
      <c r="F15" s="124" t="str">
        <f>VLOOKUP(E15,Tab!$I$2:$J$255,2,TRUE)</f>
        <v>Não</v>
      </c>
      <c r="G15" s="125">
        <f>LARGE(M15:V15,1)</f>
        <v>545</v>
      </c>
      <c r="H15" s="125">
        <f>LARGE(M15:V15,2)</f>
        <v>543</v>
      </c>
      <c r="I15" s="125">
        <f>LARGE(M15:V15,3)</f>
        <v>542</v>
      </c>
      <c r="J15" s="27">
        <f>SUM(G15:I15)</f>
        <v>1630</v>
      </c>
      <c r="K15" s="126">
        <f>J15/3</f>
        <v>543.33333333333337</v>
      </c>
      <c r="L15" s="29"/>
      <c r="M15" s="91">
        <v>0</v>
      </c>
      <c r="N15" s="226">
        <v>0</v>
      </c>
      <c r="O15" s="226">
        <v>543</v>
      </c>
      <c r="P15" s="226">
        <v>537</v>
      </c>
      <c r="Q15" s="91">
        <v>0</v>
      </c>
      <c r="R15" s="196">
        <v>520</v>
      </c>
      <c r="S15" s="191">
        <v>541</v>
      </c>
      <c r="T15" s="91">
        <v>542</v>
      </c>
      <c r="U15" s="91">
        <v>0</v>
      </c>
      <c r="V15" s="91">
        <v>545</v>
      </c>
      <c r="X15" s="83"/>
    </row>
    <row r="16" spans="1:251" ht="14.1" customHeight="1" x14ac:dyDescent="0.25">
      <c r="A16" s="21">
        <f t="shared" si="0"/>
        <v>3</v>
      </c>
      <c r="B16" s="121" t="s">
        <v>142</v>
      </c>
      <c r="C16" s="122">
        <v>362</v>
      </c>
      <c r="D16" s="123" t="s">
        <v>65</v>
      </c>
      <c r="E16" s="124">
        <f>MAX(M16:R16)</f>
        <v>545</v>
      </c>
      <c r="F16" s="124" t="str">
        <f>VLOOKUP(E16,Tab!$I$2:$J$255,2,TRUE)</f>
        <v>Não</v>
      </c>
      <c r="G16" s="125">
        <f>LARGE(M16:V16,1)</f>
        <v>545</v>
      </c>
      <c r="H16" s="125">
        <f>LARGE(M16:V16,2)</f>
        <v>545</v>
      </c>
      <c r="I16" s="125">
        <f>LARGE(M16:V16,3)</f>
        <v>529</v>
      </c>
      <c r="J16" s="27">
        <f>SUM(G16:I16)</f>
        <v>1619</v>
      </c>
      <c r="K16" s="126">
        <f>J16/3</f>
        <v>539.66666666666663</v>
      </c>
      <c r="L16" s="29"/>
      <c r="M16" s="91">
        <v>0</v>
      </c>
      <c r="N16" s="226">
        <v>0</v>
      </c>
      <c r="O16" s="226">
        <v>0</v>
      </c>
      <c r="P16" s="226">
        <v>545</v>
      </c>
      <c r="Q16" s="91">
        <v>0</v>
      </c>
      <c r="R16" s="196">
        <v>54</v>
      </c>
      <c r="S16" s="191">
        <v>545</v>
      </c>
      <c r="T16" s="91">
        <v>522</v>
      </c>
      <c r="U16" s="91">
        <v>0</v>
      </c>
      <c r="V16" s="91">
        <v>529</v>
      </c>
      <c r="X16" s="83"/>
    </row>
    <row r="17" spans="1:24" ht="14.1" customHeight="1" x14ac:dyDescent="0.25">
      <c r="A17" s="21">
        <f t="shared" si="0"/>
        <v>4</v>
      </c>
      <c r="B17" s="144" t="s">
        <v>119</v>
      </c>
      <c r="C17" s="33">
        <v>787</v>
      </c>
      <c r="D17" s="143" t="s">
        <v>63</v>
      </c>
      <c r="E17" s="124">
        <f>MAX(M17:R17)</f>
        <v>526</v>
      </c>
      <c r="F17" s="124" t="str">
        <f>VLOOKUP(E17,Tab!$I$2:$J$255,2,TRUE)</f>
        <v>Não</v>
      </c>
      <c r="G17" s="125">
        <f>LARGE(M17:V17,1)</f>
        <v>551</v>
      </c>
      <c r="H17" s="125">
        <f>LARGE(M17:V17,2)</f>
        <v>526</v>
      </c>
      <c r="I17" s="125">
        <f>LARGE(M17:V17,3)</f>
        <v>525</v>
      </c>
      <c r="J17" s="27">
        <f>SUM(G17:I17)</f>
        <v>1602</v>
      </c>
      <c r="K17" s="126">
        <f>J17/3</f>
        <v>534</v>
      </c>
      <c r="L17" s="29"/>
      <c r="M17" s="91">
        <v>0</v>
      </c>
      <c r="N17" s="226">
        <v>0</v>
      </c>
      <c r="O17" s="226">
        <v>526</v>
      </c>
      <c r="P17" s="226">
        <v>525</v>
      </c>
      <c r="Q17" s="91">
        <v>0</v>
      </c>
      <c r="R17" s="196">
        <v>0</v>
      </c>
      <c r="S17" s="191">
        <v>0</v>
      </c>
      <c r="T17" s="91">
        <v>551</v>
      </c>
      <c r="U17" s="91">
        <v>0</v>
      </c>
      <c r="V17" s="91">
        <v>0</v>
      </c>
      <c r="X17" s="83"/>
    </row>
    <row r="18" spans="1:24" ht="14.1" customHeight="1" x14ac:dyDescent="0.25">
      <c r="A18" s="21">
        <f t="shared" si="0"/>
        <v>5</v>
      </c>
      <c r="B18" s="144" t="s">
        <v>38</v>
      </c>
      <c r="C18" s="33">
        <v>10436</v>
      </c>
      <c r="D18" s="143" t="s">
        <v>39</v>
      </c>
      <c r="E18" s="124">
        <f>MAX(M18:R18)</f>
        <v>532</v>
      </c>
      <c r="F18" s="124" t="str">
        <f>VLOOKUP(E18,Tab!$I$2:$J$255,2,TRUE)</f>
        <v>Não</v>
      </c>
      <c r="G18" s="125">
        <f>LARGE(M18:V18,1)</f>
        <v>532</v>
      </c>
      <c r="H18" s="125">
        <f>LARGE(M18:V18,2)</f>
        <v>525</v>
      </c>
      <c r="I18" s="125">
        <f>LARGE(M18:V18,3)</f>
        <v>513</v>
      </c>
      <c r="J18" s="27">
        <f>SUM(G18:I18)</f>
        <v>1570</v>
      </c>
      <c r="K18" s="126">
        <f>J18/3</f>
        <v>523.33333333333337</v>
      </c>
      <c r="L18" s="29"/>
      <c r="M18" s="91">
        <v>0</v>
      </c>
      <c r="N18" s="226">
        <v>0</v>
      </c>
      <c r="O18" s="226">
        <v>512</v>
      </c>
      <c r="P18" s="226">
        <v>532</v>
      </c>
      <c r="Q18" s="91">
        <v>0</v>
      </c>
      <c r="R18" s="196">
        <v>0</v>
      </c>
      <c r="S18" s="191">
        <v>525</v>
      </c>
      <c r="T18" s="91">
        <v>513</v>
      </c>
      <c r="U18" s="91">
        <v>0</v>
      </c>
      <c r="V18" s="91">
        <v>0</v>
      </c>
      <c r="X18" s="83"/>
    </row>
    <row r="19" spans="1:24" ht="14.1" customHeight="1" x14ac:dyDescent="0.25">
      <c r="A19" s="21">
        <f t="shared" si="0"/>
        <v>6</v>
      </c>
      <c r="B19" s="144" t="s">
        <v>226</v>
      </c>
      <c r="C19" s="33">
        <v>3268</v>
      </c>
      <c r="D19" s="143" t="s">
        <v>44</v>
      </c>
      <c r="E19" s="124">
        <f>MAX(M19:R19)</f>
        <v>516</v>
      </c>
      <c r="F19" s="124" t="str">
        <f>VLOOKUP(E19,Tab!$I$2:$J$255,2,TRUE)</f>
        <v>Não</v>
      </c>
      <c r="G19" s="125">
        <f>LARGE(M19:V19,1)</f>
        <v>526</v>
      </c>
      <c r="H19" s="125">
        <f>LARGE(M19:V19,2)</f>
        <v>525</v>
      </c>
      <c r="I19" s="125">
        <f>LARGE(M19:V19,3)</f>
        <v>516</v>
      </c>
      <c r="J19" s="27">
        <f>SUM(G19:I19)</f>
        <v>1567</v>
      </c>
      <c r="K19" s="126">
        <f>J19/3</f>
        <v>522.33333333333337</v>
      </c>
      <c r="L19" s="29"/>
      <c r="M19" s="91">
        <v>0</v>
      </c>
      <c r="N19" s="226">
        <v>0</v>
      </c>
      <c r="O19" s="226">
        <v>503</v>
      </c>
      <c r="P19" s="226">
        <v>493</v>
      </c>
      <c r="Q19" s="91">
        <v>0</v>
      </c>
      <c r="R19" s="196">
        <v>516</v>
      </c>
      <c r="S19" s="191">
        <v>0</v>
      </c>
      <c r="T19" s="91">
        <v>526</v>
      </c>
      <c r="U19" s="91">
        <v>0</v>
      </c>
      <c r="V19" s="91">
        <v>525</v>
      </c>
      <c r="X19" s="83"/>
    </row>
    <row r="20" spans="1:24" ht="14.1" customHeight="1" x14ac:dyDescent="0.25">
      <c r="A20" s="21">
        <f t="shared" si="0"/>
        <v>7</v>
      </c>
      <c r="B20" s="32" t="s">
        <v>524</v>
      </c>
      <c r="C20" s="33">
        <v>2483</v>
      </c>
      <c r="D20" s="34" t="s">
        <v>93</v>
      </c>
      <c r="E20" s="124">
        <f>MAX(M20:R20)</f>
        <v>523</v>
      </c>
      <c r="F20" s="124" t="str">
        <f>VLOOKUP(E20,Tab!$I$2:$J$255,2,TRUE)</f>
        <v>Não</v>
      </c>
      <c r="G20" s="125">
        <f>LARGE(M20:V20,1)</f>
        <v>523</v>
      </c>
      <c r="H20" s="125">
        <f>LARGE(M20:V20,2)</f>
        <v>523</v>
      </c>
      <c r="I20" s="125">
        <f>LARGE(M20:V20,3)</f>
        <v>518</v>
      </c>
      <c r="J20" s="27">
        <f>SUM(G20:I20)</f>
        <v>1564</v>
      </c>
      <c r="K20" s="126">
        <f>J20/3</f>
        <v>521.33333333333337</v>
      </c>
      <c r="L20" s="29"/>
      <c r="M20" s="91">
        <v>523</v>
      </c>
      <c r="N20" s="226">
        <v>523</v>
      </c>
      <c r="O20" s="226">
        <v>0</v>
      </c>
      <c r="P20" s="226">
        <v>0</v>
      </c>
      <c r="Q20" s="91">
        <v>518</v>
      </c>
      <c r="R20" s="196">
        <v>0</v>
      </c>
      <c r="S20" s="191">
        <v>0</v>
      </c>
      <c r="T20" s="91">
        <v>0</v>
      </c>
      <c r="U20" s="91">
        <v>0</v>
      </c>
      <c r="V20" s="91">
        <v>0</v>
      </c>
      <c r="X20" s="83"/>
    </row>
    <row r="21" spans="1:24" ht="14.1" customHeight="1" x14ac:dyDescent="0.25">
      <c r="A21" s="21">
        <f t="shared" si="0"/>
        <v>8</v>
      </c>
      <c r="B21" s="144" t="s">
        <v>69</v>
      </c>
      <c r="C21" s="33">
        <v>12263</v>
      </c>
      <c r="D21" s="143" t="s">
        <v>44</v>
      </c>
      <c r="E21" s="124">
        <f>MAX(M21:R21)</f>
        <v>522</v>
      </c>
      <c r="F21" s="124" t="str">
        <f>VLOOKUP(E21,Tab!$I$2:$J$255,2,TRUE)</f>
        <v>Não</v>
      </c>
      <c r="G21" s="125">
        <f>LARGE(M21:V21,1)</f>
        <v>522</v>
      </c>
      <c r="H21" s="125">
        <f>LARGE(M21:V21,2)</f>
        <v>517</v>
      </c>
      <c r="I21" s="125">
        <f>LARGE(M21:V21,3)</f>
        <v>513</v>
      </c>
      <c r="J21" s="27">
        <f>SUM(G21:I21)</f>
        <v>1552</v>
      </c>
      <c r="K21" s="126">
        <f>J21/3</f>
        <v>517.33333333333337</v>
      </c>
      <c r="L21" s="29"/>
      <c r="M21" s="91">
        <v>0</v>
      </c>
      <c r="N21" s="226">
        <v>0</v>
      </c>
      <c r="O21" s="226">
        <v>522</v>
      </c>
      <c r="P21" s="226">
        <v>483</v>
      </c>
      <c r="Q21" s="91">
        <v>0</v>
      </c>
      <c r="R21" s="196">
        <v>501</v>
      </c>
      <c r="S21" s="191">
        <v>517</v>
      </c>
      <c r="T21" s="91">
        <v>513</v>
      </c>
      <c r="U21" s="91">
        <v>0</v>
      </c>
      <c r="V21" s="91">
        <v>486</v>
      </c>
      <c r="X21" s="83"/>
    </row>
    <row r="22" spans="1:24" ht="14.1" customHeight="1" x14ac:dyDescent="0.25">
      <c r="A22" s="21">
        <f t="shared" si="0"/>
        <v>9</v>
      </c>
      <c r="B22" s="209" t="s">
        <v>126</v>
      </c>
      <c r="C22" s="221">
        <v>6463</v>
      </c>
      <c r="D22" s="207" t="s">
        <v>127</v>
      </c>
      <c r="E22" s="124">
        <f>MAX(M22:R22)</f>
        <v>504</v>
      </c>
      <c r="F22" s="124" t="str">
        <f>VLOOKUP(E22,Tab!$I$2:$J$255,2,TRUE)</f>
        <v>Não</v>
      </c>
      <c r="G22" s="125">
        <f>LARGE(M22:V22,1)</f>
        <v>526</v>
      </c>
      <c r="H22" s="125">
        <f>LARGE(M22:V22,2)</f>
        <v>504</v>
      </c>
      <c r="I22" s="125">
        <f>LARGE(M22:V22,3)</f>
        <v>501</v>
      </c>
      <c r="J22" s="27">
        <f>SUM(G22:I22)</f>
        <v>1531</v>
      </c>
      <c r="K22" s="126">
        <f>J22/3</f>
        <v>510.33333333333331</v>
      </c>
      <c r="L22" s="29"/>
      <c r="M22" s="91">
        <v>0</v>
      </c>
      <c r="N22" s="226">
        <v>0</v>
      </c>
      <c r="O22" s="226">
        <v>501</v>
      </c>
      <c r="P22" s="226">
        <v>504</v>
      </c>
      <c r="Q22" s="91">
        <v>0</v>
      </c>
      <c r="R22" s="196">
        <v>480</v>
      </c>
      <c r="S22" s="191">
        <v>526</v>
      </c>
      <c r="T22" s="91">
        <v>0</v>
      </c>
      <c r="U22" s="91">
        <v>0</v>
      </c>
      <c r="V22" s="91">
        <v>481</v>
      </c>
      <c r="X22" s="83"/>
    </row>
    <row r="23" spans="1:24" ht="14.1" customHeight="1" x14ac:dyDescent="0.25">
      <c r="A23" s="21">
        <f t="shared" si="0"/>
        <v>10</v>
      </c>
      <c r="B23" s="209" t="s">
        <v>64</v>
      </c>
      <c r="C23" s="221">
        <v>2090</v>
      </c>
      <c r="D23" s="207" t="s">
        <v>65</v>
      </c>
      <c r="E23" s="124">
        <f>MAX(M23:R23)</f>
        <v>509</v>
      </c>
      <c r="F23" s="124" t="str">
        <f>VLOOKUP(E23,Tab!$I$2:$J$255,2,TRUE)</f>
        <v>Não</v>
      </c>
      <c r="G23" s="125">
        <f>LARGE(M23:V23,1)</f>
        <v>510</v>
      </c>
      <c r="H23" s="125">
        <f>LARGE(M23:V23,2)</f>
        <v>509</v>
      </c>
      <c r="I23" s="125">
        <f>LARGE(M23:V23,3)</f>
        <v>508</v>
      </c>
      <c r="J23" s="27">
        <f>SUM(G23:I23)</f>
        <v>1527</v>
      </c>
      <c r="K23" s="126">
        <f>J23/3</f>
        <v>509</v>
      </c>
      <c r="L23" s="29"/>
      <c r="M23" s="91">
        <v>0</v>
      </c>
      <c r="N23" s="226">
        <v>0</v>
      </c>
      <c r="O23" s="226">
        <v>0</v>
      </c>
      <c r="P23" s="226">
        <v>509</v>
      </c>
      <c r="Q23" s="91">
        <v>0</v>
      </c>
      <c r="R23" s="196">
        <v>470</v>
      </c>
      <c r="S23" s="191">
        <v>508</v>
      </c>
      <c r="T23" s="91">
        <v>0</v>
      </c>
      <c r="U23" s="91">
        <v>0</v>
      </c>
      <c r="V23" s="91">
        <v>510</v>
      </c>
      <c r="X23" s="83"/>
    </row>
    <row r="24" spans="1:24" ht="14.1" customHeight="1" x14ac:dyDescent="0.25">
      <c r="A24" s="21">
        <f t="shared" si="0"/>
        <v>11</v>
      </c>
      <c r="B24" s="121" t="s">
        <v>72</v>
      </c>
      <c r="C24" s="122">
        <v>10928</v>
      </c>
      <c r="D24" s="123" t="s">
        <v>65</v>
      </c>
      <c r="E24" s="124">
        <f>MAX(M24:R24)</f>
        <v>509</v>
      </c>
      <c r="F24" s="124" t="str">
        <f>VLOOKUP(E24,Tab!$I$2:$J$255,2,TRUE)</f>
        <v>Não</v>
      </c>
      <c r="G24" s="125">
        <f>LARGE(M24:V24,1)</f>
        <v>509</v>
      </c>
      <c r="H24" s="125">
        <f>LARGE(M24:V24,2)</f>
        <v>508</v>
      </c>
      <c r="I24" s="125">
        <f>LARGE(M24:V24,3)</f>
        <v>495</v>
      </c>
      <c r="J24" s="27">
        <f>SUM(G24:I24)</f>
        <v>1512</v>
      </c>
      <c r="K24" s="126">
        <f>J24/3</f>
        <v>504</v>
      </c>
      <c r="L24" s="29"/>
      <c r="M24" s="226">
        <v>0</v>
      </c>
      <c r="N24" s="226">
        <v>0</v>
      </c>
      <c r="O24" s="226">
        <v>509</v>
      </c>
      <c r="P24" s="226">
        <v>0</v>
      </c>
      <c r="Q24" s="91">
        <v>0</v>
      </c>
      <c r="R24" s="196">
        <v>472</v>
      </c>
      <c r="S24" s="191">
        <v>508</v>
      </c>
      <c r="T24" s="91">
        <v>495</v>
      </c>
      <c r="U24" s="91">
        <v>0</v>
      </c>
      <c r="V24" s="91">
        <v>0</v>
      </c>
      <c r="X24" s="83"/>
    </row>
    <row r="25" spans="1:24" ht="14.1" customHeight="1" x14ac:dyDescent="0.25">
      <c r="A25" s="21">
        <f t="shared" si="0"/>
        <v>12</v>
      </c>
      <c r="B25" s="121" t="s">
        <v>150</v>
      </c>
      <c r="C25" s="122">
        <v>10362</v>
      </c>
      <c r="D25" s="123" t="s">
        <v>93</v>
      </c>
      <c r="E25" s="124">
        <f>MAX(M25:R25)</f>
        <v>532</v>
      </c>
      <c r="F25" s="124" t="str">
        <f>VLOOKUP(E25,Tab!$I$2:$J$255,2,TRUE)</f>
        <v>Não</v>
      </c>
      <c r="G25" s="125">
        <f>LARGE(M25:V25,1)</f>
        <v>532</v>
      </c>
      <c r="H25" s="125">
        <f>LARGE(M25:V25,2)</f>
        <v>497</v>
      </c>
      <c r="I25" s="125">
        <f>LARGE(M25:V25,3)</f>
        <v>482</v>
      </c>
      <c r="J25" s="27">
        <f>SUM(G25:I25)</f>
        <v>1511</v>
      </c>
      <c r="K25" s="126">
        <f>J25/3</f>
        <v>503.66666666666669</v>
      </c>
      <c r="L25" s="29"/>
      <c r="M25" s="226">
        <v>477</v>
      </c>
      <c r="N25" s="226">
        <v>497</v>
      </c>
      <c r="O25" s="226">
        <v>0</v>
      </c>
      <c r="P25" s="226">
        <v>0</v>
      </c>
      <c r="Q25" s="91">
        <v>532</v>
      </c>
      <c r="R25" s="196">
        <v>0</v>
      </c>
      <c r="S25" s="191">
        <v>0</v>
      </c>
      <c r="T25" s="91">
        <v>0</v>
      </c>
      <c r="U25" s="91">
        <v>482</v>
      </c>
      <c r="V25" s="91">
        <v>0</v>
      </c>
      <c r="X25" s="83"/>
    </row>
    <row r="26" spans="1:24" ht="14.1" customHeight="1" x14ac:dyDescent="0.25">
      <c r="A26" s="21">
        <f t="shared" si="0"/>
        <v>13</v>
      </c>
      <c r="B26" s="144" t="s">
        <v>131</v>
      </c>
      <c r="C26" s="33">
        <v>963</v>
      </c>
      <c r="D26" s="143" t="s">
        <v>63</v>
      </c>
      <c r="E26" s="124">
        <f>MAX(M26:R26)</f>
        <v>479</v>
      </c>
      <c r="F26" s="124" t="e">
        <f>VLOOKUP(E26,Tab!$I$2:$J$255,2,TRUE)</f>
        <v>#N/A</v>
      </c>
      <c r="G26" s="125">
        <f>LARGE(M26:V26,1)</f>
        <v>479</v>
      </c>
      <c r="H26" s="125">
        <f>LARGE(M26:V26,2)</f>
        <v>475</v>
      </c>
      <c r="I26" s="125">
        <f>LARGE(M26:V26,3)</f>
        <v>452</v>
      </c>
      <c r="J26" s="27">
        <f>SUM(G26:I26)</f>
        <v>1406</v>
      </c>
      <c r="K26" s="126">
        <f>J26/3</f>
        <v>468.66666666666669</v>
      </c>
      <c r="L26" s="29"/>
      <c r="M26" s="226">
        <v>0</v>
      </c>
      <c r="N26" s="226">
        <v>0</v>
      </c>
      <c r="O26" s="226">
        <v>479</v>
      </c>
      <c r="P26" s="226">
        <v>452</v>
      </c>
      <c r="Q26" s="91">
        <v>0</v>
      </c>
      <c r="R26" s="196">
        <v>0</v>
      </c>
      <c r="S26" s="191">
        <v>475</v>
      </c>
      <c r="T26" s="91">
        <v>0</v>
      </c>
      <c r="U26" s="91">
        <v>0</v>
      </c>
      <c r="V26" s="91">
        <v>0</v>
      </c>
      <c r="X26" s="83"/>
    </row>
    <row r="27" spans="1:24" ht="14.1" customHeight="1" x14ac:dyDescent="0.25">
      <c r="A27" s="21">
        <f t="shared" si="0"/>
        <v>14</v>
      </c>
      <c r="B27" s="209" t="s">
        <v>79</v>
      </c>
      <c r="C27" s="221">
        <v>10</v>
      </c>
      <c r="D27" s="207" t="s">
        <v>44</v>
      </c>
      <c r="E27" s="124">
        <f>MAX(M27:R27)</f>
        <v>465</v>
      </c>
      <c r="F27" s="124" t="e">
        <f>VLOOKUP(E27,Tab!$I$2:$J$255,2,TRUE)</f>
        <v>#N/A</v>
      </c>
      <c r="G27" s="125">
        <f>LARGE(M27:V27,1)</f>
        <v>483</v>
      </c>
      <c r="H27" s="125">
        <f>LARGE(M27:V27,2)</f>
        <v>465</v>
      </c>
      <c r="I27" s="125">
        <f>LARGE(M27:V27,3)</f>
        <v>437</v>
      </c>
      <c r="J27" s="27">
        <f>SUM(G27:I27)</f>
        <v>1385</v>
      </c>
      <c r="K27" s="126">
        <f>J27/3</f>
        <v>461.66666666666669</v>
      </c>
      <c r="L27" s="29"/>
      <c r="M27" s="226">
        <v>0</v>
      </c>
      <c r="N27" s="226">
        <v>0</v>
      </c>
      <c r="O27" s="226">
        <v>437</v>
      </c>
      <c r="P27" s="226">
        <v>0</v>
      </c>
      <c r="Q27" s="91">
        <v>0</v>
      </c>
      <c r="R27" s="196">
        <v>465</v>
      </c>
      <c r="S27" s="191">
        <v>0</v>
      </c>
      <c r="T27" s="91">
        <v>0</v>
      </c>
      <c r="U27" s="91">
        <v>0</v>
      </c>
      <c r="V27" s="91">
        <v>483</v>
      </c>
      <c r="X27" s="83"/>
    </row>
    <row r="28" spans="1:24" ht="14.1" customHeight="1" x14ac:dyDescent="0.25">
      <c r="A28" s="21">
        <f t="shared" si="0"/>
        <v>15</v>
      </c>
      <c r="B28" s="121" t="s">
        <v>378</v>
      </c>
      <c r="C28" s="122">
        <v>14168</v>
      </c>
      <c r="D28" s="123" t="s">
        <v>165</v>
      </c>
      <c r="E28" s="124">
        <f>MAX(M28:R28)</f>
        <v>422</v>
      </c>
      <c r="F28" s="124" t="e">
        <f>VLOOKUP(E28,Tab!$I$2:$J$255,2,TRUE)</f>
        <v>#N/A</v>
      </c>
      <c r="G28" s="125">
        <f>LARGE(M28:V28,1)</f>
        <v>422</v>
      </c>
      <c r="H28" s="125">
        <f>LARGE(M28:V28,2)</f>
        <v>355</v>
      </c>
      <c r="I28" s="125">
        <f>LARGE(M28:V28,3)</f>
        <v>338</v>
      </c>
      <c r="J28" s="27">
        <f>SUM(G28:I28)</f>
        <v>1115</v>
      </c>
      <c r="K28" s="126">
        <f>J28/3</f>
        <v>371.66666666666669</v>
      </c>
      <c r="L28" s="29"/>
      <c r="M28" s="226">
        <v>0</v>
      </c>
      <c r="N28" s="226">
        <v>0</v>
      </c>
      <c r="O28" s="226">
        <v>0</v>
      </c>
      <c r="P28" s="226">
        <v>422</v>
      </c>
      <c r="Q28" s="91">
        <v>0</v>
      </c>
      <c r="R28" s="196">
        <v>0</v>
      </c>
      <c r="S28" s="191">
        <v>355</v>
      </c>
      <c r="T28" s="91">
        <v>338</v>
      </c>
      <c r="U28" s="91">
        <v>0</v>
      </c>
      <c r="V28" s="91">
        <v>315</v>
      </c>
      <c r="X28" s="83"/>
    </row>
    <row r="29" spans="1:24" ht="14.1" customHeight="1" x14ac:dyDescent="0.25">
      <c r="A29" s="21">
        <f t="shared" si="0"/>
        <v>16</v>
      </c>
      <c r="B29" s="144" t="s">
        <v>143</v>
      </c>
      <c r="C29" s="33">
        <v>634</v>
      </c>
      <c r="D29" s="143" t="s">
        <v>26</v>
      </c>
      <c r="E29" s="124">
        <f>MAX(M29:R29)</f>
        <v>0</v>
      </c>
      <c r="F29" s="124" t="e">
        <f>VLOOKUP(E29,Tab!$I$2:$J$255,2,TRUE)</f>
        <v>#N/A</v>
      </c>
      <c r="G29" s="125">
        <f>LARGE(M29:V29,1)</f>
        <v>511</v>
      </c>
      <c r="H29" s="125">
        <f>LARGE(M29:V29,2)</f>
        <v>501</v>
      </c>
      <c r="I29" s="125">
        <f>LARGE(M29:V29,3)</f>
        <v>0</v>
      </c>
      <c r="J29" s="27">
        <f>SUM(G29:I29)</f>
        <v>1012</v>
      </c>
      <c r="K29" s="126">
        <f>J29/3</f>
        <v>337.33333333333331</v>
      </c>
      <c r="L29" s="29"/>
      <c r="M29" s="226">
        <v>0</v>
      </c>
      <c r="N29" s="226">
        <v>0</v>
      </c>
      <c r="O29" s="226">
        <v>0</v>
      </c>
      <c r="P29" s="226">
        <v>0</v>
      </c>
      <c r="Q29" s="91">
        <v>0</v>
      </c>
      <c r="R29" s="196">
        <v>0</v>
      </c>
      <c r="S29" s="191">
        <v>0</v>
      </c>
      <c r="T29" s="91">
        <v>501</v>
      </c>
      <c r="U29" s="91">
        <v>0</v>
      </c>
      <c r="V29" s="91">
        <v>511</v>
      </c>
      <c r="X29" s="83"/>
    </row>
    <row r="30" spans="1:24" ht="14.1" customHeight="1" x14ac:dyDescent="0.25">
      <c r="A30" s="21">
        <f t="shared" si="0"/>
        <v>17</v>
      </c>
      <c r="B30" s="144" t="s">
        <v>209</v>
      </c>
      <c r="C30" s="33">
        <v>1873</v>
      </c>
      <c r="D30" s="143" t="s">
        <v>63</v>
      </c>
      <c r="E30" s="124">
        <f>MAX(M30:R30)</f>
        <v>513</v>
      </c>
      <c r="F30" s="124" t="str">
        <f>VLOOKUP(E30,Tab!$I$2:$J$255,2,TRUE)</f>
        <v>Não</v>
      </c>
      <c r="G30" s="125">
        <f>LARGE(M30:V30,1)</f>
        <v>513</v>
      </c>
      <c r="H30" s="125">
        <f>LARGE(M30:V30,2)</f>
        <v>485</v>
      </c>
      <c r="I30" s="125">
        <f>LARGE(M30:V30,3)</f>
        <v>0</v>
      </c>
      <c r="J30" s="27">
        <f>SUM(G30:I30)</f>
        <v>998</v>
      </c>
      <c r="K30" s="126">
        <f>J30/3</f>
        <v>332.66666666666669</v>
      </c>
      <c r="L30" s="29"/>
      <c r="M30" s="226">
        <v>0</v>
      </c>
      <c r="N30" s="226">
        <v>0</v>
      </c>
      <c r="O30" s="226">
        <v>0</v>
      </c>
      <c r="P30" s="226">
        <v>513</v>
      </c>
      <c r="Q30" s="91">
        <v>0</v>
      </c>
      <c r="R30" s="196">
        <v>0</v>
      </c>
      <c r="S30" s="191">
        <v>0</v>
      </c>
      <c r="T30" s="91">
        <v>485</v>
      </c>
      <c r="U30" s="91">
        <v>0</v>
      </c>
      <c r="V30" s="91">
        <v>0</v>
      </c>
      <c r="X30" s="83"/>
    </row>
    <row r="31" spans="1:24" ht="14.1" customHeight="1" x14ac:dyDescent="0.25">
      <c r="A31" s="21">
        <f t="shared" si="0"/>
        <v>18</v>
      </c>
      <c r="B31" s="144" t="s">
        <v>43</v>
      </c>
      <c r="C31" s="33">
        <v>633</v>
      </c>
      <c r="D31" s="207" t="s">
        <v>26</v>
      </c>
      <c r="E31" s="124">
        <f>MAX(M31:R31)</f>
        <v>475</v>
      </c>
      <c r="F31" s="124" t="e">
        <f>VLOOKUP(E31,Tab!$I$2:$J$255,2,TRUE)</f>
        <v>#N/A</v>
      </c>
      <c r="G31" s="125">
        <f>LARGE(M31:V31,1)</f>
        <v>493</v>
      </c>
      <c r="H31" s="125">
        <f>LARGE(M31:V31,2)</f>
        <v>475</v>
      </c>
      <c r="I31" s="125">
        <f>LARGE(M31:V31,3)</f>
        <v>0</v>
      </c>
      <c r="J31" s="27">
        <f>SUM(G31:I31)</f>
        <v>968</v>
      </c>
      <c r="K31" s="126">
        <f>J31/3</f>
        <v>322.66666666666669</v>
      </c>
      <c r="L31" s="29"/>
      <c r="M31" s="226">
        <v>0</v>
      </c>
      <c r="N31" s="226">
        <v>0</v>
      </c>
      <c r="O31" s="226">
        <v>475</v>
      </c>
      <c r="P31" s="226">
        <v>0</v>
      </c>
      <c r="Q31" s="91">
        <v>0</v>
      </c>
      <c r="R31" s="196">
        <v>0</v>
      </c>
      <c r="S31" s="191">
        <v>0</v>
      </c>
      <c r="T31" s="91">
        <v>493</v>
      </c>
      <c r="U31" s="91">
        <v>0</v>
      </c>
      <c r="V31" s="91">
        <v>0</v>
      </c>
      <c r="X31" s="83"/>
    </row>
    <row r="32" spans="1:24" ht="14.1" customHeight="1" x14ac:dyDescent="0.25">
      <c r="A32" s="21">
        <f t="shared" si="0"/>
        <v>19</v>
      </c>
      <c r="B32" s="209" t="s">
        <v>199</v>
      </c>
      <c r="C32" s="221">
        <v>7536</v>
      </c>
      <c r="D32" s="207" t="s">
        <v>93</v>
      </c>
      <c r="E32" s="124">
        <f>MAX(M32:R32)</f>
        <v>471</v>
      </c>
      <c r="F32" s="124" t="e">
        <f>VLOOKUP(E32,Tab!$I$2:$J$255,2,TRUE)</f>
        <v>#N/A</v>
      </c>
      <c r="G32" s="125">
        <f>LARGE(M32:V32,1)</f>
        <v>471</v>
      </c>
      <c r="H32" s="125">
        <f>LARGE(M32:V32,2)</f>
        <v>470</v>
      </c>
      <c r="I32" s="125">
        <f>LARGE(M32:V32,3)</f>
        <v>0</v>
      </c>
      <c r="J32" s="27">
        <f>SUM(G32:I32)</f>
        <v>941</v>
      </c>
      <c r="K32" s="126">
        <f>J32/3</f>
        <v>313.66666666666669</v>
      </c>
      <c r="L32" s="29"/>
      <c r="M32" s="226">
        <v>470</v>
      </c>
      <c r="N32" s="226">
        <v>0</v>
      </c>
      <c r="O32" s="226">
        <v>0</v>
      </c>
      <c r="P32" s="226">
        <v>0</v>
      </c>
      <c r="Q32" s="91">
        <v>471</v>
      </c>
      <c r="R32" s="196">
        <v>0</v>
      </c>
      <c r="S32" s="191">
        <v>0</v>
      </c>
      <c r="T32" s="91">
        <v>0</v>
      </c>
      <c r="U32" s="91">
        <v>0</v>
      </c>
      <c r="V32" s="91">
        <v>0</v>
      </c>
      <c r="X32" s="83"/>
    </row>
    <row r="33" spans="1:24" ht="14.1" customHeight="1" x14ac:dyDescent="0.25">
      <c r="A33" s="21">
        <f t="shared" si="0"/>
        <v>20</v>
      </c>
      <c r="B33" s="144" t="s">
        <v>87</v>
      </c>
      <c r="C33" s="33">
        <v>1805</v>
      </c>
      <c r="D33" s="207" t="s">
        <v>26</v>
      </c>
      <c r="E33" s="124">
        <f>MAX(M33:R33)</f>
        <v>0</v>
      </c>
      <c r="F33" s="124" t="e">
        <f>VLOOKUP(E33,Tab!$I$2:$J$255,2,TRUE)</f>
        <v>#N/A</v>
      </c>
      <c r="G33" s="125">
        <f>LARGE(M33:V33,1)</f>
        <v>436</v>
      </c>
      <c r="H33" s="125">
        <f>LARGE(M33:V33,2)</f>
        <v>382</v>
      </c>
      <c r="I33" s="125">
        <f>LARGE(M33:V33,3)</f>
        <v>0</v>
      </c>
      <c r="J33" s="27">
        <f>SUM(G33:I33)</f>
        <v>818</v>
      </c>
      <c r="K33" s="126">
        <f>J33/3</f>
        <v>272.66666666666669</v>
      </c>
      <c r="L33" s="29"/>
      <c r="M33" s="226">
        <v>0</v>
      </c>
      <c r="N33" s="226">
        <v>0</v>
      </c>
      <c r="O33" s="226">
        <v>0</v>
      </c>
      <c r="P33" s="226">
        <v>0</v>
      </c>
      <c r="Q33" s="91">
        <v>0</v>
      </c>
      <c r="R33" s="196">
        <v>0</v>
      </c>
      <c r="S33" s="191">
        <v>0</v>
      </c>
      <c r="T33" s="91">
        <v>436</v>
      </c>
      <c r="U33" s="91">
        <v>0</v>
      </c>
      <c r="V33" s="91">
        <v>382</v>
      </c>
      <c r="X33" s="83"/>
    </row>
    <row r="34" spans="1:24" ht="14.1" customHeight="1" x14ac:dyDescent="0.25">
      <c r="A34" s="21">
        <f t="shared" si="0"/>
        <v>21</v>
      </c>
      <c r="B34" s="209" t="s">
        <v>317</v>
      </c>
      <c r="C34" s="221">
        <v>14367</v>
      </c>
      <c r="D34" s="123" t="s">
        <v>93</v>
      </c>
      <c r="E34" s="124">
        <f>MAX(M34:R34)</f>
        <v>382</v>
      </c>
      <c r="F34" s="124" t="e">
        <f>VLOOKUP(E34,Tab!$I$2:$J$255,2,TRUE)</f>
        <v>#N/A</v>
      </c>
      <c r="G34" s="125">
        <f>LARGE(M34:V34,1)</f>
        <v>420</v>
      </c>
      <c r="H34" s="125">
        <f>LARGE(M34:V34,2)</f>
        <v>382</v>
      </c>
      <c r="I34" s="125">
        <f>LARGE(M34:V34,3)</f>
        <v>0</v>
      </c>
      <c r="J34" s="27">
        <f>SUM(G34:I34)</f>
        <v>802</v>
      </c>
      <c r="K34" s="126">
        <f>J34/3</f>
        <v>267.33333333333331</v>
      </c>
      <c r="L34" s="29"/>
      <c r="M34" s="226">
        <v>0</v>
      </c>
      <c r="N34" s="226">
        <v>0</v>
      </c>
      <c r="O34" s="226">
        <v>0</v>
      </c>
      <c r="P34" s="226">
        <v>0</v>
      </c>
      <c r="Q34" s="91">
        <v>382</v>
      </c>
      <c r="R34" s="196">
        <v>0</v>
      </c>
      <c r="S34" s="191">
        <v>0</v>
      </c>
      <c r="T34" s="91">
        <v>0</v>
      </c>
      <c r="U34" s="91">
        <v>420</v>
      </c>
      <c r="V34" s="91">
        <v>0</v>
      </c>
      <c r="X34" s="83"/>
    </row>
    <row r="35" spans="1:24" ht="14.1" customHeight="1" x14ac:dyDescent="0.25">
      <c r="A35" s="21">
        <f t="shared" si="0"/>
        <v>22</v>
      </c>
      <c r="B35" s="208" t="s">
        <v>297</v>
      </c>
      <c r="C35" s="220">
        <v>7910</v>
      </c>
      <c r="D35" s="206" t="s">
        <v>58</v>
      </c>
      <c r="E35" s="124">
        <f>MAX(M35:R35)</f>
        <v>0</v>
      </c>
      <c r="F35" s="124" t="e">
        <f>VLOOKUP(E35,Tab!$I$2:$J$255,2,TRUE)</f>
        <v>#N/A</v>
      </c>
      <c r="G35" s="125">
        <f>LARGE(M35:V35,1)</f>
        <v>343</v>
      </c>
      <c r="H35" s="125">
        <f>LARGE(M35:V35,2)</f>
        <v>271</v>
      </c>
      <c r="I35" s="125">
        <f>LARGE(M35:V35,3)</f>
        <v>0</v>
      </c>
      <c r="J35" s="27">
        <f>SUM(G35:I35)</f>
        <v>614</v>
      </c>
      <c r="K35" s="126">
        <f>J35/3</f>
        <v>204.66666666666666</v>
      </c>
      <c r="L35" s="29"/>
      <c r="M35" s="226">
        <v>0</v>
      </c>
      <c r="N35" s="226">
        <v>0</v>
      </c>
      <c r="O35" s="226">
        <v>0</v>
      </c>
      <c r="P35" s="226">
        <v>0</v>
      </c>
      <c r="Q35" s="91">
        <v>0</v>
      </c>
      <c r="R35" s="196">
        <v>0</v>
      </c>
      <c r="S35" s="191">
        <v>0</v>
      </c>
      <c r="T35" s="91">
        <v>271</v>
      </c>
      <c r="U35" s="91">
        <v>0</v>
      </c>
      <c r="V35" s="91">
        <v>343</v>
      </c>
      <c r="X35" s="83"/>
    </row>
    <row r="36" spans="1:24" ht="14.1" customHeight="1" x14ac:dyDescent="0.25">
      <c r="A36" s="21">
        <f t="shared" si="0"/>
        <v>23</v>
      </c>
      <c r="B36" s="144" t="s">
        <v>257</v>
      </c>
      <c r="C36" s="33">
        <v>602</v>
      </c>
      <c r="D36" s="143" t="s">
        <v>63</v>
      </c>
      <c r="E36" s="124">
        <f>MAX(M36:R36)</f>
        <v>0</v>
      </c>
      <c r="F36" s="124" t="e">
        <f>VLOOKUP(E36,Tab!$I$2:$J$255,2,TRUE)</f>
        <v>#N/A</v>
      </c>
      <c r="G36" s="125">
        <f>LARGE(M36:V36,1)</f>
        <v>506</v>
      </c>
      <c r="H36" s="125">
        <f>LARGE(M36:V36,2)</f>
        <v>0</v>
      </c>
      <c r="I36" s="125">
        <f>LARGE(M36:V36,3)</f>
        <v>0</v>
      </c>
      <c r="J36" s="27">
        <f>SUM(G36:I36)</f>
        <v>506</v>
      </c>
      <c r="K36" s="126">
        <f>J36/3</f>
        <v>168.66666666666666</v>
      </c>
      <c r="L36" s="29"/>
      <c r="M36" s="226">
        <v>0</v>
      </c>
      <c r="N36" s="226">
        <v>0</v>
      </c>
      <c r="O36" s="226">
        <v>0</v>
      </c>
      <c r="P36" s="226">
        <v>0</v>
      </c>
      <c r="Q36" s="91">
        <v>0</v>
      </c>
      <c r="R36" s="196">
        <v>0</v>
      </c>
      <c r="S36" s="191">
        <v>0</v>
      </c>
      <c r="T36" s="91">
        <v>506</v>
      </c>
      <c r="U36" s="91">
        <v>0</v>
      </c>
      <c r="V36" s="91">
        <v>0</v>
      </c>
      <c r="X36" s="83"/>
    </row>
    <row r="37" spans="1:24" ht="14.1" customHeight="1" x14ac:dyDescent="0.25">
      <c r="A37" s="21">
        <f t="shared" si="0"/>
        <v>24</v>
      </c>
      <c r="B37" s="209" t="s">
        <v>539</v>
      </c>
      <c r="C37" s="221">
        <v>5268</v>
      </c>
      <c r="D37" s="207" t="s">
        <v>93</v>
      </c>
      <c r="E37" s="124">
        <f>MAX(M37:R37)</f>
        <v>440</v>
      </c>
      <c r="F37" s="124" t="e">
        <f>VLOOKUP(E37,Tab!$I$2:$J$255,2,TRUE)</f>
        <v>#N/A</v>
      </c>
      <c r="G37" s="125">
        <f>LARGE(M37:V37,1)</f>
        <v>440</v>
      </c>
      <c r="H37" s="125">
        <f>LARGE(M37:V37,2)</f>
        <v>0</v>
      </c>
      <c r="I37" s="125">
        <f>LARGE(M37:V37,3)</f>
        <v>0</v>
      </c>
      <c r="J37" s="27">
        <f>SUM(G37:I37)</f>
        <v>440</v>
      </c>
      <c r="K37" s="126">
        <f>J37/3</f>
        <v>146.66666666666666</v>
      </c>
      <c r="L37" s="29"/>
      <c r="M37" s="226">
        <v>0</v>
      </c>
      <c r="N37" s="226">
        <v>440</v>
      </c>
      <c r="O37" s="226">
        <v>0</v>
      </c>
      <c r="P37" s="226">
        <v>0</v>
      </c>
      <c r="Q37" s="91">
        <v>0</v>
      </c>
      <c r="R37" s="196">
        <v>0</v>
      </c>
      <c r="S37" s="191">
        <v>0</v>
      </c>
      <c r="T37" s="91">
        <v>0</v>
      </c>
      <c r="U37" s="91">
        <v>0</v>
      </c>
      <c r="V37" s="91">
        <v>0</v>
      </c>
      <c r="X37" s="83"/>
    </row>
    <row r="38" spans="1:24" ht="14.1" customHeight="1" x14ac:dyDescent="0.25">
      <c r="A38" s="21">
        <f t="shared" si="0"/>
        <v>25</v>
      </c>
      <c r="B38" s="121" t="s">
        <v>379</v>
      </c>
      <c r="C38" s="122">
        <v>14091</v>
      </c>
      <c r="D38" s="123" t="s">
        <v>93</v>
      </c>
      <c r="E38" s="124">
        <f>MAX(M38:R38)</f>
        <v>170</v>
      </c>
      <c r="F38" s="124" t="e">
        <f>VLOOKUP(E38,Tab!$I$2:$J$255,2,TRUE)</f>
        <v>#N/A</v>
      </c>
      <c r="G38" s="125">
        <f>LARGE(M38:V38,1)</f>
        <v>212</v>
      </c>
      <c r="H38" s="125">
        <f>LARGE(M38:V38,2)</f>
        <v>170</v>
      </c>
      <c r="I38" s="125">
        <f>LARGE(M38:V38,3)</f>
        <v>0</v>
      </c>
      <c r="J38" s="27">
        <f>SUM(G38:I38)</f>
        <v>382</v>
      </c>
      <c r="K38" s="126">
        <f>J38/3</f>
        <v>127.33333333333333</v>
      </c>
      <c r="L38" s="29"/>
      <c r="M38" s="226">
        <v>0</v>
      </c>
      <c r="N38" s="226">
        <v>0</v>
      </c>
      <c r="O38" s="226">
        <v>0</v>
      </c>
      <c r="P38" s="226">
        <v>0</v>
      </c>
      <c r="Q38" s="91">
        <v>170</v>
      </c>
      <c r="R38" s="196">
        <v>0</v>
      </c>
      <c r="S38" s="191">
        <v>0</v>
      </c>
      <c r="T38" s="91">
        <v>0</v>
      </c>
      <c r="U38" s="91">
        <v>212</v>
      </c>
      <c r="V38" s="91">
        <v>0</v>
      </c>
      <c r="X38" s="83"/>
    </row>
    <row r="39" spans="1:24" x14ac:dyDescent="0.25">
      <c r="A39" s="21">
        <f t="shared" si="0"/>
        <v>26</v>
      </c>
      <c r="B39" s="144" t="s">
        <v>584</v>
      </c>
      <c r="C39" s="33">
        <v>14587</v>
      </c>
      <c r="D39" s="143" t="s">
        <v>93</v>
      </c>
      <c r="E39" s="124">
        <f>MAX(M39:R39)</f>
        <v>216</v>
      </c>
      <c r="F39" s="124" t="e">
        <f>VLOOKUP(E39,Tab!$I$2:$J$255,2,TRUE)</f>
        <v>#N/A</v>
      </c>
      <c r="G39" s="125">
        <f>LARGE(M39:V39,1)</f>
        <v>216</v>
      </c>
      <c r="H39" s="125">
        <f>LARGE(M39:V39,2)</f>
        <v>0</v>
      </c>
      <c r="I39" s="125">
        <f>LARGE(M39:V39,3)</f>
        <v>0</v>
      </c>
      <c r="J39" s="27">
        <f>SUM(G39:I39)</f>
        <v>216</v>
      </c>
      <c r="K39" s="126">
        <f>J39/3</f>
        <v>72</v>
      </c>
      <c r="L39" s="29"/>
      <c r="M39" s="226">
        <v>0</v>
      </c>
      <c r="N39" s="226">
        <v>216</v>
      </c>
      <c r="O39" s="226">
        <v>0</v>
      </c>
      <c r="P39" s="226">
        <v>0</v>
      </c>
      <c r="Q39" s="91">
        <v>0</v>
      </c>
      <c r="R39" s="196">
        <v>0</v>
      </c>
      <c r="S39" s="191">
        <v>0</v>
      </c>
      <c r="T39" s="91">
        <v>0</v>
      </c>
      <c r="U39" s="91">
        <v>0</v>
      </c>
      <c r="V39" s="91">
        <v>0</v>
      </c>
    </row>
    <row r="40" spans="1:24" x14ac:dyDescent="0.25">
      <c r="A40" s="21">
        <f t="shared" si="0"/>
        <v>27</v>
      </c>
      <c r="B40" s="144"/>
      <c r="C40" s="33"/>
      <c r="D40" s="143"/>
      <c r="E40" s="124">
        <f>MAX(M40:R40)</f>
        <v>0</v>
      </c>
      <c r="F40" s="124" t="e">
        <f>VLOOKUP(E40,Tab!$I$2:$J$255,2,TRUE)</f>
        <v>#N/A</v>
      </c>
      <c r="G40" s="125">
        <f>LARGE(M40:V40,1)</f>
        <v>0</v>
      </c>
      <c r="H40" s="125">
        <f>LARGE(M40:V40,2)</f>
        <v>0</v>
      </c>
      <c r="I40" s="125">
        <f>LARGE(M40:V40,3)</f>
        <v>0</v>
      </c>
      <c r="J40" s="27">
        <f>SUM(G40:I40)</f>
        <v>0</v>
      </c>
      <c r="K40" s="126">
        <f>J40/3</f>
        <v>0</v>
      </c>
      <c r="L40" s="29"/>
      <c r="M40" s="226">
        <v>0</v>
      </c>
      <c r="N40" s="226">
        <v>0</v>
      </c>
      <c r="O40" s="226">
        <v>0</v>
      </c>
      <c r="P40" s="226">
        <v>0</v>
      </c>
      <c r="Q40" s="91">
        <v>0</v>
      </c>
      <c r="R40" s="196">
        <v>0</v>
      </c>
      <c r="S40" s="191">
        <v>0</v>
      </c>
      <c r="T40" s="91">
        <v>0</v>
      </c>
      <c r="U40" s="91">
        <v>0</v>
      </c>
      <c r="V40" s="91">
        <v>0</v>
      </c>
    </row>
    <row r="41" spans="1:24" x14ac:dyDescent="0.25">
      <c r="A41" s="21">
        <f t="shared" si="0"/>
        <v>28</v>
      </c>
      <c r="B41" s="144"/>
      <c r="C41" s="33"/>
      <c r="D41" s="143"/>
      <c r="E41" s="124">
        <f>MAX(M41:R41)</f>
        <v>0</v>
      </c>
      <c r="F41" s="124" t="e">
        <f>VLOOKUP(E41,Tab!$I$2:$J$255,2,TRUE)</f>
        <v>#N/A</v>
      </c>
      <c r="G41" s="125">
        <f>LARGE(M41:V41,1)</f>
        <v>0</v>
      </c>
      <c r="H41" s="125">
        <f>LARGE(M41:V41,2)</f>
        <v>0</v>
      </c>
      <c r="I41" s="125">
        <f>LARGE(M41:V41,3)</f>
        <v>0</v>
      </c>
      <c r="J41" s="27">
        <f>SUM(G41:I41)</f>
        <v>0</v>
      </c>
      <c r="K41" s="126">
        <f>J41/3</f>
        <v>0</v>
      </c>
      <c r="L41" s="29"/>
      <c r="M41" s="226">
        <v>0</v>
      </c>
      <c r="N41" s="226">
        <v>0</v>
      </c>
      <c r="O41" s="226">
        <v>0</v>
      </c>
      <c r="P41" s="226">
        <v>0</v>
      </c>
      <c r="Q41" s="91">
        <v>0</v>
      </c>
      <c r="R41" s="196">
        <v>0</v>
      </c>
      <c r="S41" s="191">
        <v>0</v>
      </c>
      <c r="T41" s="91">
        <v>0</v>
      </c>
      <c r="U41" s="91">
        <v>0</v>
      </c>
      <c r="V41" s="91">
        <v>0</v>
      </c>
    </row>
    <row r="42" spans="1:24" x14ac:dyDescent="0.25">
      <c r="A42" s="21">
        <f t="shared" si="0"/>
        <v>29</v>
      </c>
      <c r="B42" s="144"/>
      <c r="C42" s="33"/>
      <c r="D42" s="143"/>
      <c r="E42" s="124">
        <f>MAX(M42:R42)</f>
        <v>0</v>
      </c>
      <c r="F42" s="124" t="e">
        <f>VLOOKUP(E42,Tab!$I$2:$J$255,2,TRUE)</f>
        <v>#N/A</v>
      </c>
      <c r="G42" s="125">
        <f>LARGE(M42:V42,1)</f>
        <v>0</v>
      </c>
      <c r="H42" s="125">
        <f>LARGE(M42:V42,2)</f>
        <v>0</v>
      </c>
      <c r="I42" s="125">
        <f>LARGE(M42:V42,3)</f>
        <v>0</v>
      </c>
      <c r="J42" s="27">
        <f>SUM(G42:I42)</f>
        <v>0</v>
      </c>
      <c r="K42" s="126">
        <f>J42/3</f>
        <v>0</v>
      </c>
      <c r="L42" s="29"/>
      <c r="M42" s="226">
        <v>0</v>
      </c>
      <c r="N42" s="226">
        <v>0</v>
      </c>
      <c r="O42" s="226">
        <v>0</v>
      </c>
      <c r="P42" s="226">
        <v>0</v>
      </c>
      <c r="Q42" s="91">
        <v>0</v>
      </c>
      <c r="R42" s="196">
        <v>0</v>
      </c>
      <c r="S42" s="191">
        <v>0</v>
      </c>
      <c r="T42" s="91">
        <v>0</v>
      </c>
      <c r="U42" s="91">
        <v>0</v>
      </c>
      <c r="V42" s="91">
        <v>0</v>
      </c>
    </row>
    <row r="43" spans="1:24" x14ac:dyDescent="0.25">
      <c r="A43" s="21">
        <f t="shared" si="0"/>
        <v>30</v>
      </c>
      <c r="B43" s="144"/>
      <c r="C43" s="33"/>
      <c r="D43" s="143"/>
      <c r="E43" s="124">
        <f>MAX(M43:R43)</f>
        <v>0</v>
      </c>
      <c r="F43" s="124" t="e">
        <f>VLOOKUP(E43,Tab!$I$2:$J$255,2,TRUE)</f>
        <v>#N/A</v>
      </c>
      <c r="G43" s="125">
        <f>LARGE(M43:V43,1)</f>
        <v>0</v>
      </c>
      <c r="H43" s="125">
        <f>LARGE(M43:V43,2)</f>
        <v>0</v>
      </c>
      <c r="I43" s="125">
        <f>LARGE(M43:V43,3)</f>
        <v>0</v>
      </c>
      <c r="J43" s="27">
        <f>SUM(G43:I43)</f>
        <v>0</v>
      </c>
      <c r="K43" s="126">
        <f>J43/3</f>
        <v>0</v>
      </c>
      <c r="L43" s="29"/>
      <c r="M43" s="226">
        <v>0</v>
      </c>
      <c r="N43" s="226">
        <v>0</v>
      </c>
      <c r="O43" s="226">
        <v>0</v>
      </c>
      <c r="P43" s="226">
        <v>0</v>
      </c>
      <c r="Q43" s="91">
        <v>0</v>
      </c>
      <c r="R43" s="196">
        <v>0</v>
      </c>
      <c r="S43" s="191">
        <v>0</v>
      </c>
      <c r="T43" s="91">
        <v>0</v>
      </c>
      <c r="U43" s="91">
        <v>0</v>
      </c>
      <c r="V43" s="91">
        <v>0</v>
      </c>
    </row>
  </sheetData>
  <sortState ref="B14:V43">
    <sortCondition descending="1" ref="J14:J43"/>
    <sortCondition descending="1" ref="E14:E43"/>
  </sortState>
  <mergeCells count="13">
    <mergeCell ref="M9:R9"/>
    <mergeCell ref="S9:V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0">
    <cfRule type="cellIs" dxfId="33" priority="1" stopIfTrue="1" operator="between">
      <formula>563</formula>
      <formula>569</formula>
    </cfRule>
    <cfRule type="cellIs" dxfId="32" priority="2" stopIfTrue="1" operator="between">
      <formula>570</formula>
      <formula>571</formula>
    </cfRule>
    <cfRule type="cellIs" dxfId="31" priority="3" stopIfTrue="1" operator="between">
      <formula>572</formula>
      <formula>600</formula>
    </cfRule>
  </conditionalFormatting>
  <conditionalFormatting sqref="E14:E43">
    <cfRule type="cellIs" dxfId="30" priority="4" stopIfTrue="1" operator="between">
      <formula>563</formula>
      <formula>600</formula>
    </cfRule>
  </conditionalFormatting>
  <conditionalFormatting sqref="F14:F43">
    <cfRule type="cellIs" dxfId="29" priority="5" stopIfTrue="1" operator="equal">
      <formula>"A"</formula>
    </cfRule>
    <cfRule type="cellIs" dxfId="28" priority="6" stopIfTrue="1" operator="equal">
      <formula>"B"</formula>
    </cfRule>
    <cfRule type="cellIs" dxfId="27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U23"/>
  <sheetViews>
    <sheetView showGridLines="0" zoomScaleSheetLayoutView="100" workbookViewId="0">
      <selection activeCell="A9" sqref="A9:K9"/>
    </sheetView>
  </sheetViews>
  <sheetFormatPr defaultRowHeight="15" x14ac:dyDescent="0.25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4" customWidth="1"/>
    <col min="13" max="14" width="13.28515625" style="3" customWidth="1"/>
    <col min="15" max="15" width="13.42578125" style="3" customWidth="1"/>
    <col min="16" max="16384" width="9.140625" style="4"/>
  </cols>
  <sheetData>
    <row r="2" spans="1:21" x14ac:dyDescent="0.25">
      <c r="A2" s="4"/>
      <c r="B2" s="4"/>
      <c r="C2" s="4"/>
      <c r="D2" s="4"/>
    </row>
    <row r="5" spans="1:21" x14ac:dyDescent="0.25">
      <c r="A5" s="233" t="s">
        <v>0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7"/>
    </row>
    <row r="9" spans="1:21" s="10" customFormat="1" ht="24.75" customHeight="1" x14ac:dyDescent="0.25">
      <c r="A9" s="247" t="s">
        <v>290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9"/>
      <c r="M9" s="231">
        <v>2021</v>
      </c>
      <c r="N9" s="229"/>
      <c r="O9" s="230"/>
    </row>
    <row r="10" spans="1:21" s="10" customFormat="1" ht="12.75" customHeight="1" x14ac:dyDescent="0.2">
      <c r="A10" s="237" t="s">
        <v>1</v>
      </c>
      <c r="B10" s="237" t="s">
        <v>2</v>
      </c>
      <c r="C10" s="237" t="s">
        <v>3</v>
      </c>
      <c r="D10" s="237" t="s">
        <v>4</v>
      </c>
      <c r="E10" s="238" t="s">
        <v>5</v>
      </c>
      <c r="F10" s="239"/>
      <c r="G10" s="244" t="s">
        <v>6</v>
      </c>
      <c r="H10" s="244"/>
      <c r="I10" s="244"/>
      <c r="J10" s="11" t="s">
        <v>7</v>
      </c>
      <c r="K10" s="12" t="s">
        <v>8</v>
      </c>
      <c r="L10" s="13"/>
      <c r="M10" s="96"/>
      <c r="N10" s="134"/>
      <c r="O10" s="89"/>
      <c r="P10" s="75"/>
      <c r="Q10" s="75"/>
      <c r="R10" s="75"/>
      <c r="S10" s="75"/>
      <c r="T10" s="75"/>
      <c r="U10" s="75"/>
    </row>
    <row r="11" spans="1:21" s="10" customFormat="1" x14ac:dyDescent="0.2">
      <c r="A11" s="237"/>
      <c r="B11" s="237"/>
      <c r="C11" s="237"/>
      <c r="D11" s="237"/>
      <c r="E11" s="240"/>
      <c r="F11" s="241"/>
      <c r="G11" s="245">
        <v>1</v>
      </c>
      <c r="H11" s="245">
        <v>2</v>
      </c>
      <c r="I11" s="248">
        <v>3</v>
      </c>
      <c r="J11" s="11" t="s">
        <v>9</v>
      </c>
      <c r="K11" s="14" t="s">
        <v>10</v>
      </c>
      <c r="L11" s="13"/>
      <c r="M11" s="95"/>
      <c r="N11" s="135"/>
      <c r="O11" s="15"/>
      <c r="P11" s="77"/>
      <c r="Q11" s="77"/>
      <c r="R11" s="77"/>
      <c r="S11" s="77"/>
      <c r="T11" s="77"/>
      <c r="U11" s="78"/>
    </row>
    <row r="12" spans="1:21" s="10" customFormat="1" x14ac:dyDescent="0.2">
      <c r="A12" s="237"/>
      <c r="B12" s="237"/>
      <c r="C12" s="237"/>
      <c r="D12" s="237"/>
      <c r="E12" s="242"/>
      <c r="F12" s="243"/>
      <c r="G12" s="245"/>
      <c r="H12" s="245"/>
      <c r="I12" s="248"/>
      <c r="J12" s="16" t="s">
        <v>10</v>
      </c>
      <c r="K12" s="17" t="s">
        <v>17</v>
      </c>
      <c r="L12" s="18"/>
      <c r="M12" s="94"/>
      <c r="N12" s="136"/>
      <c r="O12" s="19"/>
      <c r="P12" s="80"/>
      <c r="Q12" s="80"/>
      <c r="R12" s="80"/>
      <c r="S12" s="80"/>
      <c r="T12" s="80"/>
      <c r="U12" s="78"/>
    </row>
    <row r="13" spans="1:21" x14ac:dyDescent="0.25">
      <c r="L13" s="5"/>
      <c r="O13" s="93"/>
      <c r="P13" s="3"/>
      <c r="Q13" s="3"/>
      <c r="R13" s="3"/>
      <c r="S13" s="3"/>
      <c r="T13" s="3"/>
      <c r="U13" s="3"/>
    </row>
    <row r="14" spans="1:21" ht="14.1" customHeight="1" x14ac:dyDescent="0.25">
      <c r="A14" s="21">
        <f t="shared" ref="A14:A23" si="0">A13+1</f>
        <v>1</v>
      </c>
      <c r="B14" s="22"/>
      <c r="C14" s="35"/>
      <c r="D14" s="36"/>
      <c r="E14" s="25">
        <f>MAX(M14:O14)</f>
        <v>0</v>
      </c>
      <c r="F14" s="25" t="e">
        <f>VLOOKUP(E14,Tab!$K$2:$L$255,2,TRUE)</f>
        <v>#N/A</v>
      </c>
      <c r="G14" s="26">
        <f t="shared" ref="G14:G23" si="1">LARGE(M14:O14,1)</f>
        <v>0</v>
      </c>
      <c r="H14" s="26">
        <f t="shared" ref="H14:H23" si="2">LARGE(M14:O14,2)</f>
        <v>0</v>
      </c>
      <c r="I14" s="26">
        <f t="shared" ref="I14:I23" si="3">LARGE(M14:O14,3)</f>
        <v>0</v>
      </c>
      <c r="J14" s="27">
        <f t="shared" ref="J14:J23" si="4">SUM(G14:I14)</f>
        <v>0</v>
      </c>
      <c r="K14" s="28">
        <f t="shared" ref="K14:K23" si="5">J14/3</f>
        <v>0</v>
      </c>
      <c r="L14" s="29"/>
      <c r="M14" s="92">
        <v>0</v>
      </c>
      <c r="N14" s="92">
        <v>0</v>
      </c>
      <c r="O14" s="31">
        <v>0</v>
      </c>
      <c r="P14" s="83"/>
      <c r="Q14" s="83"/>
      <c r="R14" s="83"/>
      <c r="S14" s="83"/>
      <c r="T14" s="83"/>
      <c r="U14" s="83"/>
    </row>
    <row r="15" spans="1:21" ht="14.1" customHeight="1" x14ac:dyDescent="0.25">
      <c r="A15" s="21">
        <f t="shared" si="0"/>
        <v>2</v>
      </c>
      <c r="B15" s="35"/>
      <c r="C15" s="35"/>
      <c r="D15" s="35"/>
      <c r="E15" s="25">
        <f t="shared" ref="E15:E23" si="6">MAX(M15:O15)</f>
        <v>0</v>
      </c>
      <c r="F15" s="25" t="e">
        <f>VLOOKUP(E15,Tab!$K$2:$L$255,2,TRUE)</f>
        <v>#N/A</v>
      </c>
      <c r="G15" s="26">
        <f t="shared" si="1"/>
        <v>0</v>
      </c>
      <c r="H15" s="26">
        <f t="shared" si="2"/>
        <v>0</v>
      </c>
      <c r="I15" s="26">
        <f t="shared" si="3"/>
        <v>0</v>
      </c>
      <c r="J15" s="27">
        <f t="shared" si="4"/>
        <v>0</v>
      </c>
      <c r="K15" s="28">
        <f t="shared" si="5"/>
        <v>0</v>
      </c>
      <c r="L15" s="29"/>
      <c r="M15" s="92">
        <v>0</v>
      </c>
      <c r="N15" s="92">
        <v>0</v>
      </c>
      <c r="O15" s="31">
        <v>0</v>
      </c>
      <c r="P15" s="83"/>
      <c r="Q15" s="83"/>
      <c r="R15" s="83"/>
      <c r="S15" s="83"/>
      <c r="T15" s="83"/>
      <c r="U15" s="83"/>
    </row>
    <row r="16" spans="1:21" ht="14.1" customHeight="1" x14ac:dyDescent="0.25">
      <c r="A16" s="21">
        <f t="shared" si="0"/>
        <v>3</v>
      </c>
      <c r="B16" s="85"/>
      <c r="C16" s="85"/>
      <c r="D16" s="85"/>
      <c r="E16" s="25">
        <f t="shared" si="6"/>
        <v>0</v>
      </c>
      <c r="F16" s="25" t="e">
        <f>VLOOKUP(E16,Tab!$K$2:$L$255,2,TRUE)</f>
        <v>#N/A</v>
      </c>
      <c r="G16" s="26">
        <f t="shared" si="1"/>
        <v>0</v>
      </c>
      <c r="H16" s="26">
        <f t="shared" si="2"/>
        <v>0</v>
      </c>
      <c r="I16" s="26">
        <f t="shared" si="3"/>
        <v>0</v>
      </c>
      <c r="J16" s="27">
        <f t="shared" si="4"/>
        <v>0</v>
      </c>
      <c r="K16" s="28">
        <f t="shared" si="5"/>
        <v>0</v>
      </c>
      <c r="L16" s="29"/>
      <c r="M16" s="92">
        <v>0</v>
      </c>
      <c r="N16" s="92">
        <v>0</v>
      </c>
      <c r="O16" s="31">
        <v>0</v>
      </c>
      <c r="P16" s="83"/>
      <c r="Q16" s="83"/>
      <c r="R16" s="83"/>
      <c r="S16" s="83"/>
      <c r="T16" s="83"/>
      <c r="U16" s="83"/>
    </row>
    <row r="17" spans="1:21" ht="14.1" customHeight="1" x14ac:dyDescent="0.25">
      <c r="A17" s="21">
        <f t="shared" si="0"/>
        <v>4</v>
      </c>
      <c r="B17" s="87"/>
      <c r="C17" s="87"/>
      <c r="D17" s="87"/>
      <c r="E17" s="25">
        <f t="shared" si="6"/>
        <v>0</v>
      </c>
      <c r="F17" s="25" t="e">
        <f>VLOOKUP(E17,Tab!$K$2:$L$255,2,TRUE)</f>
        <v>#N/A</v>
      </c>
      <c r="G17" s="26">
        <f t="shared" si="1"/>
        <v>0</v>
      </c>
      <c r="H17" s="26">
        <f t="shared" si="2"/>
        <v>0</v>
      </c>
      <c r="I17" s="26">
        <f t="shared" si="3"/>
        <v>0</v>
      </c>
      <c r="J17" s="27">
        <f t="shared" si="4"/>
        <v>0</v>
      </c>
      <c r="K17" s="28">
        <f t="shared" si="5"/>
        <v>0</v>
      </c>
      <c r="L17" s="29"/>
      <c r="M17" s="92">
        <v>0</v>
      </c>
      <c r="N17" s="92">
        <v>0</v>
      </c>
      <c r="O17" s="31">
        <v>0</v>
      </c>
      <c r="P17" s="83"/>
      <c r="Q17" s="83"/>
      <c r="R17" s="83"/>
      <c r="S17" s="83"/>
      <c r="T17" s="83"/>
      <c r="U17" s="83"/>
    </row>
    <row r="18" spans="1:21" ht="14.1" customHeight="1" x14ac:dyDescent="0.25">
      <c r="A18" s="21">
        <f t="shared" si="0"/>
        <v>5</v>
      </c>
      <c r="B18" s="85"/>
      <c r="C18" s="85"/>
      <c r="D18" s="85"/>
      <c r="E18" s="25">
        <f t="shared" si="6"/>
        <v>0</v>
      </c>
      <c r="F18" s="25" t="e">
        <f>VLOOKUP(E18,Tab!$K$2:$L$255,2,TRUE)</f>
        <v>#N/A</v>
      </c>
      <c r="G18" s="26">
        <f t="shared" si="1"/>
        <v>0</v>
      </c>
      <c r="H18" s="26">
        <f t="shared" si="2"/>
        <v>0</v>
      </c>
      <c r="I18" s="26">
        <f t="shared" si="3"/>
        <v>0</v>
      </c>
      <c r="J18" s="27">
        <f t="shared" si="4"/>
        <v>0</v>
      </c>
      <c r="K18" s="28">
        <f t="shared" si="5"/>
        <v>0</v>
      </c>
      <c r="L18" s="29"/>
      <c r="M18" s="92">
        <v>0</v>
      </c>
      <c r="N18" s="92">
        <v>0</v>
      </c>
      <c r="O18" s="31">
        <v>0</v>
      </c>
      <c r="P18" s="83"/>
      <c r="Q18" s="83"/>
      <c r="R18" s="83"/>
      <c r="S18" s="83"/>
      <c r="T18" s="83"/>
      <c r="U18" s="83"/>
    </row>
    <row r="19" spans="1:21" ht="14.1" customHeight="1" x14ac:dyDescent="0.25">
      <c r="A19" s="21">
        <f t="shared" si="0"/>
        <v>6</v>
      </c>
      <c r="B19" s="85"/>
      <c r="C19" s="85"/>
      <c r="D19" s="85"/>
      <c r="E19" s="25">
        <f t="shared" si="6"/>
        <v>0</v>
      </c>
      <c r="F19" s="25" t="e">
        <f>VLOOKUP(E19,Tab!$K$2:$L$255,2,TRUE)</f>
        <v>#N/A</v>
      </c>
      <c r="G19" s="26">
        <f t="shared" si="1"/>
        <v>0</v>
      </c>
      <c r="H19" s="26">
        <f t="shared" si="2"/>
        <v>0</v>
      </c>
      <c r="I19" s="26">
        <f t="shared" si="3"/>
        <v>0</v>
      </c>
      <c r="J19" s="27">
        <f t="shared" si="4"/>
        <v>0</v>
      </c>
      <c r="K19" s="28">
        <f t="shared" si="5"/>
        <v>0</v>
      </c>
      <c r="L19" s="29"/>
      <c r="M19" s="92">
        <v>0</v>
      </c>
      <c r="N19" s="92">
        <v>0</v>
      </c>
      <c r="O19" s="31">
        <v>0</v>
      </c>
      <c r="P19" s="83"/>
      <c r="Q19" s="83"/>
      <c r="R19" s="83"/>
      <c r="S19" s="83"/>
      <c r="T19" s="83"/>
      <c r="U19" s="83"/>
    </row>
    <row r="20" spans="1:21" ht="14.1" customHeight="1" x14ac:dyDescent="0.25">
      <c r="A20" s="21">
        <f t="shared" si="0"/>
        <v>7</v>
      </c>
      <c r="B20" s="87"/>
      <c r="C20" s="87"/>
      <c r="D20" s="87"/>
      <c r="E20" s="25">
        <f t="shared" si="6"/>
        <v>0</v>
      </c>
      <c r="F20" s="25" t="e">
        <f>VLOOKUP(E20,Tab!$K$2:$L$255,2,TRUE)</f>
        <v>#N/A</v>
      </c>
      <c r="G20" s="26">
        <f t="shared" si="1"/>
        <v>0</v>
      </c>
      <c r="H20" s="26">
        <f t="shared" si="2"/>
        <v>0</v>
      </c>
      <c r="I20" s="26">
        <f t="shared" si="3"/>
        <v>0</v>
      </c>
      <c r="J20" s="27">
        <f t="shared" si="4"/>
        <v>0</v>
      </c>
      <c r="K20" s="28">
        <f t="shared" si="5"/>
        <v>0</v>
      </c>
      <c r="L20" s="29"/>
      <c r="M20" s="92">
        <v>0</v>
      </c>
      <c r="N20" s="92">
        <v>0</v>
      </c>
      <c r="O20" s="31">
        <v>0</v>
      </c>
      <c r="P20" s="83"/>
      <c r="Q20" s="83"/>
      <c r="R20" s="83"/>
      <c r="S20" s="83"/>
      <c r="T20" s="83"/>
      <c r="U20" s="83"/>
    </row>
    <row r="21" spans="1:21" ht="14.1" customHeight="1" x14ac:dyDescent="0.25">
      <c r="A21" s="21">
        <f t="shared" si="0"/>
        <v>8</v>
      </c>
      <c r="B21" s="87"/>
      <c r="C21" s="87"/>
      <c r="D21" s="87"/>
      <c r="E21" s="25">
        <f t="shared" si="6"/>
        <v>0</v>
      </c>
      <c r="F21" s="25" t="e">
        <f>VLOOKUP(E21,Tab!$K$2:$L$255,2,TRUE)</f>
        <v>#N/A</v>
      </c>
      <c r="G21" s="26">
        <f t="shared" si="1"/>
        <v>0</v>
      </c>
      <c r="H21" s="26">
        <f t="shared" si="2"/>
        <v>0</v>
      </c>
      <c r="I21" s="26">
        <f t="shared" si="3"/>
        <v>0</v>
      </c>
      <c r="J21" s="27">
        <f t="shared" si="4"/>
        <v>0</v>
      </c>
      <c r="K21" s="28">
        <f t="shared" si="5"/>
        <v>0</v>
      </c>
      <c r="L21" s="29"/>
      <c r="M21" s="92">
        <v>0</v>
      </c>
      <c r="N21" s="92">
        <v>0</v>
      </c>
      <c r="O21" s="31">
        <v>0</v>
      </c>
      <c r="P21" s="83"/>
      <c r="Q21" s="83"/>
      <c r="R21" s="83"/>
      <c r="S21" s="83"/>
      <c r="T21" s="83"/>
      <c r="U21" s="83"/>
    </row>
    <row r="22" spans="1:21" ht="14.1" customHeight="1" x14ac:dyDescent="0.25">
      <c r="A22" s="21">
        <f t="shared" si="0"/>
        <v>9</v>
      </c>
      <c r="B22" s="85"/>
      <c r="C22" s="85"/>
      <c r="D22" s="85"/>
      <c r="E22" s="25">
        <f t="shared" si="6"/>
        <v>0</v>
      </c>
      <c r="F22" s="25" t="e">
        <f>VLOOKUP(E22,Tab!$K$2:$L$255,2,TRUE)</f>
        <v>#N/A</v>
      </c>
      <c r="G22" s="26">
        <f t="shared" si="1"/>
        <v>0</v>
      </c>
      <c r="H22" s="26">
        <f t="shared" si="2"/>
        <v>0</v>
      </c>
      <c r="I22" s="26">
        <f t="shared" si="3"/>
        <v>0</v>
      </c>
      <c r="J22" s="27">
        <f t="shared" si="4"/>
        <v>0</v>
      </c>
      <c r="K22" s="28">
        <f t="shared" si="5"/>
        <v>0</v>
      </c>
      <c r="L22" s="29"/>
      <c r="M22" s="92">
        <v>0</v>
      </c>
      <c r="N22" s="92">
        <v>0</v>
      </c>
      <c r="O22" s="31">
        <v>0</v>
      </c>
      <c r="P22" s="83"/>
      <c r="Q22" s="83"/>
      <c r="R22" s="83"/>
      <c r="S22" s="83"/>
      <c r="T22" s="83"/>
      <c r="U22" s="83"/>
    </row>
    <row r="23" spans="1:21" ht="14.1" customHeight="1" x14ac:dyDescent="0.25">
      <c r="A23" s="21">
        <f t="shared" si="0"/>
        <v>10</v>
      </c>
      <c r="B23" s="85"/>
      <c r="C23" s="85"/>
      <c r="D23" s="85"/>
      <c r="E23" s="25">
        <f t="shared" si="6"/>
        <v>0</v>
      </c>
      <c r="F23" s="25" t="e">
        <f>VLOOKUP(E23,Tab!$K$2:$L$255,2,TRUE)</f>
        <v>#N/A</v>
      </c>
      <c r="G23" s="26">
        <f t="shared" si="1"/>
        <v>0</v>
      </c>
      <c r="H23" s="26">
        <f t="shared" si="2"/>
        <v>0</v>
      </c>
      <c r="I23" s="26">
        <f t="shared" si="3"/>
        <v>0</v>
      </c>
      <c r="J23" s="27">
        <f t="shared" si="4"/>
        <v>0</v>
      </c>
      <c r="K23" s="28">
        <f t="shared" si="5"/>
        <v>0</v>
      </c>
      <c r="L23" s="29"/>
      <c r="M23" s="92">
        <v>0</v>
      </c>
      <c r="N23" s="92">
        <v>0</v>
      </c>
      <c r="O23" s="31">
        <v>0</v>
      </c>
      <c r="P23" s="83"/>
      <c r="Q23" s="83"/>
      <c r="R23" s="83"/>
      <c r="S23" s="83"/>
      <c r="T23" s="83"/>
      <c r="U23" s="83"/>
    </row>
  </sheetData>
  <sortState ref="B14:O23">
    <sortCondition descending="1" ref="J14:J23"/>
    <sortCondition descending="1" ref="E14:E23"/>
  </sortState>
  <mergeCells count="12">
    <mergeCell ref="M9:O9"/>
    <mergeCell ref="G11:G12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</mergeCells>
  <conditionalFormatting sqref="E14:E23">
    <cfRule type="cellIs" dxfId="26" priority="1" stopIfTrue="1" operator="between">
      <formula>563</formula>
      <formula>600</formula>
    </cfRule>
  </conditionalFormatting>
  <conditionalFormatting sqref="F14:F23">
    <cfRule type="cellIs" dxfId="25" priority="2" stopIfTrue="1" operator="equal">
      <formula>"A"</formula>
    </cfRule>
    <cfRule type="cellIs" dxfId="24" priority="3" stopIfTrue="1" operator="equal">
      <formula>"B"</formula>
    </cfRule>
    <cfRule type="cellIs" dxfId="23" priority="4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5" firstPageNumber="0" orientation="landscape" horizontalDpi="300" verticalDpi="300" r:id="rId1"/>
  <headerFooter alignWithMargins="0"/>
  <colBreaks count="1" manualBreakCount="1">
    <brk id="12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3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4" style="3" customWidth="1"/>
    <col min="2" max="2" width="21.140625" style="2" customWidth="1"/>
    <col min="3" max="3" width="7.28515625" style="2" customWidth="1"/>
    <col min="4" max="4" width="10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1.7109375" style="5" customWidth="1"/>
    <col min="13" max="18" width="17.28515625" style="5" customWidth="1"/>
    <col min="19" max="22" width="17.28515625" style="5" bestFit="1" customWidth="1"/>
    <col min="23" max="24" width="16.85546875" style="5" customWidth="1"/>
    <col min="25" max="25" width="19.140625" style="5" customWidth="1"/>
    <col min="26" max="26" width="19.140625" style="5" bestFit="1" customWidth="1"/>
    <col min="27" max="28" width="16.85546875" style="5" customWidth="1"/>
    <col min="29" max="259" width="9.140625" style="6"/>
    <col min="260" max="260" width="4" style="6" customWidth="1"/>
    <col min="261" max="261" width="21.140625" style="6" customWidth="1"/>
    <col min="262" max="262" width="7.28515625" style="6" customWidth="1"/>
    <col min="263" max="263" width="10" style="6" customWidth="1"/>
    <col min="264" max="265" width="9.28515625" style="6" customWidth="1"/>
    <col min="266" max="267" width="8.140625" style="6" customWidth="1"/>
    <col min="268" max="268" width="8.28515625" style="6" customWidth="1"/>
    <col min="269" max="269" width="10" style="6" customWidth="1"/>
    <col min="270" max="270" width="11" style="6" customWidth="1"/>
    <col min="271" max="271" width="1.5703125" style="6" customWidth="1"/>
    <col min="272" max="276" width="16.85546875" style="6" customWidth="1"/>
    <col min="277" max="277" width="17.28515625" style="6" bestFit="1" customWidth="1"/>
    <col min="278" max="283" width="16.85546875" style="6" customWidth="1"/>
    <col min="284" max="284" width="14.7109375" style="6" customWidth="1"/>
    <col min="285" max="515" width="9.140625" style="6"/>
    <col min="516" max="516" width="4" style="6" customWidth="1"/>
    <col min="517" max="517" width="21.140625" style="6" customWidth="1"/>
    <col min="518" max="518" width="7.28515625" style="6" customWidth="1"/>
    <col min="519" max="519" width="10" style="6" customWidth="1"/>
    <col min="520" max="521" width="9.28515625" style="6" customWidth="1"/>
    <col min="522" max="523" width="8.140625" style="6" customWidth="1"/>
    <col min="524" max="524" width="8.28515625" style="6" customWidth="1"/>
    <col min="525" max="525" width="10" style="6" customWidth="1"/>
    <col min="526" max="526" width="11" style="6" customWidth="1"/>
    <col min="527" max="527" width="1.5703125" style="6" customWidth="1"/>
    <col min="528" max="532" width="16.85546875" style="6" customWidth="1"/>
    <col min="533" max="533" width="17.28515625" style="6" bestFit="1" customWidth="1"/>
    <col min="534" max="539" width="16.85546875" style="6" customWidth="1"/>
    <col min="540" max="540" width="14.7109375" style="6" customWidth="1"/>
    <col min="541" max="771" width="9.140625" style="6"/>
    <col min="772" max="772" width="4" style="6" customWidth="1"/>
    <col min="773" max="773" width="21.140625" style="6" customWidth="1"/>
    <col min="774" max="774" width="7.28515625" style="6" customWidth="1"/>
    <col min="775" max="775" width="10" style="6" customWidth="1"/>
    <col min="776" max="777" width="9.28515625" style="6" customWidth="1"/>
    <col min="778" max="779" width="8.140625" style="6" customWidth="1"/>
    <col min="780" max="780" width="8.28515625" style="6" customWidth="1"/>
    <col min="781" max="781" width="10" style="6" customWidth="1"/>
    <col min="782" max="782" width="11" style="6" customWidth="1"/>
    <col min="783" max="783" width="1.5703125" style="6" customWidth="1"/>
    <col min="784" max="788" width="16.85546875" style="6" customWidth="1"/>
    <col min="789" max="789" width="17.28515625" style="6" bestFit="1" customWidth="1"/>
    <col min="790" max="795" width="16.85546875" style="6" customWidth="1"/>
    <col min="796" max="796" width="14.7109375" style="6" customWidth="1"/>
    <col min="797" max="1027" width="9.140625" style="6"/>
    <col min="1028" max="1028" width="4" style="6" customWidth="1"/>
    <col min="1029" max="1029" width="21.140625" style="6" customWidth="1"/>
    <col min="1030" max="1030" width="7.28515625" style="6" customWidth="1"/>
    <col min="1031" max="1031" width="10" style="6" customWidth="1"/>
    <col min="1032" max="1033" width="9.28515625" style="6" customWidth="1"/>
    <col min="1034" max="1035" width="8.140625" style="6" customWidth="1"/>
    <col min="1036" max="1036" width="8.28515625" style="6" customWidth="1"/>
    <col min="1037" max="1037" width="10" style="6" customWidth="1"/>
    <col min="1038" max="1038" width="11" style="6" customWidth="1"/>
    <col min="1039" max="1039" width="1.5703125" style="6" customWidth="1"/>
    <col min="1040" max="1044" width="16.85546875" style="6" customWidth="1"/>
    <col min="1045" max="1045" width="17.28515625" style="6" bestFit="1" customWidth="1"/>
    <col min="1046" max="1051" width="16.85546875" style="6" customWidth="1"/>
    <col min="1052" max="1052" width="14.7109375" style="6" customWidth="1"/>
    <col min="1053" max="1283" width="9.140625" style="6"/>
    <col min="1284" max="1284" width="4" style="6" customWidth="1"/>
    <col min="1285" max="1285" width="21.140625" style="6" customWidth="1"/>
    <col min="1286" max="1286" width="7.28515625" style="6" customWidth="1"/>
    <col min="1287" max="1287" width="10" style="6" customWidth="1"/>
    <col min="1288" max="1289" width="9.28515625" style="6" customWidth="1"/>
    <col min="1290" max="1291" width="8.140625" style="6" customWidth="1"/>
    <col min="1292" max="1292" width="8.28515625" style="6" customWidth="1"/>
    <col min="1293" max="1293" width="10" style="6" customWidth="1"/>
    <col min="1294" max="1294" width="11" style="6" customWidth="1"/>
    <col min="1295" max="1295" width="1.5703125" style="6" customWidth="1"/>
    <col min="1296" max="1300" width="16.85546875" style="6" customWidth="1"/>
    <col min="1301" max="1301" width="17.28515625" style="6" bestFit="1" customWidth="1"/>
    <col min="1302" max="1307" width="16.85546875" style="6" customWidth="1"/>
    <col min="1308" max="1308" width="14.7109375" style="6" customWidth="1"/>
    <col min="1309" max="1539" width="9.140625" style="6"/>
    <col min="1540" max="1540" width="4" style="6" customWidth="1"/>
    <col min="1541" max="1541" width="21.140625" style="6" customWidth="1"/>
    <col min="1542" max="1542" width="7.28515625" style="6" customWidth="1"/>
    <col min="1543" max="1543" width="10" style="6" customWidth="1"/>
    <col min="1544" max="1545" width="9.28515625" style="6" customWidth="1"/>
    <col min="1546" max="1547" width="8.140625" style="6" customWidth="1"/>
    <col min="1548" max="1548" width="8.28515625" style="6" customWidth="1"/>
    <col min="1549" max="1549" width="10" style="6" customWidth="1"/>
    <col min="1550" max="1550" width="11" style="6" customWidth="1"/>
    <col min="1551" max="1551" width="1.5703125" style="6" customWidth="1"/>
    <col min="1552" max="1556" width="16.85546875" style="6" customWidth="1"/>
    <col min="1557" max="1557" width="17.28515625" style="6" bestFit="1" customWidth="1"/>
    <col min="1558" max="1563" width="16.85546875" style="6" customWidth="1"/>
    <col min="1564" max="1564" width="14.7109375" style="6" customWidth="1"/>
    <col min="1565" max="1795" width="9.140625" style="6"/>
    <col min="1796" max="1796" width="4" style="6" customWidth="1"/>
    <col min="1797" max="1797" width="21.140625" style="6" customWidth="1"/>
    <col min="1798" max="1798" width="7.28515625" style="6" customWidth="1"/>
    <col min="1799" max="1799" width="10" style="6" customWidth="1"/>
    <col min="1800" max="1801" width="9.28515625" style="6" customWidth="1"/>
    <col min="1802" max="1803" width="8.140625" style="6" customWidth="1"/>
    <col min="1804" max="1804" width="8.28515625" style="6" customWidth="1"/>
    <col min="1805" max="1805" width="10" style="6" customWidth="1"/>
    <col min="1806" max="1806" width="11" style="6" customWidth="1"/>
    <col min="1807" max="1807" width="1.5703125" style="6" customWidth="1"/>
    <col min="1808" max="1812" width="16.85546875" style="6" customWidth="1"/>
    <col min="1813" max="1813" width="17.28515625" style="6" bestFit="1" customWidth="1"/>
    <col min="1814" max="1819" width="16.85546875" style="6" customWidth="1"/>
    <col min="1820" max="1820" width="14.7109375" style="6" customWidth="1"/>
    <col min="1821" max="2051" width="9.140625" style="6"/>
    <col min="2052" max="2052" width="4" style="6" customWidth="1"/>
    <col min="2053" max="2053" width="21.140625" style="6" customWidth="1"/>
    <col min="2054" max="2054" width="7.28515625" style="6" customWidth="1"/>
    <col min="2055" max="2055" width="10" style="6" customWidth="1"/>
    <col min="2056" max="2057" width="9.28515625" style="6" customWidth="1"/>
    <col min="2058" max="2059" width="8.140625" style="6" customWidth="1"/>
    <col min="2060" max="2060" width="8.28515625" style="6" customWidth="1"/>
    <col min="2061" max="2061" width="10" style="6" customWidth="1"/>
    <col min="2062" max="2062" width="11" style="6" customWidth="1"/>
    <col min="2063" max="2063" width="1.5703125" style="6" customWidth="1"/>
    <col min="2064" max="2068" width="16.85546875" style="6" customWidth="1"/>
    <col min="2069" max="2069" width="17.28515625" style="6" bestFit="1" customWidth="1"/>
    <col min="2070" max="2075" width="16.85546875" style="6" customWidth="1"/>
    <col min="2076" max="2076" width="14.7109375" style="6" customWidth="1"/>
    <col min="2077" max="2307" width="9.140625" style="6"/>
    <col min="2308" max="2308" width="4" style="6" customWidth="1"/>
    <col min="2309" max="2309" width="21.140625" style="6" customWidth="1"/>
    <col min="2310" max="2310" width="7.28515625" style="6" customWidth="1"/>
    <col min="2311" max="2311" width="10" style="6" customWidth="1"/>
    <col min="2312" max="2313" width="9.28515625" style="6" customWidth="1"/>
    <col min="2314" max="2315" width="8.140625" style="6" customWidth="1"/>
    <col min="2316" max="2316" width="8.28515625" style="6" customWidth="1"/>
    <col min="2317" max="2317" width="10" style="6" customWidth="1"/>
    <col min="2318" max="2318" width="11" style="6" customWidth="1"/>
    <col min="2319" max="2319" width="1.5703125" style="6" customWidth="1"/>
    <col min="2320" max="2324" width="16.85546875" style="6" customWidth="1"/>
    <col min="2325" max="2325" width="17.28515625" style="6" bestFit="1" customWidth="1"/>
    <col min="2326" max="2331" width="16.85546875" style="6" customWidth="1"/>
    <col min="2332" max="2332" width="14.7109375" style="6" customWidth="1"/>
    <col min="2333" max="2563" width="9.140625" style="6"/>
    <col min="2564" max="2564" width="4" style="6" customWidth="1"/>
    <col min="2565" max="2565" width="21.140625" style="6" customWidth="1"/>
    <col min="2566" max="2566" width="7.28515625" style="6" customWidth="1"/>
    <col min="2567" max="2567" width="10" style="6" customWidth="1"/>
    <col min="2568" max="2569" width="9.28515625" style="6" customWidth="1"/>
    <col min="2570" max="2571" width="8.140625" style="6" customWidth="1"/>
    <col min="2572" max="2572" width="8.28515625" style="6" customWidth="1"/>
    <col min="2573" max="2573" width="10" style="6" customWidth="1"/>
    <col min="2574" max="2574" width="11" style="6" customWidth="1"/>
    <col min="2575" max="2575" width="1.5703125" style="6" customWidth="1"/>
    <col min="2576" max="2580" width="16.85546875" style="6" customWidth="1"/>
    <col min="2581" max="2581" width="17.28515625" style="6" bestFit="1" customWidth="1"/>
    <col min="2582" max="2587" width="16.85546875" style="6" customWidth="1"/>
    <col min="2588" max="2588" width="14.7109375" style="6" customWidth="1"/>
    <col min="2589" max="2819" width="9.140625" style="6"/>
    <col min="2820" max="2820" width="4" style="6" customWidth="1"/>
    <col min="2821" max="2821" width="21.140625" style="6" customWidth="1"/>
    <col min="2822" max="2822" width="7.28515625" style="6" customWidth="1"/>
    <col min="2823" max="2823" width="10" style="6" customWidth="1"/>
    <col min="2824" max="2825" width="9.28515625" style="6" customWidth="1"/>
    <col min="2826" max="2827" width="8.140625" style="6" customWidth="1"/>
    <col min="2828" max="2828" width="8.28515625" style="6" customWidth="1"/>
    <col min="2829" max="2829" width="10" style="6" customWidth="1"/>
    <col min="2830" max="2830" width="11" style="6" customWidth="1"/>
    <col min="2831" max="2831" width="1.5703125" style="6" customWidth="1"/>
    <col min="2832" max="2836" width="16.85546875" style="6" customWidth="1"/>
    <col min="2837" max="2837" width="17.28515625" style="6" bestFit="1" customWidth="1"/>
    <col min="2838" max="2843" width="16.85546875" style="6" customWidth="1"/>
    <col min="2844" max="2844" width="14.7109375" style="6" customWidth="1"/>
    <col min="2845" max="3075" width="9.140625" style="6"/>
    <col min="3076" max="3076" width="4" style="6" customWidth="1"/>
    <col min="3077" max="3077" width="21.140625" style="6" customWidth="1"/>
    <col min="3078" max="3078" width="7.28515625" style="6" customWidth="1"/>
    <col min="3079" max="3079" width="10" style="6" customWidth="1"/>
    <col min="3080" max="3081" width="9.28515625" style="6" customWidth="1"/>
    <col min="3082" max="3083" width="8.140625" style="6" customWidth="1"/>
    <col min="3084" max="3084" width="8.28515625" style="6" customWidth="1"/>
    <col min="3085" max="3085" width="10" style="6" customWidth="1"/>
    <col min="3086" max="3086" width="11" style="6" customWidth="1"/>
    <col min="3087" max="3087" width="1.5703125" style="6" customWidth="1"/>
    <col min="3088" max="3092" width="16.85546875" style="6" customWidth="1"/>
    <col min="3093" max="3093" width="17.28515625" style="6" bestFit="1" customWidth="1"/>
    <col min="3094" max="3099" width="16.85546875" style="6" customWidth="1"/>
    <col min="3100" max="3100" width="14.7109375" style="6" customWidth="1"/>
    <col min="3101" max="3331" width="9.140625" style="6"/>
    <col min="3332" max="3332" width="4" style="6" customWidth="1"/>
    <col min="3333" max="3333" width="21.140625" style="6" customWidth="1"/>
    <col min="3334" max="3334" width="7.28515625" style="6" customWidth="1"/>
    <col min="3335" max="3335" width="10" style="6" customWidth="1"/>
    <col min="3336" max="3337" width="9.28515625" style="6" customWidth="1"/>
    <col min="3338" max="3339" width="8.140625" style="6" customWidth="1"/>
    <col min="3340" max="3340" width="8.28515625" style="6" customWidth="1"/>
    <col min="3341" max="3341" width="10" style="6" customWidth="1"/>
    <col min="3342" max="3342" width="11" style="6" customWidth="1"/>
    <col min="3343" max="3343" width="1.5703125" style="6" customWidth="1"/>
    <col min="3344" max="3348" width="16.85546875" style="6" customWidth="1"/>
    <col min="3349" max="3349" width="17.28515625" style="6" bestFit="1" customWidth="1"/>
    <col min="3350" max="3355" width="16.85546875" style="6" customWidth="1"/>
    <col min="3356" max="3356" width="14.7109375" style="6" customWidth="1"/>
    <col min="3357" max="3587" width="9.140625" style="6"/>
    <col min="3588" max="3588" width="4" style="6" customWidth="1"/>
    <col min="3589" max="3589" width="21.140625" style="6" customWidth="1"/>
    <col min="3590" max="3590" width="7.28515625" style="6" customWidth="1"/>
    <col min="3591" max="3591" width="10" style="6" customWidth="1"/>
    <col min="3592" max="3593" width="9.28515625" style="6" customWidth="1"/>
    <col min="3594" max="3595" width="8.140625" style="6" customWidth="1"/>
    <col min="3596" max="3596" width="8.28515625" style="6" customWidth="1"/>
    <col min="3597" max="3597" width="10" style="6" customWidth="1"/>
    <col min="3598" max="3598" width="11" style="6" customWidth="1"/>
    <col min="3599" max="3599" width="1.5703125" style="6" customWidth="1"/>
    <col min="3600" max="3604" width="16.85546875" style="6" customWidth="1"/>
    <col min="3605" max="3605" width="17.28515625" style="6" bestFit="1" customWidth="1"/>
    <col min="3606" max="3611" width="16.85546875" style="6" customWidth="1"/>
    <col min="3612" max="3612" width="14.7109375" style="6" customWidth="1"/>
    <col min="3613" max="3843" width="9.140625" style="6"/>
    <col min="3844" max="3844" width="4" style="6" customWidth="1"/>
    <col min="3845" max="3845" width="21.140625" style="6" customWidth="1"/>
    <col min="3846" max="3846" width="7.28515625" style="6" customWidth="1"/>
    <col min="3847" max="3847" width="10" style="6" customWidth="1"/>
    <col min="3848" max="3849" width="9.28515625" style="6" customWidth="1"/>
    <col min="3850" max="3851" width="8.140625" style="6" customWidth="1"/>
    <col min="3852" max="3852" width="8.28515625" style="6" customWidth="1"/>
    <col min="3853" max="3853" width="10" style="6" customWidth="1"/>
    <col min="3854" max="3854" width="11" style="6" customWidth="1"/>
    <col min="3855" max="3855" width="1.5703125" style="6" customWidth="1"/>
    <col min="3856" max="3860" width="16.85546875" style="6" customWidth="1"/>
    <col min="3861" max="3861" width="17.28515625" style="6" bestFit="1" customWidth="1"/>
    <col min="3862" max="3867" width="16.85546875" style="6" customWidth="1"/>
    <col min="3868" max="3868" width="14.7109375" style="6" customWidth="1"/>
    <col min="3869" max="4099" width="9.140625" style="6"/>
    <col min="4100" max="4100" width="4" style="6" customWidth="1"/>
    <col min="4101" max="4101" width="21.140625" style="6" customWidth="1"/>
    <col min="4102" max="4102" width="7.28515625" style="6" customWidth="1"/>
    <col min="4103" max="4103" width="10" style="6" customWidth="1"/>
    <col min="4104" max="4105" width="9.28515625" style="6" customWidth="1"/>
    <col min="4106" max="4107" width="8.140625" style="6" customWidth="1"/>
    <col min="4108" max="4108" width="8.28515625" style="6" customWidth="1"/>
    <col min="4109" max="4109" width="10" style="6" customWidth="1"/>
    <col min="4110" max="4110" width="11" style="6" customWidth="1"/>
    <col min="4111" max="4111" width="1.5703125" style="6" customWidth="1"/>
    <col min="4112" max="4116" width="16.85546875" style="6" customWidth="1"/>
    <col min="4117" max="4117" width="17.28515625" style="6" bestFit="1" customWidth="1"/>
    <col min="4118" max="4123" width="16.85546875" style="6" customWidth="1"/>
    <col min="4124" max="4124" width="14.7109375" style="6" customWidth="1"/>
    <col min="4125" max="4355" width="9.140625" style="6"/>
    <col min="4356" max="4356" width="4" style="6" customWidth="1"/>
    <col min="4357" max="4357" width="21.140625" style="6" customWidth="1"/>
    <col min="4358" max="4358" width="7.28515625" style="6" customWidth="1"/>
    <col min="4359" max="4359" width="10" style="6" customWidth="1"/>
    <col min="4360" max="4361" width="9.28515625" style="6" customWidth="1"/>
    <col min="4362" max="4363" width="8.140625" style="6" customWidth="1"/>
    <col min="4364" max="4364" width="8.28515625" style="6" customWidth="1"/>
    <col min="4365" max="4365" width="10" style="6" customWidth="1"/>
    <col min="4366" max="4366" width="11" style="6" customWidth="1"/>
    <col min="4367" max="4367" width="1.5703125" style="6" customWidth="1"/>
    <col min="4368" max="4372" width="16.85546875" style="6" customWidth="1"/>
    <col min="4373" max="4373" width="17.28515625" style="6" bestFit="1" customWidth="1"/>
    <col min="4374" max="4379" width="16.85546875" style="6" customWidth="1"/>
    <col min="4380" max="4380" width="14.7109375" style="6" customWidth="1"/>
    <col min="4381" max="4611" width="9.140625" style="6"/>
    <col min="4612" max="4612" width="4" style="6" customWidth="1"/>
    <col min="4613" max="4613" width="21.140625" style="6" customWidth="1"/>
    <col min="4614" max="4614" width="7.28515625" style="6" customWidth="1"/>
    <col min="4615" max="4615" width="10" style="6" customWidth="1"/>
    <col min="4616" max="4617" width="9.28515625" style="6" customWidth="1"/>
    <col min="4618" max="4619" width="8.140625" style="6" customWidth="1"/>
    <col min="4620" max="4620" width="8.28515625" style="6" customWidth="1"/>
    <col min="4621" max="4621" width="10" style="6" customWidth="1"/>
    <col min="4622" max="4622" width="11" style="6" customWidth="1"/>
    <col min="4623" max="4623" width="1.5703125" style="6" customWidth="1"/>
    <col min="4624" max="4628" width="16.85546875" style="6" customWidth="1"/>
    <col min="4629" max="4629" width="17.28515625" style="6" bestFit="1" customWidth="1"/>
    <col min="4630" max="4635" width="16.85546875" style="6" customWidth="1"/>
    <col min="4636" max="4636" width="14.7109375" style="6" customWidth="1"/>
    <col min="4637" max="4867" width="9.140625" style="6"/>
    <col min="4868" max="4868" width="4" style="6" customWidth="1"/>
    <col min="4869" max="4869" width="21.140625" style="6" customWidth="1"/>
    <col min="4870" max="4870" width="7.28515625" style="6" customWidth="1"/>
    <col min="4871" max="4871" width="10" style="6" customWidth="1"/>
    <col min="4872" max="4873" width="9.28515625" style="6" customWidth="1"/>
    <col min="4874" max="4875" width="8.140625" style="6" customWidth="1"/>
    <col min="4876" max="4876" width="8.28515625" style="6" customWidth="1"/>
    <col min="4877" max="4877" width="10" style="6" customWidth="1"/>
    <col min="4878" max="4878" width="11" style="6" customWidth="1"/>
    <col min="4879" max="4879" width="1.5703125" style="6" customWidth="1"/>
    <col min="4880" max="4884" width="16.85546875" style="6" customWidth="1"/>
    <col min="4885" max="4885" width="17.28515625" style="6" bestFit="1" customWidth="1"/>
    <col min="4886" max="4891" width="16.85546875" style="6" customWidth="1"/>
    <col min="4892" max="4892" width="14.7109375" style="6" customWidth="1"/>
    <col min="4893" max="5123" width="9.140625" style="6"/>
    <col min="5124" max="5124" width="4" style="6" customWidth="1"/>
    <col min="5125" max="5125" width="21.140625" style="6" customWidth="1"/>
    <col min="5126" max="5126" width="7.28515625" style="6" customWidth="1"/>
    <col min="5127" max="5127" width="10" style="6" customWidth="1"/>
    <col min="5128" max="5129" width="9.28515625" style="6" customWidth="1"/>
    <col min="5130" max="5131" width="8.140625" style="6" customWidth="1"/>
    <col min="5132" max="5132" width="8.28515625" style="6" customWidth="1"/>
    <col min="5133" max="5133" width="10" style="6" customWidth="1"/>
    <col min="5134" max="5134" width="11" style="6" customWidth="1"/>
    <col min="5135" max="5135" width="1.5703125" style="6" customWidth="1"/>
    <col min="5136" max="5140" width="16.85546875" style="6" customWidth="1"/>
    <col min="5141" max="5141" width="17.28515625" style="6" bestFit="1" customWidth="1"/>
    <col min="5142" max="5147" width="16.85546875" style="6" customWidth="1"/>
    <col min="5148" max="5148" width="14.7109375" style="6" customWidth="1"/>
    <col min="5149" max="5379" width="9.140625" style="6"/>
    <col min="5380" max="5380" width="4" style="6" customWidth="1"/>
    <col min="5381" max="5381" width="21.140625" style="6" customWidth="1"/>
    <col min="5382" max="5382" width="7.28515625" style="6" customWidth="1"/>
    <col min="5383" max="5383" width="10" style="6" customWidth="1"/>
    <col min="5384" max="5385" width="9.28515625" style="6" customWidth="1"/>
    <col min="5386" max="5387" width="8.140625" style="6" customWidth="1"/>
    <col min="5388" max="5388" width="8.28515625" style="6" customWidth="1"/>
    <col min="5389" max="5389" width="10" style="6" customWidth="1"/>
    <col min="5390" max="5390" width="11" style="6" customWidth="1"/>
    <col min="5391" max="5391" width="1.5703125" style="6" customWidth="1"/>
    <col min="5392" max="5396" width="16.85546875" style="6" customWidth="1"/>
    <col min="5397" max="5397" width="17.28515625" style="6" bestFit="1" customWidth="1"/>
    <col min="5398" max="5403" width="16.85546875" style="6" customWidth="1"/>
    <col min="5404" max="5404" width="14.7109375" style="6" customWidth="1"/>
    <col min="5405" max="5635" width="9.140625" style="6"/>
    <col min="5636" max="5636" width="4" style="6" customWidth="1"/>
    <col min="5637" max="5637" width="21.140625" style="6" customWidth="1"/>
    <col min="5638" max="5638" width="7.28515625" style="6" customWidth="1"/>
    <col min="5639" max="5639" width="10" style="6" customWidth="1"/>
    <col min="5640" max="5641" width="9.28515625" style="6" customWidth="1"/>
    <col min="5642" max="5643" width="8.140625" style="6" customWidth="1"/>
    <col min="5644" max="5644" width="8.28515625" style="6" customWidth="1"/>
    <col min="5645" max="5645" width="10" style="6" customWidth="1"/>
    <col min="5646" max="5646" width="11" style="6" customWidth="1"/>
    <col min="5647" max="5647" width="1.5703125" style="6" customWidth="1"/>
    <col min="5648" max="5652" width="16.85546875" style="6" customWidth="1"/>
    <col min="5653" max="5653" width="17.28515625" style="6" bestFit="1" customWidth="1"/>
    <col min="5654" max="5659" width="16.85546875" style="6" customWidth="1"/>
    <col min="5660" max="5660" width="14.7109375" style="6" customWidth="1"/>
    <col min="5661" max="5891" width="9.140625" style="6"/>
    <col min="5892" max="5892" width="4" style="6" customWidth="1"/>
    <col min="5893" max="5893" width="21.140625" style="6" customWidth="1"/>
    <col min="5894" max="5894" width="7.28515625" style="6" customWidth="1"/>
    <col min="5895" max="5895" width="10" style="6" customWidth="1"/>
    <col min="5896" max="5897" width="9.28515625" style="6" customWidth="1"/>
    <col min="5898" max="5899" width="8.140625" style="6" customWidth="1"/>
    <col min="5900" max="5900" width="8.28515625" style="6" customWidth="1"/>
    <col min="5901" max="5901" width="10" style="6" customWidth="1"/>
    <col min="5902" max="5902" width="11" style="6" customWidth="1"/>
    <col min="5903" max="5903" width="1.5703125" style="6" customWidth="1"/>
    <col min="5904" max="5908" width="16.85546875" style="6" customWidth="1"/>
    <col min="5909" max="5909" width="17.28515625" style="6" bestFit="1" customWidth="1"/>
    <col min="5910" max="5915" width="16.85546875" style="6" customWidth="1"/>
    <col min="5916" max="5916" width="14.7109375" style="6" customWidth="1"/>
    <col min="5917" max="6147" width="9.140625" style="6"/>
    <col min="6148" max="6148" width="4" style="6" customWidth="1"/>
    <col min="6149" max="6149" width="21.140625" style="6" customWidth="1"/>
    <col min="6150" max="6150" width="7.28515625" style="6" customWidth="1"/>
    <col min="6151" max="6151" width="10" style="6" customWidth="1"/>
    <col min="6152" max="6153" width="9.28515625" style="6" customWidth="1"/>
    <col min="6154" max="6155" width="8.140625" style="6" customWidth="1"/>
    <col min="6156" max="6156" width="8.28515625" style="6" customWidth="1"/>
    <col min="6157" max="6157" width="10" style="6" customWidth="1"/>
    <col min="6158" max="6158" width="11" style="6" customWidth="1"/>
    <col min="6159" max="6159" width="1.5703125" style="6" customWidth="1"/>
    <col min="6160" max="6164" width="16.85546875" style="6" customWidth="1"/>
    <col min="6165" max="6165" width="17.28515625" style="6" bestFit="1" customWidth="1"/>
    <col min="6166" max="6171" width="16.85546875" style="6" customWidth="1"/>
    <col min="6172" max="6172" width="14.7109375" style="6" customWidth="1"/>
    <col min="6173" max="6403" width="9.140625" style="6"/>
    <col min="6404" max="6404" width="4" style="6" customWidth="1"/>
    <col min="6405" max="6405" width="21.140625" style="6" customWidth="1"/>
    <col min="6406" max="6406" width="7.28515625" style="6" customWidth="1"/>
    <col min="6407" max="6407" width="10" style="6" customWidth="1"/>
    <col min="6408" max="6409" width="9.28515625" style="6" customWidth="1"/>
    <col min="6410" max="6411" width="8.140625" style="6" customWidth="1"/>
    <col min="6412" max="6412" width="8.28515625" style="6" customWidth="1"/>
    <col min="6413" max="6413" width="10" style="6" customWidth="1"/>
    <col min="6414" max="6414" width="11" style="6" customWidth="1"/>
    <col min="6415" max="6415" width="1.5703125" style="6" customWidth="1"/>
    <col min="6416" max="6420" width="16.85546875" style="6" customWidth="1"/>
    <col min="6421" max="6421" width="17.28515625" style="6" bestFit="1" customWidth="1"/>
    <col min="6422" max="6427" width="16.85546875" style="6" customWidth="1"/>
    <col min="6428" max="6428" width="14.7109375" style="6" customWidth="1"/>
    <col min="6429" max="6659" width="9.140625" style="6"/>
    <col min="6660" max="6660" width="4" style="6" customWidth="1"/>
    <col min="6661" max="6661" width="21.140625" style="6" customWidth="1"/>
    <col min="6662" max="6662" width="7.28515625" style="6" customWidth="1"/>
    <col min="6663" max="6663" width="10" style="6" customWidth="1"/>
    <col min="6664" max="6665" width="9.28515625" style="6" customWidth="1"/>
    <col min="6666" max="6667" width="8.140625" style="6" customWidth="1"/>
    <col min="6668" max="6668" width="8.28515625" style="6" customWidth="1"/>
    <col min="6669" max="6669" width="10" style="6" customWidth="1"/>
    <col min="6670" max="6670" width="11" style="6" customWidth="1"/>
    <col min="6671" max="6671" width="1.5703125" style="6" customWidth="1"/>
    <col min="6672" max="6676" width="16.85546875" style="6" customWidth="1"/>
    <col min="6677" max="6677" width="17.28515625" style="6" bestFit="1" customWidth="1"/>
    <col min="6678" max="6683" width="16.85546875" style="6" customWidth="1"/>
    <col min="6684" max="6684" width="14.7109375" style="6" customWidth="1"/>
    <col min="6685" max="6915" width="9.140625" style="6"/>
    <col min="6916" max="6916" width="4" style="6" customWidth="1"/>
    <col min="6917" max="6917" width="21.140625" style="6" customWidth="1"/>
    <col min="6918" max="6918" width="7.28515625" style="6" customWidth="1"/>
    <col min="6919" max="6919" width="10" style="6" customWidth="1"/>
    <col min="6920" max="6921" width="9.28515625" style="6" customWidth="1"/>
    <col min="6922" max="6923" width="8.140625" style="6" customWidth="1"/>
    <col min="6924" max="6924" width="8.28515625" style="6" customWidth="1"/>
    <col min="6925" max="6925" width="10" style="6" customWidth="1"/>
    <col min="6926" max="6926" width="11" style="6" customWidth="1"/>
    <col min="6927" max="6927" width="1.5703125" style="6" customWidth="1"/>
    <col min="6928" max="6932" width="16.85546875" style="6" customWidth="1"/>
    <col min="6933" max="6933" width="17.28515625" style="6" bestFit="1" customWidth="1"/>
    <col min="6934" max="6939" width="16.85546875" style="6" customWidth="1"/>
    <col min="6940" max="6940" width="14.7109375" style="6" customWidth="1"/>
    <col min="6941" max="7171" width="9.140625" style="6"/>
    <col min="7172" max="7172" width="4" style="6" customWidth="1"/>
    <col min="7173" max="7173" width="21.140625" style="6" customWidth="1"/>
    <col min="7174" max="7174" width="7.28515625" style="6" customWidth="1"/>
    <col min="7175" max="7175" width="10" style="6" customWidth="1"/>
    <col min="7176" max="7177" width="9.28515625" style="6" customWidth="1"/>
    <col min="7178" max="7179" width="8.140625" style="6" customWidth="1"/>
    <col min="7180" max="7180" width="8.28515625" style="6" customWidth="1"/>
    <col min="7181" max="7181" width="10" style="6" customWidth="1"/>
    <col min="7182" max="7182" width="11" style="6" customWidth="1"/>
    <col min="7183" max="7183" width="1.5703125" style="6" customWidth="1"/>
    <col min="7184" max="7188" width="16.85546875" style="6" customWidth="1"/>
    <col min="7189" max="7189" width="17.28515625" style="6" bestFit="1" customWidth="1"/>
    <col min="7190" max="7195" width="16.85546875" style="6" customWidth="1"/>
    <col min="7196" max="7196" width="14.7109375" style="6" customWidth="1"/>
    <col min="7197" max="7427" width="9.140625" style="6"/>
    <col min="7428" max="7428" width="4" style="6" customWidth="1"/>
    <col min="7429" max="7429" width="21.140625" style="6" customWidth="1"/>
    <col min="7430" max="7430" width="7.28515625" style="6" customWidth="1"/>
    <col min="7431" max="7431" width="10" style="6" customWidth="1"/>
    <col min="7432" max="7433" width="9.28515625" style="6" customWidth="1"/>
    <col min="7434" max="7435" width="8.140625" style="6" customWidth="1"/>
    <col min="7436" max="7436" width="8.28515625" style="6" customWidth="1"/>
    <col min="7437" max="7437" width="10" style="6" customWidth="1"/>
    <col min="7438" max="7438" width="11" style="6" customWidth="1"/>
    <col min="7439" max="7439" width="1.5703125" style="6" customWidth="1"/>
    <col min="7440" max="7444" width="16.85546875" style="6" customWidth="1"/>
    <col min="7445" max="7445" width="17.28515625" style="6" bestFit="1" customWidth="1"/>
    <col min="7446" max="7451" width="16.85546875" style="6" customWidth="1"/>
    <col min="7452" max="7452" width="14.7109375" style="6" customWidth="1"/>
    <col min="7453" max="7683" width="9.140625" style="6"/>
    <col min="7684" max="7684" width="4" style="6" customWidth="1"/>
    <col min="7685" max="7685" width="21.140625" style="6" customWidth="1"/>
    <col min="7686" max="7686" width="7.28515625" style="6" customWidth="1"/>
    <col min="7687" max="7687" width="10" style="6" customWidth="1"/>
    <col min="7688" max="7689" width="9.28515625" style="6" customWidth="1"/>
    <col min="7690" max="7691" width="8.140625" style="6" customWidth="1"/>
    <col min="7692" max="7692" width="8.28515625" style="6" customWidth="1"/>
    <col min="7693" max="7693" width="10" style="6" customWidth="1"/>
    <col min="7694" max="7694" width="11" style="6" customWidth="1"/>
    <col min="7695" max="7695" width="1.5703125" style="6" customWidth="1"/>
    <col min="7696" max="7700" width="16.85546875" style="6" customWidth="1"/>
    <col min="7701" max="7701" width="17.28515625" style="6" bestFit="1" customWidth="1"/>
    <col min="7702" max="7707" width="16.85546875" style="6" customWidth="1"/>
    <col min="7708" max="7708" width="14.7109375" style="6" customWidth="1"/>
    <col min="7709" max="7939" width="9.140625" style="6"/>
    <col min="7940" max="7940" width="4" style="6" customWidth="1"/>
    <col min="7941" max="7941" width="21.140625" style="6" customWidth="1"/>
    <col min="7942" max="7942" width="7.28515625" style="6" customWidth="1"/>
    <col min="7943" max="7943" width="10" style="6" customWidth="1"/>
    <col min="7944" max="7945" width="9.28515625" style="6" customWidth="1"/>
    <col min="7946" max="7947" width="8.140625" style="6" customWidth="1"/>
    <col min="7948" max="7948" width="8.28515625" style="6" customWidth="1"/>
    <col min="7949" max="7949" width="10" style="6" customWidth="1"/>
    <col min="7950" max="7950" width="11" style="6" customWidth="1"/>
    <col min="7951" max="7951" width="1.5703125" style="6" customWidth="1"/>
    <col min="7952" max="7956" width="16.85546875" style="6" customWidth="1"/>
    <col min="7957" max="7957" width="17.28515625" style="6" bestFit="1" customWidth="1"/>
    <col min="7958" max="7963" width="16.85546875" style="6" customWidth="1"/>
    <col min="7964" max="7964" width="14.7109375" style="6" customWidth="1"/>
    <col min="7965" max="8195" width="9.140625" style="6"/>
    <col min="8196" max="8196" width="4" style="6" customWidth="1"/>
    <col min="8197" max="8197" width="21.140625" style="6" customWidth="1"/>
    <col min="8198" max="8198" width="7.28515625" style="6" customWidth="1"/>
    <col min="8199" max="8199" width="10" style="6" customWidth="1"/>
    <col min="8200" max="8201" width="9.28515625" style="6" customWidth="1"/>
    <col min="8202" max="8203" width="8.140625" style="6" customWidth="1"/>
    <col min="8204" max="8204" width="8.28515625" style="6" customWidth="1"/>
    <col min="8205" max="8205" width="10" style="6" customWidth="1"/>
    <col min="8206" max="8206" width="11" style="6" customWidth="1"/>
    <col min="8207" max="8207" width="1.5703125" style="6" customWidth="1"/>
    <col min="8208" max="8212" width="16.85546875" style="6" customWidth="1"/>
    <col min="8213" max="8213" width="17.28515625" style="6" bestFit="1" customWidth="1"/>
    <col min="8214" max="8219" width="16.85546875" style="6" customWidth="1"/>
    <col min="8220" max="8220" width="14.7109375" style="6" customWidth="1"/>
    <col min="8221" max="8451" width="9.140625" style="6"/>
    <col min="8452" max="8452" width="4" style="6" customWidth="1"/>
    <col min="8453" max="8453" width="21.140625" style="6" customWidth="1"/>
    <col min="8454" max="8454" width="7.28515625" style="6" customWidth="1"/>
    <col min="8455" max="8455" width="10" style="6" customWidth="1"/>
    <col min="8456" max="8457" width="9.28515625" style="6" customWidth="1"/>
    <col min="8458" max="8459" width="8.140625" style="6" customWidth="1"/>
    <col min="8460" max="8460" width="8.28515625" style="6" customWidth="1"/>
    <col min="8461" max="8461" width="10" style="6" customWidth="1"/>
    <col min="8462" max="8462" width="11" style="6" customWidth="1"/>
    <col min="8463" max="8463" width="1.5703125" style="6" customWidth="1"/>
    <col min="8464" max="8468" width="16.85546875" style="6" customWidth="1"/>
    <col min="8469" max="8469" width="17.28515625" style="6" bestFit="1" customWidth="1"/>
    <col min="8470" max="8475" width="16.85546875" style="6" customWidth="1"/>
    <col min="8476" max="8476" width="14.7109375" style="6" customWidth="1"/>
    <col min="8477" max="8707" width="9.140625" style="6"/>
    <col min="8708" max="8708" width="4" style="6" customWidth="1"/>
    <col min="8709" max="8709" width="21.140625" style="6" customWidth="1"/>
    <col min="8710" max="8710" width="7.28515625" style="6" customWidth="1"/>
    <col min="8711" max="8711" width="10" style="6" customWidth="1"/>
    <col min="8712" max="8713" width="9.28515625" style="6" customWidth="1"/>
    <col min="8714" max="8715" width="8.140625" style="6" customWidth="1"/>
    <col min="8716" max="8716" width="8.28515625" style="6" customWidth="1"/>
    <col min="8717" max="8717" width="10" style="6" customWidth="1"/>
    <col min="8718" max="8718" width="11" style="6" customWidth="1"/>
    <col min="8719" max="8719" width="1.5703125" style="6" customWidth="1"/>
    <col min="8720" max="8724" width="16.85546875" style="6" customWidth="1"/>
    <col min="8725" max="8725" width="17.28515625" style="6" bestFit="1" customWidth="1"/>
    <col min="8726" max="8731" width="16.85546875" style="6" customWidth="1"/>
    <col min="8732" max="8732" width="14.7109375" style="6" customWidth="1"/>
    <col min="8733" max="8963" width="9.140625" style="6"/>
    <col min="8964" max="8964" width="4" style="6" customWidth="1"/>
    <col min="8965" max="8965" width="21.140625" style="6" customWidth="1"/>
    <col min="8966" max="8966" width="7.28515625" style="6" customWidth="1"/>
    <col min="8967" max="8967" width="10" style="6" customWidth="1"/>
    <col min="8968" max="8969" width="9.28515625" style="6" customWidth="1"/>
    <col min="8970" max="8971" width="8.140625" style="6" customWidth="1"/>
    <col min="8972" max="8972" width="8.28515625" style="6" customWidth="1"/>
    <col min="8973" max="8973" width="10" style="6" customWidth="1"/>
    <col min="8974" max="8974" width="11" style="6" customWidth="1"/>
    <col min="8975" max="8975" width="1.5703125" style="6" customWidth="1"/>
    <col min="8976" max="8980" width="16.85546875" style="6" customWidth="1"/>
    <col min="8981" max="8981" width="17.28515625" style="6" bestFit="1" customWidth="1"/>
    <col min="8982" max="8987" width="16.85546875" style="6" customWidth="1"/>
    <col min="8988" max="8988" width="14.7109375" style="6" customWidth="1"/>
    <col min="8989" max="9219" width="9.140625" style="6"/>
    <col min="9220" max="9220" width="4" style="6" customWidth="1"/>
    <col min="9221" max="9221" width="21.140625" style="6" customWidth="1"/>
    <col min="9222" max="9222" width="7.28515625" style="6" customWidth="1"/>
    <col min="9223" max="9223" width="10" style="6" customWidth="1"/>
    <col min="9224" max="9225" width="9.28515625" style="6" customWidth="1"/>
    <col min="9226" max="9227" width="8.140625" style="6" customWidth="1"/>
    <col min="9228" max="9228" width="8.28515625" style="6" customWidth="1"/>
    <col min="9229" max="9229" width="10" style="6" customWidth="1"/>
    <col min="9230" max="9230" width="11" style="6" customWidth="1"/>
    <col min="9231" max="9231" width="1.5703125" style="6" customWidth="1"/>
    <col min="9232" max="9236" width="16.85546875" style="6" customWidth="1"/>
    <col min="9237" max="9237" width="17.28515625" style="6" bestFit="1" customWidth="1"/>
    <col min="9238" max="9243" width="16.85546875" style="6" customWidth="1"/>
    <col min="9244" max="9244" width="14.7109375" style="6" customWidth="1"/>
    <col min="9245" max="9475" width="9.140625" style="6"/>
    <col min="9476" max="9476" width="4" style="6" customWidth="1"/>
    <col min="9477" max="9477" width="21.140625" style="6" customWidth="1"/>
    <col min="9478" max="9478" width="7.28515625" style="6" customWidth="1"/>
    <col min="9479" max="9479" width="10" style="6" customWidth="1"/>
    <col min="9480" max="9481" width="9.28515625" style="6" customWidth="1"/>
    <col min="9482" max="9483" width="8.140625" style="6" customWidth="1"/>
    <col min="9484" max="9484" width="8.28515625" style="6" customWidth="1"/>
    <col min="9485" max="9485" width="10" style="6" customWidth="1"/>
    <col min="9486" max="9486" width="11" style="6" customWidth="1"/>
    <col min="9487" max="9487" width="1.5703125" style="6" customWidth="1"/>
    <col min="9488" max="9492" width="16.85546875" style="6" customWidth="1"/>
    <col min="9493" max="9493" width="17.28515625" style="6" bestFit="1" customWidth="1"/>
    <col min="9494" max="9499" width="16.85546875" style="6" customWidth="1"/>
    <col min="9500" max="9500" width="14.7109375" style="6" customWidth="1"/>
    <col min="9501" max="9731" width="9.140625" style="6"/>
    <col min="9732" max="9732" width="4" style="6" customWidth="1"/>
    <col min="9733" max="9733" width="21.140625" style="6" customWidth="1"/>
    <col min="9734" max="9734" width="7.28515625" style="6" customWidth="1"/>
    <col min="9735" max="9735" width="10" style="6" customWidth="1"/>
    <col min="9736" max="9737" width="9.28515625" style="6" customWidth="1"/>
    <col min="9738" max="9739" width="8.140625" style="6" customWidth="1"/>
    <col min="9740" max="9740" width="8.28515625" style="6" customWidth="1"/>
    <col min="9741" max="9741" width="10" style="6" customWidth="1"/>
    <col min="9742" max="9742" width="11" style="6" customWidth="1"/>
    <col min="9743" max="9743" width="1.5703125" style="6" customWidth="1"/>
    <col min="9744" max="9748" width="16.85546875" style="6" customWidth="1"/>
    <col min="9749" max="9749" width="17.28515625" style="6" bestFit="1" customWidth="1"/>
    <col min="9750" max="9755" width="16.85546875" style="6" customWidth="1"/>
    <col min="9756" max="9756" width="14.7109375" style="6" customWidth="1"/>
    <col min="9757" max="9987" width="9.140625" style="6"/>
    <col min="9988" max="9988" width="4" style="6" customWidth="1"/>
    <col min="9989" max="9989" width="21.140625" style="6" customWidth="1"/>
    <col min="9990" max="9990" width="7.28515625" style="6" customWidth="1"/>
    <col min="9991" max="9991" width="10" style="6" customWidth="1"/>
    <col min="9992" max="9993" width="9.28515625" style="6" customWidth="1"/>
    <col min="9994" max="9995" width="8.140625" style="6" customWidth="1"/>
    <col min="9996" max="9996" width="8.28515625" style="6" customWidth="1"/>
    <col min="9997" max="9997" width="10" style="6" customWidth="1"/>
    <col min="9998" max="9998" width="11" style="6" customWidth="1"/>
    <col min="9999" max="9999" width="1.5703125" style="6" customWidth="1"/>
    <col min="10000" max="10004" width="16.85546875" style="6" customWidth="1"/>
    <col min="10005" max="10005" width="17.28515625" style="6" bestFit="1" customWidth="1"/>
    <col min="10006" max="10011" width="16.85546875" style="6" customWidth="1"/>
    <col min="10012" max="10012" width="14.7109375" style="6" customWidth="1"/>
    <col min="10013" max="10243" width="9.140625" style="6"/>
    <col min="10244" max="10244" width="4" style="6" customWidth="1"/>
    <col min="10245" max="10245" width="21.140625" style="6" customWidth="1"/>
    <col min="10246" max="10246" width="7.28515625" style="6" customWidth="1"/>
    <col min="10247" max="10247" width="10" style="6" customWidth="1"/>
    <col min="10248" max="10249" width="9.28515625" style="6" customWidth="1"/>
    <col min="10250" max="10251" width="8.140625" style="6" customWidth="1"/>
    <col min="10252" max="10252" width="8.28515625" style="6" customWidth="1"/>
    <col min="10253" max="10253" width="10" style="6" customWidth="1"/>
    <col min="10254" max="10254" width="11" style="6" customWidth="1"/>
    <col min="10255" max="10255" width="1.5703125" style="6" customWidth="1"/>
    <col min="10256" max="10260" width="16.85546875" style="6" customWidth="1"/>
    <col min="10261" max="10261" width="17.28515625" style="6" bestFit="1" customWidth="1"/>
    <col min="10262" max="10267" width="16.85546875" style="6" customWidth="1"/>
    <col min="10268" max="10268" width="14.7109375" style="6" customWidth="1"/>
    <col min="10269" max="10499" width="9.140625" style="6"/>
    <col min="10500" max="10500" width="4" style="6" customWidth="1"/>
    <col min="10501" max="10501" width="21.140625" style="6" customWidth="1"/>
    <col min="10502" max="10502" width="7.28515625" style="6" customWidth="1"/>
    <col min="10503" max="10503" width="10" style="6" customWidth="1"/>
    <col min="10504" max="10505" width="9.28515625" style="6" customWidth="1"/>
    <col min="10506" max="10507" width="8.140625" style="6" customWidth="1"/>
    <col min="10508" max="10508" width="8.28515625" style="6" customWidth="1"/>
    <col min="10509" max="10509" width="10" style="6" customWidth="1"/>
    <col min="10510" max="10510" width="11" style="6" customWidth="1"/>
    <col min="10511" max="10511" width="1.5703125" style="6" customWidth="1"/>
    <col min="10512" max="10516" width="16.85546875" style="6" customWidth="1"/>
    <col min="10517" max="10517" width="17.28515625" style="6" bestFit="1" customWidth="1"/>
    <col min="10518" max="10523" width="16.85546875" style="6" customWidth="1"/>
    <col min="10524" max="10524" width="14.7109375" style="6" customWidth="1"/>
    <col min="10525" max="10755" width="9.140625" style="6"/>
    <col min="10756" max="10756" width="4" style="6" customWidth="1"/>
    <col min="10757" max="10757" width="21.140625" style="6" customWidth="1"/>
    <col min="10758" max="10758" width="7.28515625" style="6" customWidth="1"/>
    <col min="10759" max="10759" width="10" style="6" customWidth="1"/>
    <col min="10760" max="10761" width="9.28515625" style="6" customWidth="1"/>
    <col min="10762" max="10763" width="8.140625" style="6" customWidth="1"/>
    <col min="10764" max="10764" width="8.28515625" style="6" customWidth="1"/>
    <col min="10765" max="10765" width="10" style="6" customWidth="1"/>
    <col min="10766" max="10766" width="11" style="6" customWidth="1"/>
    <col min="10767" max="10767" width="1.5703125" style="6" customWidth="1"/>
    <col min="10768" max="10772" width="16.85546875" style="6" customWidth="1"/>
    <col min="10773" max="10773" width="17.28515625" style="6" bestFit="1" customWidth="1"/>
    <col min="10774" max="10779" width="16.85546875" style="6" customWidth="1"/>
    <col min="10780" max="10780" width="14.7109375" style="6" customWidth="1"/>
    <col min="10781" max="11011" width="9.140625" style="6"/>
    <col min="11012" max="11012" width="4" style="6" customWidth="1"/>
    <col min="11013" max="11013" width="21.140625" style="6" customWidth="1"/>
    <col min="11014" max="11014" width="7.28515625" style="6" customWidth="1"/>
    <col min="11015" max="11015" width="10" style="6" customWidth="1"/>
    <col min="11016" max="11017" width="9.28515625" style="6" customWidth="1"/>
    <col min="11018" max="11019" width="8.140625" style="6" customWidth="1"/>
    <col min="11020" max="11020" width="8.28515625" style="6" customWidth="1"/>
    <col min="11021" max="11021" width="10" style="6" customWidth="1"/>
    <col min="11022" max="11022" width="11" style="6" customWidth="1"/>
    <col min="11023" max="11023" width="1.5703125" style="6" customWidth="1"/>
    <col min="11024" max="11028" width="16.85546875" style="6" customWidth="1"/>
    <col min="11029" max="11029" width="17.28515625" style="6" bestFit="1" customWidth="1"/>
    <col min="11030" max="11035" width="16.85546875" style="6" customWidth="1"/>
    <col min="11036" max="11036" width="14.7109375" style="6" customWidth="1"/>
    <col min="11037" max="11267" width="9.140625" style="6"/>
    <col min="11268" max="11268" width="4" style="6" customWidth="1"/>
    <col min="11269" max="11269" width="21.140625" style="6" customWidth="1"/>
    <col min="11270" max="11270" width="7.28515625" style="6" customWidth="1"/>
    <col min="11271" max="11271" width="10" style="6" customWidth="1"/>
    <col min="11272" max="11273" width="9.28515625" style="6" customWidth="1"/>
    <col min="11274" max="11275" width="8.140625" style="6" customWidth="1"/>
    <col min="11276" max="11276" width="8.28515625" style="6" customWidth="1"/>
    <col min="11277" max="11277" width="10" style="6" customWidth="1"/>
    <col min="11278" max="11278" width="11" style="6" customWidth="1"/>
    <col min="11279" max="11279" width="1.5703125" style="6" customWidth="1"/>
    <col min="11280" max="11284" width="16.85546875" style="6" customWidth="1"/>
    <col min="11285" max="11285" width="17.28515625" style="6" bestFit="1" customWidth="1"/>
    <col min="11286" max="11291" width="16.85546875" style="6" customWidth="1"/>
    <col min="11292" max="11292" width="14.7109375" style="6" customWidth="1"/>
    <col min="11293" max="11523" width="9.140625" style="6"/>
    <col min="11524" max="11524" width="4" style="6" customWidth="1"/>
    <col min="11525" max="11525" width="21.140625" style="6" customWidth="1"/>
    <col min="11526" max="11526" width="7.28515625" style="6" customWidth="1"/>
    <col min="11527" max="11527" width="10" style="6" customWidth="1"/>
    <col min="11528" max="11529" width="9.28515625" style="6" customWidth="1"/>
    <col min="11530" max="11531" width="8.140625" style="6" customWidth="1"/>
    <col min="11532" max="11532" width="8.28515625" style="6" customWidth="1"/>
    <col min="11533" max="11533" width="10" style="6" customWidth="1"/>
    <col min="11534" max="11534" width="11" style="6" customWidth="1"/>
    <col min="11535" max="11535" width="1.5703125" style="6" customWidth="1"/>
    <col min="11536" max="11540" width="16.85546875" style="6" customWidth="1"/>
    <col min="11541" max="11541" width="17.28515625" style="6" bestFit="1" customWidth="1"/>
    <col min="11542" max="11547" width="16.85546875" style="6" customWidth="1"/>
    <col min="11548" max="11548" width="14.7109375" style="6" customWidth="1"/>
    <col min="11549" max="11779" width="9.140625" style="6"/>
    <col min="11780" max="11780" width="4" style="6" customWidth="1"/>
    <col min="11781" max="11781" width="21.140625" style="6" customWidth="1"/>
    <col min="11782" max="11782" width="7.28515625" style="6" customWidth="1"/>
    <col min="11783" max="11783" width="10" style="6" customWidth="1"/>
    <col min="11784" max="11785" width="9.28515625" style="6" customWidth="1"/>
    <col min="11786" max="11787" width="8.140625" style="6" customWidth="1"/>
    <col min="11788" max="11788" width="8.28515625" style="6" customWidth="1"/>
    <col min="11789" max="11789" width="10" style="6" customWidth="1"/>
    <col min="11790" max="11790" width="11" style="6" customWidth="1"/>
    <col min="11791" max="11791" width="1.5703125" style="6" customWidth="1"/>
    <col min="11792" max="11796" width="16.85546875" style="6" customWidth="1"/>
    <col min="11797" max="11797" width="17.28515625" style="6" bestFit="1" customWidth="1"/>
    <col min="11798" max="11803" width="16.85546875" style="6" customWidth="1"/>
    <col min="11804" max="11804" width="14.7109375" style="6" customWidth="1"/>
    <col min="11805" max="12035" width="9.140625" style="6"/>
    <col min="12036" max="12036" width="4" style="6" customWidth="1"/>
    <col min="12037" max="12037" width="21.140625" style="6" customWidth="1"/>
    <col min="12038" max="12038" width="7.28515625" style="6" customWidth="1"/>
    <col min="12039" max="12039" width="10" style="6" customWidth="1"/>
    <col min="12040" max="12041" width="9.28515625" style="6" customWidth="1"/>
    <col min="12042" max="12043" width="8.140625" style="6" customWidth="1"/>
    <col min="12044" max="12044" width="8.28515625" style="6" customWidth="1"/>
    <col min="12045" max="12045" width="10" style="6" customWidth="1"/>
    <col min="12046" max="12046" width="11" style="6" customWidth="1"/>
    <col min="12047" max="12047" width="1.5703125" style="6" customWidth="1"/>
    <col min="12048" max="12052" width="16.85546875" style="6" customWidth="1"/>
    <col min="12053" max="12053" width="17.28515625" style="6" bestFit="1" customWidth="1"/>
    <col min="12054" max="12059" width="16.85546875" style="6" customWidth="1"/>
    <col min="12060" max="12060" width="14.7109375" style="6" customWidth="1"/>
    <col min="12061" max="12291" width="9.140625" style="6"/>
    <col min="12292" max="12292" width="4" style="6" customWidth="1"/>
    <col min="12293" max="12293" width="21.140625" style="6" customWidth="1"/>
    <col min="12294" max="12294" width="7.28515625" style="6" customWidth="1"/>
    <col min="12295" max="12295" width="10" style="6" customWidth="1"/>
    <col min="12296" max="12297" width="9.28515625" style="6" customWidth="1"/>
    <col min="12298" max="12299" width="8.140625" style="6" customWidth="1"/>
    <col min="12300" max="12300" width="8.28515625" style="6" customWidth="1"/>
    <col min="12301" max="12301" width="10" style="6" customWidth="1"/>
    <col min="12302" max="12302" width="11" style="6" customWidth="1"/>
    <col min="12303" max="12303" width="1.5703125" style="6" customWidth="1"/>
    <col min="12304" max="12308" width="16.85546875" style="6" customWidth="1"/>
    <col min="12309" max="12309" width="17.28515625" style="6" bestFit="1" customWidth="1"/>
    <col min="12310" max="12315" width="16.85546875" style="6" customWidth="1"/>
    <col min="12316" max="12316" width="14.7109375" style="6" customWidth="1"/>
    <col min="12317" max="12547" width="9.140625" style="6"/>
    <col min="12548" max="12548" width="4" style="6" customWidth="1"/>
    <col min="12549" max="12549" width="21.140625" style="6" customWidth="1"/>
    <col min="12550" max="12550" width="7.28515625" style="6" customWidth="1"/>
    <col min="12551" max="12551" width="10" style="6" customWidth="1"/>
    <col min="12552" max="12553" width="9.28515625" style="6" customWidth="1"/>
    <col min="12554" max="12555" width="8.140625" style="6" customWidth="1"/>
    <col min="12556" max="12556" width="8.28515625" style="6" customWidth="1"/>
    <col min="12557" max="12557" width="10" style="6" customWidth="1"/>
    <col min="12558" max="12558" width="11" style="6" customWidth="1"/>
    <col min="12559" max="12559" width="1.5703125" style="6" customWidth="1"/>
    <col min="12560" max="12564" width="16.85546875" style="6" customWidth="1"/>
    <col min="12565" max="12565" width="17.28515625" style="6" bestFit="1" customWidth="1"/>
    <col min="12566" max="12571" width="16.85546875" style="6" customWidth="1"/>
    <col min="12572" max="12572" width="14.7109375" style="6" customWidth="1"/>
    <col min="12573" max="12803" width="9.140625" style="6"/>
    <col min="12804" max="12804" width="4" style="6" customWidth="1"/>
    <col min="12805" max="12805" width="21.140625" style="6" customWidth="1"/>
    <col min="12806" max="12806" width="7.28515625" style="6" customWidth="1"/>
    <col min="12807" max="12807" width="10" style="6" customWidth="1"/>
    <col min="12808" max="12809" width="9.28515625" style="6" customWidth="1"/>
    <col min="12810" max="12811" width="8.140625" style="6" customWidth="1"/>
    <col min="12812" max="12812" width="8.28515625" style="6" customWidth="1"/>
    <col min="12813" max="12813" width="10" style="6" customWidth="1"/>
    <col min="12814" max="12814" width="11" style="6" customWidth="1"/>
    <col min="12815" max="12815" width="1.5703125" style="6" customWidth="1"/>
    <col min="12816" max="12820" width="16.85546875" style="6" customWidth="1"/>
    <col min="12821" max="12821" width="17.28515625" style="6" bestFit="1" customWidth="1"/>
    <col min="12822" max="12827" width="16.85546875" style="6" customWidth="1"/>
    <col min="12828" max="12828" width="14.7109375" style="6" customWidth="1"/>
    <col min="12829" max="13059" width="9.140625" style="6"/>
    <col min="13060" max="13060" width="4" style="6" customWidth="1"/>
    <col min="13061" max="13061" width="21.140625" style="6" customWidth="1"/>
    <col min="13062" max="13062" width="7.28515625" style="6" customWidth="1"/>
    <col min="13063" max="13063" width="10" style="6" customWidth="1"/>
    <col min="13064" max="13065" width="9.28515625" style="6" customWidth="1"/>
    <col min="13066" max="13067" width="8.140625" style="6" customWidth="1"/>
    <col min="13068" max="13068" width="8.28515625" style="6" customWidth="1"/>
    <col min="13069" max="13069" width="10" style="6" customWidth="1"/>
    <col min="13070" max="13070" width="11" style="6" customWidth="1"/>
    <col min="13071" max="13071" width="1.5703125" style="6" customWidth="1"/>
    <col min="13072" max="13076" width="16.85546875" style="6" customWidth="1"/>
    <col min="13077" max="13077" width="17.28515625" style="6" bestFit="1" customWidth="1"/>
    <col min="13078" max="13083" width="16.85546875" style="6" customWidth="1"/>
    <col min="13084" max="13084" width="14.7109375" style="6" customWidth="1"/>
    <col min="13085" max="13315" width="9.140625" style="6"/>
    <col min="13316" max="13316" width="4" style="6" customWidth="1"/>
    <col min="13317" max="13317" width="21.140625" style="6" customWidth="1"/>
    <col min="13318" max="13318" width="7.28515625" style="6" customWidth="1"/>
    <col min="13319" max="13319" width="10" style="6" customWidth="1"/>
    <col min="13320" max="13321" width="9.28515625" style="6" customWidth="1"/>
    <col min="13322" max="13323" width="8.140625" style="6" customWidth="1"/>
    <col min="13324" max="13324" width="8.28515625" style="6" customWidth="1"/>
    <col min="13325" max="13325" width="10" style="6" customWidth="1"/>
    <col min="13326" max="13326" width="11" style="6" customWidth="1"/>
    <col min="13327" max="13327" width="1.5703125" style="6" customWidth="1"/>
    <col min="13328" max="13332" width="16.85546875" style="6" customWidth="1"/>
    <col min="13333" max="13333" width="17.28515625" style="6" bestFit="1" customWidth="1"/>
    <col min="13334" max="13339" width="16.85546875" style="6" customWidth="1"/>
    <col min="13340" max="13340" width="14.7109375" style="6" customWidth="1"/>
    <col min="13341" max="13571" width="9.140625" style="6"/>
    <col min="13572" max="13572" width="4" style="6" customWidth="1"/>
    <col min="13573" max="13573" width="21.140625" style="6" customWidth="1"/>
    <col min="13574" max="13574" width="7.28515625" style="6" customWidth="1"/>
    <col min="13575" max="13575" width="10" style="6" customWidth="1"/>
    <col min="13576" max="13577" width="9.28515625" style="6" customWidth="1"/>
    <col min="13578" max="13579" width="8.140625" style="6" customWidth="1"/>
    <col min="13580" max="13580" width="8.28515625" style="6" customWidth="1"/>
    <col min="13581" max="13581" width="10" style="6" customWidth="1"/>
    <col min="13582" max="13582" width="11" style="6" customWidth="1"/>
    <col min="13583" max="13583" width="1.5703125" style="6" customWidth="1"/>
    <col min="13584" max="13588" width="16.85546875" style="6" customWidth="1"/>
    <col min="13589" max="13589" width="17.28515625" style="6" bestFit="1" customWidth="1"/>
    <col min="13590" max="13595" width="16.85546875" style="6" customWidth="1"/>
    <col min="13596" max="13596" width="14.7109375" style="6" customWidth="1"/>
    <col min="13597" max="13827" width="9.140625" style="6"/>
    <col min="13828" max="13828" width="4" style="6" customWidth="1"/>
    <col min="13829" max="13829" width="21.140625" style="6" customWidth="1"/>
    <col min="13830" max="13830" width="7.28515625" style="6" customWidth="1"/>
    <col min="13831" max="13831" width="10" style="6" customWidth="1"/>
    <col min="13832" max="13833" width="9.28515625" style="6" customWidth="1"/>
    <col min="13834" max="13835" width="8.140625" style="6" customWidth="1"/>
    <col min="13836" max="13836" width="8.28515625" style="6" customWidth="1"/>
    <col min="13837" max="13837" width="10" style="6" customWidth="1"/>
    <col min="13838" max="13838" width="11" style="6" customWidth="1"/>
    <col min="13839" max="13839" width="1.5703125" style="6" customWidth="1"/>
    <col min="13840" max="13844" width="16.85546875" style="6" customWidth="1"/>
    <col min="13845" max="13845" width="17.28515625" style="6" bestFit="1" customWidth="1"/>
    <col min="13846" max="13851" width="16.85546875" style="6" customWidth="1"/>
    <col min="13852" max="13852" width="14.7109375" style="6" customWidth="1"/>
    <col min="13853" max="14083" width="9.140625" style="6"/>
    <col min="14084" max="14084" width="4" style="6" customWidth="1"/>
    <col min="14085" max="14085" width="21.140625" style="6" customWidth="1"/>
    <col min="14086" max="14086" width="7.28515625" style="6" customWidth="1"/>
    <col min="14087" max="14087" width="10" style="6" customWidth="1"/>
    <col min="14088" max="14089" width="9.28515625" style="6" customWidth="1"/>
    <col min="14090" max="14091" width="8.140625" style="6" customWidth="1"/>
    <col min="14092" max="14092" width="8.28515625" style="6" customWidth="1"/>
    <col min="14093" max="14093" width="10" style="6" customWidth="1"/>
    <col min="14094" max="14094" width="11" style="6" customWidth="1"/>
    <col min="14095" max="14095" width="1.5703125" style="6" customWidth="1"/>
    <col min="14096" max="14100" width="16.85546875" style="6" customWidth="1"/>
    <col min="14101" max="14101" width="17.28515625" style="6" bestFit="1" customWidth="1"/>
    <col min="14102" max="14107" width="16.85546875" style="6" customWidth="1"/>
    <col min="14108" max="14108" width="14.7109375" style="6" customWidth="1"/>
    <col min="14109" max="14339" width="9.140625" style="6"/>
    <col min="14340" max="14340" width="4" style="6" customWidth="1"/>
    <col min="14341" max="14341" width="21.140625" style="6" customWidth="1"/>
    <col min="14342" max="14342" width="7.28515625" style="6" customWidth="1"/>
    <col min="14343" max="14343" width="10" style="6" customWidth="1"/>
    <col min="14344" max="14345" width="9.28515625" style="6" customWidth="1"/>
    <col min="14346" max="14347" width="8.140625" style="6" customWidth="1"/>
    <col min="14348" max="14348" width="8.28515625" style="6" customWidth="1"/>
    <col min="14349" max="14349" width="10" style="6" customWidth="1"/>
    <col min="14350" max="14350" width="11" style="6" customWidth="1"/>
    <col min="14351" max="14351" width="1.5703125" style="6" customWidth="1"/>
    <col min="14352" max="14356" width="16.85546875" style="6" customWidth="1"/>
    <col min="14357" max="14357" width="17.28515625" style="6" bestFit="1" customWidth="1"/>
    <col min="14358" max="14363" width="16.85546875" style="6" customWidth="1"/>
    <col min="14364" max="14364" width="14.7109375" style="6" customWidth="1"/>
    <col min="14365" max="14595" width="9.140625" style="6"/>
    <col min="14596" max="14596" width="4" style="6" customWidth="1"/>
    <col min="14597" max="14597" width="21.140625" style="6" customWidth="1"/>
    <col min="14598" max="14598" width="7.28515625" style="6" customWidth="1"/>
    <col min="14599" max="14599" width="10" style="6" customWidth="1"/>
    <col min="14600" max="14601" width="9.28515625" style="6" customWidth="1"/>
    <col min="14602" max="14603" width="8.140625" style="6" customWidth="1"/>
    <col min="14604" max="14604" width="8.28515625" style="6" customWidth="1"/>
    <col min="14605" max="14605" width="10" style="6" customWidth="1"/>
    <col min="14606" max="14606" width="11" style="6" customWidth="1"/>
    <col min="14607" max="14607" width="1.5703125" style="6" customWidth="1"/>
    <col min="14608" max="14612" width="16.85546875" style="6" customWidth="1"/>
    <col min="14613" max="14613" width="17.28515625" style="6" bestFit="1" customWidth="1"/>
    <col min="14614" max="14619" width="16.85546875" style="6" customWidth="1"/>
    <col min="14620" max="14620" width="14.7109375" style="6" customWidth="1"/>
    <col min="14621" max="14851" width="9.140625" style="6"/>
    <col min="14852" max="14852" width="4" style="6" customWidth="1"/>
    <col min="14853" max="14853" width="21.140625" style="6" customWidth="1"/>
    <col min="14854" max="14854" width="7.28515625" style="6" customWidth="1"/>
    <col min="14855" max="14855" width="10" style="6" customWidth="1"/>
    <col min="14856" max="14857" width="9.28515625" style="6" customWidth="1"/>
    <col min="14858" max="14859" width="8.140625" style="6" customWidth="1"/>
    <col min="14860" max="14860" width="8.28515625" style="6" customWidth="1"/>
    <col min="14861" max="14861" width="10" style="6" customWidth="1"/>
    <col min="14862" max="14862" width="11" style="6" customWidth="1"/>
    <col min="14863" max="14863" width="1.5703125" style="6" customWidth="1"/>
    <col min="14864" max="14868" width="16.85546875" style="6" customWidth="1"/>
    <col min="14869" max="14869" width="17.28515625" style="6" bestFit="1" customWidth="1"/>
    <col min="14870" max="14875" width="16.85546875" style="6" customWidth="1"/>
    <col min="14876" max="14876" width="14.7109375" style="6" customWidth="1"/>
    <col min="14877" max="15107" width="9.140625" style="6"/>
    <col min="15108" max="15108" width="4" style="6" customWidth="1"/>
    <col min="15109" max="15109" width="21.140625" style="6" customWidth="1"/>
    <col min="15110" max="15110" width="7.28515625" style="6" customWidth="1"/>
    <col min="15111" max="15111" width="10" style="6" customWidth="1"/>
    <col min="15112" max="15113" width="9.28515625" style="6" customWidth="1"/>
    <col min="15114" max="15115" width="8.140625" style="6" customWidth="1"/>
    <col min="15116" max="15116" width="8.28515625" style="6" customWidth="1"/>
    <col min="15117" max="15117" width="10" style="6" customWidth="1"/>
    <col min="15118" max="15118" width="11" style="6" customWidth="1"/>
    <col min="15119" max="15119" width="1.5703125" style="6" customWidth="1"/>
    <col min="15120" max="15124" width="16.85546875" style="6" customWidth="1"/>
    <col min="15125" max="15125" width="17.28515625" style="6" bestFit="1" customWidth="1"/>
    <col min="15126" max="15131" width="16.85546875" style="6" customWidth="1"/>
    <col min="15132" max="15132" width="14.7109375" style="6" customWidth="1"/>
    <col min="15133" max="15363" width="9.140625" style="6"/>
    <col min="15364" max="15364" width="4" style="6" customWidth="1"/>
    <col min="15365" max="15365" width="21.140625" style="6" customWidth="1"/>
    <col min="15366" max="15366" width="7.28515625" style="6" customWidth="1"/>
    <col min="15367" max="15367" width="10" style="6" customWidth="1"/>
    <col min="15368" max="15369" width="9.28515625" style="6" customWidth="1"/>
    <col min="15370" max="15371" width="8.140625" style="6" customWidth="1"/>
    <col min="15372" max="15372" width="8.28515625" style="6" customWidth="1"/>
    <col min="15373" max="15373" width="10" style="6" customWidth="1"/>
    <col min="15374" max="15374" width="11" style="6" customWidth="1"/>
    <col min="15375" max="15375" width="1.5703125" style="6" customWidth="1"/>
    <col min="15376" max="15380" width="16.85546875" style="6" customWidth="1"/>
    <col min="15381" max="15381" width="17.28515625" style="6" bestFit="1" customWidth="1"/>
    <col min="15382" max="15387" width="16.85546875" style="6" customWidth="1"/>
    <col min="15388" max="15388" width="14.7109375" style="6" customWidth="1"/>
    <col min="15389" max="15619" width="9.140625" style="6"/>
    <col min="15620" max="15620" width="4" style="6" customWidth="1"/>
    <col min="15621" max="15621" width="21.140625" style="6" customWidth="1"/>
    <col min="15622" max="15622" width="7.28515625" style="6" customWidth="1"/>
    <col min="15623" max="15623" width="10" style="6" customWidth="1"/>
    <col min="15624" max="15625" width="9.28515625" style="6" customWidth="1"/>
    <col min="15626" max="15627" width="8.140625" style="6" customWidth="1"/>
    <col min="15628" max="15628" width="8.28515625" style="6" customWidth="1"/>
    <col min="15629" max="15629" width="10" style="6" customWidth="1"/>
    <col min="15630" max="15630" width="11" style="6" customWidth="1"/>
    <col min="15631" max="15631" width="1.5703125" style="6" customWidth="1"/>
    <col min="15632" max="15636" width="16.85546875" style="6" customWidth="1"/>
    <col min="15637" max="15637" width="17.28515625" style="6" bestFit="1" customWidth="1"/>
    <col min="15638" max="15643" width="16.85546875" style="6" customWidth="1"/>
    <col min="15644" max="15644" width="14.7109375" style="6" customWidth="1"/>
    <col min="15645" max="15875" width="9.140625" style="6"/>
    <col min="15876" max="15876" width="4" style="6" customWidth="1"/>
    <col min="15877" max="15877" width="21.140625" style="6" customWidth="1"/>
    <col min="15878" max="15878" width="7.28515625" style="6" customWidth="1"/>
    <col min="15879" max="15879" width="10" style="6" customWidth="1"/>
    <col min="15880" max="15881" width="9.28515625" style="6" customWidth="1"/>
    <col min="15882" max="15883" width="8.140625" style="6" customWidth="1"/>
    <col min="15884" max="15884" width="8.28515625" style="6" customWidth="1"/>
    <col min="15885" max="15885" width="10" style="6" customWidth="1"/>
    <col min="15886" max="15886" width="11" style="6" customWidth="1"/>
    <col min="15887" max="15887" width="1.5703125" style="6" customWidth="1"/>
    <col min="15888" max="15892" width="16.85546875" style="6" customWidth="1"/>
    <col min="15893" max="15893" width="17.28515625" style="6" bestFit="1" customWidth="1"/>
    <col min="15894" max="15899" width="16.85546875" style="6" customWidth="1"/>
    <col min="15900" max="15900" width="14.7109375" style="6" customWidth="1"/>
    <col min="15901" max="16131" width="9.140625" style="6"/>
    <col min="16132" max="16132" width="4" style="6" customWidth="1"/>
    <col min="16133" max="16133" width="21.140625" style="6" customWidth="1"/>
    <col min="16134" max="16134" width="7.28515625" style="6" customWidth="1"/>
    <col min="16135" max="16135" width="10" style="6" customWidth="1"/>
    <col min="16136" max="16137" width="9.28515625" style="6" customWidth="1"/>
    <col min="16138" max="16139" width="8.140625" style="6" customWidth="1"/>
    <col min="16140" max="16140" width="8.28515625" style="6" customWidth="1"/>
    <col min="16141" max="16141" width="10" style="6" customWidth="1"/>
    <col min="16142" max="16142" width="11" style="6" customWidth="1"/>
    <col min="16143" max="16143" width="1.5703125" style="6" customWidth="1"/>
    <col min="16144" max="16148" width="16.85546875" style="6" customWidth="1"/>
    <col min="16149" max="16149" width="17.28515625" style="6" bestFit="1" customWidth="1"/>
    <col min="16150" max="16155" width="16.85546875" style="6" customWidth="1"/>
    <col min="16156" max="16156" width="14.7109375" style="6" customWidth="1"/>
    <col min="16157" max="16384" width="9.140625" style="6"/>
  </cols>
  <sheetData>
    <row r="2" spans="1:28" x14ac:dyDescent="0.2">
      <c r="A2" s="4"/>
      <c r="B2" s="4"/>
    </row>
    <row r="5" spans="1:28" ht="12.75" x14ac:dyDescent="0.2">
      <c r="A5" s="233" t="s">
        <v>0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9" spans="1:28" s="10" customFormat="1" ht="24.75" customHeight="1" x14ac:dyDescent="0.25">
      <c r="A9" s="247" t="s">
        <v>291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9"/>
      <c r="M9" s="231">
        <v>2021</v>
      </c>
      <c r="N9" s="229"/>
      <c r="O9" s="229"/>
      <c r="P9" s="229"/>
      <c r="Q9" s="229"/>
      <c r="R9" s="229"/>
      <c r="S9" s="229"/>
      <c r="T9" s="229"/>
      <c r="U9" s="232"/>
      <c r="V9" s="229">
        <v>2020</v>
      </c>
      <c r="W9" s="229"/>
      <c r="X9" s="229"/>
      <c r="Y9" s="229"/>
      <c r="Z9" s="229"/>
      <c r="AA9" s="229"/>
      <c r="AB9" s="230"/>
    </row>
    <row r="10" spans="1:28" s="10" customFormat="1" ht="12.75" customHeight="1" x14ac:dyDescent="0.25">
      <c r="A10" s="237" t="s">
        <v>1</v>
      </c>
      <c r="B10" s="237" t="s">
        <v>2</v>
      </c>
      <c r="C10" s="245" t="s">
        <v>3</v>
      </c>
      <c r="D10" s="245" t="s">
        <v>4</v>
      </c>
      <c r="E10" s="238" t="s">
        <v>5</v>
      </c>
      <c r="F10" s="239"/>
      <c r="G10" s="244" t="s">
        <v>6</v>
      </c>
      <c r="H10" s="244"/>
      <c r="I10" s="244"/>
      <c r="J10" s="59" t="s">
        <v>7</v>
      </c>
      <c r="K10" s="74" t="s">
        <v>8</v>
      </c>
      <c r="L10" s="13"/>
      <c r="M10" s="222">
        <v>44353</v>
      </c>
      <c r="N10" s="222">
        <v>44352</v>
      </c>
      <c r="O10" s="222">
        <v>44348</v>
      </c>
      <c r="P10" s="114">
        <v>44332</v>
      </c>
      <c r="Q10" s="114">
        <v>44325</v>
      </c>
      <c r="R10" s="114">
        <v>44311</v>
      </c>
      <c r="S10" s="114">
        <v>44303</v>
      </c>
      <c r="T10" s="114">
        <v>44289</v>
      </c>
      <c r="U10" s="163">
        <v>44276</v>
      </c>
      <c r="V10" s="149">
        <v>44114</v>
      </c>
      <c r="W10" s="114">
        <v>44107</v>
      </c>
      <c r="X10" s="114">
        <v>44087</v>
      </c>
      <c r="Y10" s="114">
        <v>44065</v>
      </c>
      <c r="Z10" s="114">
        <v>44051</v>
      </c>
      <c r="AA10" s="114">
        <v>44031</v>
      </c>
      <c r="AB10" s="149">
        <v>44017</v>
      </c>
    </row>
    <row r="11" spans="1:28" s="10" customFormat="1" x14ac:dyDescent="0.2">
      <c r="A11" s="237"/>
      <c r="B11" s="237"/>
      <c r="C11" s="245"/>
      <c r="D11" s="245"/>
      <c r="E11" s="240"/>
      <c r="F11" s="241"/>
      <c r="G11" s="245">
        <v>1</v>
      </c>
      <c r="H11" s="245">
        <v>2</v>
      </c>
      <c r="I11" s="248">
        <v>3</v>
      </c>
      <c r="J11" s="60" t="s">
        <v>9</v>
      </c>
      <c r="K11" s="76" t="s">
        <v>10</v>
      </c>
      <c r="L11" s="13"/>
      <c r="M11" s="219" t="s">
        <v>16</v>
      </c>
      <c r="N11" s="219" t="s">
        <v>14</v>
      </c>
      <c r="O11" s="219" t="s">
        <v>14</v>
      </c>
      <c r="P11" s="219" t="s">
        <v>16</v>
      </c>
      <c r="Q11" s="219" t="s">
        <v>585</v>
      </c>
      <c r="R11" s="219" t="s">
        <v>15</v>
      </c>
      <c r="S11" s="146" t="s">
        <v>16</v>
      </c>
      <c r="T11" s="146" t="s">
        <v>11</v>
      </c>
      <c r="U11" s="184" t="s">
        <v>258</v>
      </c>
      <c r="V11" s="138" t="s">
        <v>12</v>
      </c>
      <c r="W11" s="146" t="s">
        <v>15</v>
      </c>
      <c r="X11" s="146" t="s">
        <v>12</v>
      </c>
      <c r="Y11" s="146" t="s">
        <v>471</v>
      </c>
      <c r="Z11" s="146" t="s">
        <v>471</v>
      </c>
      <c r="AA11" s="146" t="s">
        <v>340</v>
      </c>
      <c r="AB11" s="138" t="s">
        <v>16</v>
      </c>
    </row>
    <row r="12" spans="1:28" s="10" customFormat="1" x14ac:dyDescent="0.2">
      <c r="A12" s="237"/>
      <c r="B12" s="237"/>
      <c r="C12" s="237"/>
      <c r="D12" s="237"/>
      <c r="E12" s="242"/>
      <c r="F12" s="243"/>
      <c r="G12" s="245"/>
      <c r="H12" s="245"/>
      <c r="I12" s="248"/>
      <c r="J12" s="61" t="s">
        <v>10</v>
      </c>
      <c r="K12" s="79" t="s">
        <v>17</v>
      </c>
      <c r="L12" s="18"/>
      <c r="M12" s="223" t="s">
        <v>28</v>
      </c>
      <c r="N12" s="223" t="s">
        <v>61</v>
      </c>
      <c r="O12" s="223" t="s">
        <v>602</v>
      </c>
      <c r="P12" s="223" t="s">
        <v>29</v>
      </c>
      <c r="Q12" s="223" t="s">
        <v>318</v>
      </c>
      <c r="R12" s="223" t="s">
        <v>44</v>
      </c>
      <c r="S12" s="147" t="s">
        <v>27</v>
      </c>
      <c r="T12" s="147" t="s">
        <v>316</v>
      </c>
      <c r="U12" s="185" t="s">
        <v>318</v>
      </c>
      <c r="V12" s="139" t="s">
        <v>425</v>
      </c>
      <c r="W12" s="147" t="s">
        <v>44</v>
      </c>
      <c r="X12" s="147" t="s">
        <v>447</v>
      </c>
      <c r="Y12" s="147" t="s">
        <v>23</v>
      </c>
      <c r="Z12" s="147" t="s">
        <v>19</v>
      </c>
      <c r="AA12" s="147" t="s">
        <v>25</v>
      </c>
      <c r="AB12" s="139" t="s">
        <v>27</v>
      </c>
    </row>
    <row r="13" spans="1:28" x14ac:dyDescent="0.2">
      <c r="M13" s="140"/>
      <c r="N13" s="140"/>
      <c r="O13" s="140"/>
      <c r="P13" s="140"/>
      <c r="Q13" s="140"/>
      <c r="R13" s="140"/>
      <c r="S13" s="140"/>
      <c r="T13" s="140"/>
      <c r="U13" s="197"/>
      <c r="V13" s="140"/>
      <c r="W13" s="140"/>
      <c r="X13" s="140"/>
      <c r="Y13" s="140"/>
      <c r="Z13" s="140"/>
      <c r="AA13" s="140"/>
      <c r="AB13" s="140"/>
    </row>
    <row r="14" spans="1:28" ht="14.1" customHeight="1" x14ac:dyDescent="0.25">
      <c r="A14" s="21">
        <f t="shared" ref="A14:A33" si="0">A13+1</f>
        <v>1</v>
      </c>
      <c r="B14" s="51" t="s">
        <v>173</v>
      </c>
      <c r="C14" s="33">
        <v>3609</v>
      </c>
      <c r="D14" s="143" t="s">
        <v>65</v>
      </c>
      <c r="E14" s="25">
        <f>MAX(M14:U14)</f>
        <v>588</v>
      </c>
      <c r="F14" s="25" t="str">
        <f>VLOOKUP(E14,Tab!$M$2:$N$255,2,TRUE)</f>
        <v>A</v>
      </c>
      <c r="G14" s="26">
        <f>LARGE(M14:AB14,1)</f>
        <v>588</v>
      </c>
      <c r="H14" s="26">
        <f>LARGE(M14:AB14,2)</f>
        <v>587</v>
      </c>
      <c r="I14" s="26">
        <f>LARGE(M14:AB14,3)</f>
        <v>583</v>
      </c>
      <c r="J14" s="27">
        <f>SUM(G14:I14)</f>
        <v>1758</v>
      </c>
      <c r="K14" s="28">
        <f>J14/3</f>
        <v>586</v>
      </c>
      <c r="L14" s="29"/>
      <c r="M14" s="82">
        <v>0</v>
      </c>
      <c r="N14" s="82">
        <v>0</v>
      </c>
      <c r="O14" s="82">
        <v>578</v>
      </c>
      <c r="P14" s="82">
        <v>0</v>
      </c>
      <c r="Q14" s="82">
        <v>587</v>
      </c>
      <c r="R14" s="82">
        <v>0</v>
      </c>
      <c r="S14" s="82">
        <v>588</v>
      </c>
      <c r="T14" s="82">
        <v>0</v>
      </c>
      <c r="U14" s="198">
        <v>577</v>
      </c>
      <c r="V14" s="137">
        <v>0</v>
      </c>
      <c r="W14" s="82">
        <v>0</v>
      </c>
      <c r="X14" s="82">
        <v>0</v>
      </c>
      <c r="Y14" s="82">
        <v>0</v>
      </c>
      <c r="Z14" s="82">
        <v>0</v>
      </c>
      <c r="AA14" s="82">
        <v>583</v>
      </c>
      <c r="AB14" s="82">
        <v>0</v>
      </c>
    </row>
    <row r="15" spans="1:28" ht="14.1" customHeight="1" x14ac:dyDescent="0.25">
      <c r="A15" s="21">
        <f t="shared" si="0"/>
        <v>2</v>
      </c>
      <c r="B15" s="35" t="s">
        <v>176</v>
      </c>
      <c r="C15" s="23">
        <v>12403</v>
      </c>
      <c r="D15" s="24" t="s">
        <v>61</v>
      </c>
      <c r="E15" s="25">
        <f>MAX(M15:U15)</f>
        <v>568</v>
      </c>
      <c r="F15" s="25" t="str">
        <f>VLOOKUP(E15,Tab!$M$2:$N$255,2,TRUE)</f>
        <v>C</v>
      </c>
      <c r="G15" s="26">
        <f>LARGE(M15:AB15,1)</f>
        <v>568</v>
      </c>
      <c r="H15" s="26">
        <f>LARGE(M15:AB15,2)</f>
        <v>568</v>
      </c>
      <c r="I15" s="26">
        <f>LARGE(M15:AB15,3)</f>
        <v>566</v>
      </c>
      <c r="J15" s="27">
        <f>SUM(G15:I15)</f>
        <v>1702</v>
      </c>
      <c r="K15" s="28">
        <f>J15/3</f>
        <v>567.33333333333337</v>
      </c>
      <c r="L15" s="29"/>
      <c r="M15" s="82">
        <v>568</v>
      </c>
      <c r="N15" s="82">
        <v>552</v>
      </c>
      <c r="O15" s="82">
        <v>0</v>
      </c>
      <c r="P15" s="82">
        <v>0</v>
      </c>
      <c r="Q15" s="82">
        <v>0</v>
      </c>
      <c r="R15" s="82">
        <v>0</v>
      </c>
      <c r="S15" s="82">
        <v>557</v>
      </c>
      <c r="T15" s="82">
        <v>0</v>
      </c>
      <c r="U15" s="198">
        <v>568</v>
      </c>
      <c r="V15" s="137">
        <v>0</v>
      </c>
      <c r="W15" s="82">
        <v>0</v>
      </c>
      <c r="X15" s="82">
        <v>556</v>
      </c>
      <c r="Y15" s="82">
        <v>0</v>
      </c>
      <c r="Z15" s="82">
        <v>0</v>
      </c>
      <c r="AA15" s="82">
        <v>566</v>
      </c>
      <c r="AB15" s="82">
        <v>565</v>
      </c>
    </row>
    <row r="16" spans="1:28" ht="14.1" customHeight="1" x14ac:dyDescent="0.25">
      <c r="A16" s="21">
        <f t="shared" si="0"/>
        <v>3</v>
      </c>
      <c r="B16" s="144" t="s">
        <v>177</v>
      </c>
      <c r="C16" s="33">
        <v>13265</v>
      </c>
      <c r="D16" s="143" t="s">
        <v>26</v>
      </c>
      <c r="E16" s="25">
        <f>MAX(M16:U16)</f>
        <v>562</v>
      </c>
      <c r="F16" s="25" t="str">
        <f>VLOOKUP(E16,Tab!$M$2:$N$255,2,TRUE)</f>
        <v>Não</v>
      </c>
      <c r="G16" s="26">
        <f>LARGE(M16:AB16,1)</f>
        <v>562</v>
      </c>
      <c r="H16" s="26">
        <f>LARGE(M16:AB16,2)</f>
        <v>560</v>
      </c>
      <c r="I16" s="26">
        <f>LARGE(M16:AB16,3)</f>
        <v>559</v>
      </c>
      <c r="J16" s="27">
        <f>SUM(G16:I16)</f>
        <v>1681</v>
      </c>
      <c r="K16" s="28">
        <f>J16/3</f>
        <v>560.33333333333337</v>
      </c>
      <c r="L16" s="29"/>
      <c r="M16" s="82">
        <v>0</v>
      </c>
      <c r="N16" s="82">
        <v>0</v>
      </c>
      <c r="O16" s="82">
        <v>0</v>
      </c>
      <c r="P16" s="82">
        <v>0</v>
      </c>
      <c r="Q16" s="82">
        <v>547</v>
      </c>
      <c r="R16" s="82">
        <v>560</v>
      </c>
      <c r="S16" s="82">
        <v>562</v>
      </c>
      <c r="T16" s="82">
        <v>0</v>
      </c>
      <c r="U16" s="198">
        <v>0</v>
      </c>
      <c r="V16" s="137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559</v>
      </c>
      <c r="AB16" s="82">
        <v>0</v>
      </c>
    </row>
    <row r="17" spans="1:28" ht="14.1" customHeight="1" x14ac:dyDescent="0.25">
      <c r="A17" s="21">
        <f t="shared" si="0"/>
        <v>4</v>
      </c>
      <c r="B17" s="35" t="s">
        <v>184</v>
      </c>
      <c r="C17" s="23">
        <v>721</v>
      </c>
      <c r="D17" s="24" t="s">
        <v>65</v>
      </c>
      <c r="E17" s="25">
        <f>MAX(M17:U17)</f>
        <v>559</v>
      </c>
      <c r="F17" s="25" t="str">
        <f>VLOOKUP(E17,Tab!$M$2:$N$255,2,TRUE)</f>
        <v>Não</v>
      </c>
      <c r="G17" s="26">
        <f>LARGE(M17:AB17,1)</f>
        <v>565</v>
      </c>
      <c r="H17" s="26">
        <f>LARGE(M17:AB17,2)</f>
        <v>559</v>
      </c>
      <c r="I17" s="26">
        <f>LARGE(M17:AB17,3)</f>
        <v>540</v>
      </c>
      <c r="J17" s="27">
        <f>SUM(G17:I17)</f>
        <v>1664</v>
      </c>
      <c r="K17" s="28">
        <f>J17/3</f>
        <v>554.66666666666663</v>
      </c>
      <c r="L17" s="29"/>
      <c r="M17" s="82">
        <v>0</v>
      </c>
      <c r="N17" s="82">
        <v>0</v>
      </c>
      <c r="O17" s="82">
        <v>0</v>
      </c>
      <c r="P17" s="82">
        <v>0</v>
      </c>
      <c r="Q17" s="82">
        <v>533</v>
      </c>
      <c r="R17" s="82">
        <v>559</v>
      </c>
      <c r="S17" s="82">
        <v>540</v>
      </c>
      <c r="T17" s="82">
        <v>0</v>
      </c>
      <c r="U17" s="198">
        <v>539</v>
      </c>
      <c r="V17" s="137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565</v>
      </c>
      <c r="AB17" s="82">
        <v>537</v>
      </c>
    </row>
    <row r="18" spans="1:28" ht="14.1" customHeight="1" x14ac:dyDescent="0.25">
      <c r="A18" s="21">
        <f t="shared" si="0"/>
        <v>5</v>
      </c>
      <c r="B18" s="51" t="s">
        <v>193</v>
      </c>
      <c r="C18" s="33">
        <v>1097</v>
      </c>
      <c r="D18" s="143" t="s">
        <v>65</v>
      </c>
      <c r="E18" s="25">
        <f>MAX(M18:U18)</f>
        <v>555</v>
      </c>
      <c r="F18" s="25" t="str">
        <f>VLOOKUP(E18,Tab!$M$2:$N$255,2,TRUE)</f>
        <v>Não</v>
      </c>
      <c r="G18" s="26">
        <f>LARGE(M18:AB18,1)</f>
        <v>555</v>
      </c>
      <c r="H18" s="26">
        <f>LARGE(M18:AB18,2)</f>
        <v>551</v>
      </c>
      <c r="I18" s="26">
        <f>LARGE(M18:AB18,3)</f>
        <v>548</v>
      </c>
      <c r="J18" s="27">
        <f>SUM(G18:I18)</f>
        <v>1654</v>
      </c>
      <c r="K18" s="28">
        <f>J18/3</f>
        <v>551.33333333333337</v>
      </c>
      <c r="L18" s="29"/>
      <c r="M18" s="82">
        <v>0</v>
      </c>
      <c r="N18" s="82">
        <v>535</v>
      </c>
      <c r="O18" s="82">
        <v>0</v>
      </c>
      <c r="P18" s="82">
        <v>0</v>
      </c>
      <c r="Q18" s="82">
        <v>544</v>
      </c>
      <c r="R18" s="82">
        <v>548</v>
      </c>
      <c r="S18" s="82">
        <v>537</v>
      </c>
      <c r="T18" s="82">
        <v>0</v>
      </c>
      <c r="U18" s="198">
        <v>555</v>
      </c>
      <c r="V18" s="137">
        <v>0</v>
      </c>
      <c r="W18" s="82">
        <v>538</v>
      </c>
      <c r="X18" s="82">
        <v>551</v>
      </c>
      <c r="Y18" s="82">
        <v>0</v>
      </c>
      <c r="Z18" s="82">
        <v>0</v>
      </c>
      <c r="AA18" s="82">
        <v>528</v>
      </c>
      <c r="AB18" s="82">
        <v>451</v>
      </c>
    </row>
    <row r="19" spans="1:28" ht="14.1" customHeight="1" x14ac:dyDescent="0.25">
      <c r="A19" s="21">
        <f t="shared" si="0"/>
        <v>6</v>
      </c>
      <c r="B19" s="144" t="s">
        <v>190</v>
      </c>
      <c r="C19" s="33">
        <v>728</v>
      </c>
      <c r="D19" s="143" t="s">
        <v>44</v>
      </c>
      <c r="E19" s="25">
        <f>MAX(M19:U19)</f>
        <v>527</v>
      </c>
      <c r="F19" s="25" t="str">
        <f>VLOOKUP(E19,Tab!$M$2:$N$255,2,TRUE)</f>
        <v>Não</v>
      </c>
      <c r="G19" s="26">
        <f>LARGE(M19:AB19,1)</f>
        <v>538</v>
      </c>
      <c r="H19" s="26">
        <f>LARGE(M19:AB19,2)</f>
        <v>530</v>
      </c>
      <c r="I19" s="26">
        <f>LARGE(M19:AB19,3)</f>
        <v>527</v>
      </c>
      <c r="J19" s="27">
        <f>SUM(G19:I19)</f>
        <v>1595</v>
      </c>
      <c r="K19" s="28">
        <f>J19/3</f>
        <v>531.66666666666663</v>
      </c>
      <c r="L19" s="29"/>
      <c r="M19" s="82">
        <v>513</v>
      </c>
      <c r="N19" s="82">
        <v>522</v>
      </c>
      <c r="O19" s="82">
        <v>0</v>
      </c>
      <c r="P19" s="82">
        <v>0</v>
      </c>
      <c r="Q19" s="82">
        <v>514</v>
      </c>
      <c r="R19" s="82">
        <v>527</v>
      </c>
      <c r="S19" s="82">
        <v>519</v>
      </c>
      <c r="T19" s="82">
        <v>0</v>
      </c>
      <c r="U19" s="198">
        <v>526</v>
      </c>
      <c r="V19" s="137">
        <v>0</v>
      </c>
      <c r="W19" s="82">
        <v>525</v>
      </c>
      <c r="X19" s="82">
        <v>538</v>
      </c>
      <c r="Y19" s="82">
        <v>0</v>
      </c>
      <c r="Z19" s="82">
        <v>0</v>
      </c>
      <c r="AA19" s="82">
        <v>525</v>
      </c>
      <c r="AB19" s="82">
        <v>530</v>
      </c>
    </row>
    <row r="20" spans="1:28" ht="14.1" customHeight="1" x14ac:dyDescent="0.25">
      <c r="A20" s="21">
        <f t="shared" si="0"/>
        <v>7</v>
      </c>
      <c r="B20" s="35" t="s">
        <v>323</v>
      </c>
      <c r="C20" s="23">
        <v>10133</v>
      </c>
      <c r="D20" s="24" t="s">
        <v>65</v>
      </c>
      <c r="E20" s="25">
        <f>MAX(M20:U20)</f>
        <v>0</v>
      </c>
      <c r="F20" s="25" t="e">
        <f>VLOOKUP(E20,Tab!$M$2:$N$255,2,TRUE)</f>
        <v>#N/A</v>
      </c>
      <c r="G20" s="26">
        <f>LARGE(M20:AB20,1)</f>
        <v>539</v>
      </c>
      <c r="H20" s="26">
        <f>LARGE(M20:AB20,2)</f>
        <v>528</v>
      </c>
      <c r="I20" s="26">
        <f>LARGE(M20:AB20,3)</f>
        <v>525</v>
      </c>
      <c r="J20" s="27">
        <f>SUM(G20:I20)</f>
        <v>1592</v>
      </c>
      <c r="K20" s="28">
        <f>J20/3</f>
        <v>530.66666666666663</v>
      </c>
      <c r="L20" s="29"/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2">
        <v>0</v>
      </c>
      <c r="U20" s="198">
        <v>0</v>
      </c>
      <c r="V20" s="137">
        <v>0</v>
      </c>
      <c r="W20" s="82">
        <v>525</v>
      </c>
      <c r="X20" s="82">
        <v>528</v>
      </c>
      <c r="Y20" s="82">
        <v>0</v>
      </c>
      <c r="Z20" s="82">
        <v>0</v>
      </c>
      <c r="AA20" s="82">
        <v>539</v>
      </c>
      <c r="AB20" s="82">
        <v>514</v>
      </c>
    </row>
    <row r="21" spans="1:28" ht="14.1" customHeight="1" x14ac:dyDescent="0.25">
      <c r="A21" s="21">
        <f t="shared" si="0"/>
        <v>8</v>
      </c>
      <c r="B21" s="144" t="s">
        <v>302</v>
      </c>
      <c r="C21" s="33">
        <v>11315</v>
      </c>
      <c r="D21" s="143" t="s">
        <v>26</v>
      </c>
      <c r="E21" s="25">
        <f>MAX(M21:U21)</f>
        <v>534</v>
      </c>
      <c r="F21" s="25" t="str">
        <f>VLOOKUP(E21,Tab!$M$2:$N$255,2,TRUE)</f>
        <v>Não</v>
      </c>
      <c r="G21" s="26">
        <f>LARGE(M21:AB21,1)</f>
        <v>534</v>
      </c>
      <c r="H21" s="26">
        <f>LARGE(M21:AB21,2)</f>
        <v>516</v>
      </c>
      <c r="I21" s="26">
        <f>LARGE(M21:AB21,3)</f>
        <v>516</v>
      </c>
      <c r="J21" s="27">
        <f>SUM(G21:I21)</f>
        <v>1566</v>
      </c>
      <c r="K21" s="28">
        <f>J21/3</f>
        <v>522</v>
      </c>
      <c r="L21" s="29"/>
      <c r="M21" s="82">
        <v>0</v>
      </c>
      <c r="N21" s="82">
        <v>0</v>
      </c>
      <c r="O21" s="82">
        <v>0</v>
      </c>
      <c r="P21" s="82">
        <v>0</v>
      </c>
      <c r="Q21" s="82">
        <v>534</v>
      </c>
      <c r="R21" s="82">
        <v>516</v>
      </c>
      <c r="S21" s="82">
        <v>510</v>
      </c>
      <c r="T21" s="82">
        <v>0</v>
      </c>
      <c r="U21" s="198">
        <v>0</v>
      </c>
      <c r="V21" s="137">
        <v>0</v>
      </c>
      <c r="W21" s="82">
        <v>506</v>
      </c>
      <c r="X21" s="82">
        <v>486</v>
      </c>
      <c r="Y21" s="82">
        <v>0</v>
      </c>
      <c r="Z21" s="82">
        <v>0</v>
      </c>
      <c r="AA21" s="82">
        <v>516</v>
      </c>
      <c r="AB21" s="82">
        <v>506</v>
      </c>
    </row>
    <row r="22" spans="1:28" ht="14.1" customHeight="1" x14ac:dyDescent="0.25">
      <c r="A22" s="21">
        <f t="shared" si="0"/>
        <v>9</v>
      </c>
      <c r="B22" s="209" t="s">
        <v>179</v>
      </c>
      <c r="C22" s="221">
        <v>11929</v>
      </c>
      <c r="D22" s="207" t="s">
        <v>41</v>
      </c>
      <c r="E22" s="25">
        <f>MAX(M22:U22)</f>
        <v>515</v>
      </c>
      <c r="F22" s="25" t="str">
        <f>VLOOKUP(E22,Tab!$M$2:$N$255,2,TRUE)</f>
        <v>Não</v>
      </c>
      <c r="G22" s="26">
        <f>LARGE(M22:AB22,1)</f>
        <v>515</v>
      </c>
      <c r="H22" s="26">
        <f>LARGE(M22:AB22,2)</f>
        <v>514</v>
      </c>
      <c r="I22" s="26">
        <f>LARGE(M22:AB22,3)</f>
        <v>510</v>
      </c>
      <c r="J22" s="27">
        <f>SUM(G22:I22)</f>
        <v>1539</v>
      </c>
      <c r="K22" s="28">
        <f>J22/3</f>
        <v>513</v>
      </c>
      <c r="L22" s="29"/>
      <c r="M22" s="82">
        <v>0</v>
      </c>
      <c r="N22" s="82">
        <v>0</v>
      </c>
      <c r="O22" s="82">
        <v>0</v>
      </c>
      <c r="P22" s="82">
        <v>515</v>
      </c>
      <c r="Q22" s="82">
        <v>0</v>
      </c>
      <c r="R22" s="82">
        <v>0</v>
      </c>
      <c r="S22" s="82">
        <v>0</v>
      </c>
      <c r="T22" s="82">
        <v>510</v>
      </c>
      <c r="U22" s="198">
        <v>0</v>
      </c>
      <c r="V22" s="137">
        <v>0</v>
      </c>
      <c r="W22" s="82">
        <v>0</v>
      </c>
      <c r="X22" s="82">
        <v>0</v>
      </c>
      <c r="Y22" s="82">
        <v>0</v>
      </c>
      <c r="Z22" s="82">
        <v>514</v>
      </c>
      <c r="AA22" s="82">
        <v>0</v>
      </c>
      <c r="AB22" s="82">
        <v>0</v>
      </c>
    </row>
    <row r="23" spans="1:28" ht="14.1" customHeight="1" x14ac:dyDescent="0.25">
      <c r="A23" s="21">
        <f t="shared" si="0"/>
        <v>10</v>
      </c>
      <c r="B23" s="35" t="s">
        <v>377</v>
      </c>
      <c r="C23" s="23">
        <v>14700</v>
      </c>
      <c r="D23" s="24" t="s">
        <v>44</v>
      </c>
      <c r="E23" s="25">
        <f>MAX(M23:U23)</f>
        <v>460</v>
      </c>
      <c r="F23" s="25" t="e">
        <f>VLOOKUP(E23,Tab!$M$2:$N$255,2,TRUE)</f>
        <v>#N/A</v>
      </c>
      <c r="G23" s="26">
        <f>LARGE(M23:AB23,1)</f>
        <v>493</v>
      </c>
      <c r="H23" s="26">
        <f>LARGE(M23:AB23,2)</f>
        <v>481</v>
      </c>
      <c r="I23" s="26">
        <f>LARGE(M23:AB23,3)</f>
        <v>476</v>
      </c>
      <c r="J23" s="27">
        <f>SUM(G23:I23)</f>
        <v>1450</v>
      </c>
      <c r="K23" s="28">
        <f>J23/3</f>
        <v>483.33333333333331</v>
      </c>
      <c r="L23" s="29"/>
      <c r="M23" s="82">
        <v>460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198">
        <v>0</v>
      </c>
      <c r="V23" s="137">
        <v>0</v>
      </c>
      <c r="W23" s="82">
        <v>476</v>
      </c>
      <c r="X23" s="82">
        <v>0</v>
      </c>
      <c r="Y23" s="82">
        <v>0</v>
      </c>
      <c r="Z23" s="82">
        <v>0</v>
      </c>
      <c r="AA23" s="82">
        <v>493</v>
      </c>
      <c r="AB23" s="82">
        <v>481</v>
      </c>
    </row>
    <row r="24" spans="1:28" ht="14.1" customHeight="1" x14ac:dyDescent="0.25">
      <c r="A24" s="21">
        <f t="shared" si="0"/>
        <v>11</v>
      </c>
      <c r="B24" s="35" t="s">
        <v>376</v>
      </c>
      <c r="C24" s="23">
        <v>14574</v>
      </c>
      <c r="D24" s="24" t="s">
        <v>165</v>
      </c>
      <c r="E24" s="25">
        <f>MAX(M24:U24)</f>
        <v>460</v>
      </c>
      <c r="F24" s="25" t="e">
        <f>VLOOKUP(E24,Tab!$M$2:$N$255,2,TRUE)</f>
        <v>#N/A</v>
      </c>
      <c r="G24" s="26">
        <f>LARGE(M24:AB24,1)</f>
        <v>497</v>
      </c>
      <c r="H24" s="26">
        <f>LARGE(M24:AB24,2)</f>
        <v>487</v>
      </c>
      <c r="I24" s="26">
        <f>LARGE(M24:AB24,3)</f>
        <v>460</v>
      </c>
      <c r="J24" s="27">
        <f>SUM(G24:I24)</f>
        <v>1444</v>
      </c>
      <c r="K24" s="28">
        <f>J24/3</f>
        <v>481.33333333333331</v>
      </c>
      <c r="L24" s="29"/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460</v>
      </c>
      <c r="S24" s="82">
        <v>438</v>
      </c>
      <c r="T24" s="82">
        <v>0</v>
      </c>
      <c r="U24" s="198">
        <v>0</v>
      </c>
      <c r="V24" s="137">
        <v>0</v>
      </c>
      <c r="W24" s="82">
        <v>0</v>
      </c>
      <c r="X24" s="82">
        <v>0</v>
      </c>
      <c r="Y24" s="82">
        <v>0</v>
      </c>
      <c r="Z24" s="82">
        <v>0</v>
      </c>
      <c r="AA24" s="82">
        <v>487</v>
      </c>
      <c r="AB24" s="82">
        <v>497</v>
      </c>
    </row>
    <row r="25" spans="1:28" ht="14.1" customHeight="1" x14ac:dyDescent="0.25">
      <c r="A25" s="21">
        <f t="shared" si="0"/>
        <v>12</v>
      </c>
      <c r="B25" s="208" t="s">
        <v>251</v>
      </c>
      <c r="C25" s="220">
        <v>14094</v>
      </c>
      <c r="D25" s="206" t="s">
        <v>41</v>
      </c>
      <c r="E25" s="25">
        <f>MAX(M25:U25)</f>
        <v>427</v>
      </c>
      <c r="F25" s="25" t="e">
        <f>VLOOKUP(E25,Tab!$M$2:$N$255,2,TRUE)</f>
        <v>#N/A</v>
      </c>
      <c r="G25" s="26">
        <f>LARGE(M25:AB25,1)</f>
        <v>448</v>
      </c>
      <c r="H25" s="26">
        <f>LARGE(M25:AB25,2)</f>
        <v>446</v>
      </c>
      <c r="I25" s="26">
        <f>LARGE(M25:AB25,3)</f>
        <v>427</v>
      </c>
      <c r="J25" s="27">
        <f>SUM(G25:I25)</f>
        <v>1321</v>
      </c>
      <c r="K25" s="28">
        <f>J25/3</f>
        <v>440.33333333333331</v>
      </c>
      <c r="L25" s="29"/>
      <c r="M25" s="82">
        <v>0</v>
      </c>
      <c r="N25" s="82">
        <v>0</v>
      </c>
      <c r="O25" s="82">
        <v>0</v>
      </c>
      <c r="P25" s="82">
        <v>427</v>
      </c>
      <c r="Q25" s="82">
        <v>0</v>
      </c>
      <c r="R25" s="82">
        <v>0</v>
      </c>
      <c r="S25" s="82">
        <v>0</v>
      </c>
      <c r="T25" s="82">
        <v>422</v>
      </c>
      <c r="U25" s="198">
        <v>0</v>
      </c>
      <c r="V25" s="137">
        <v>0</v>
      </c>
      <c r="W25" s="82">
        <v>0</v>
      </c>
      <c r="X25" s="82">
        <v>0</v>
      </c>
      <c r="Y25" s="82">
        <v>448</v>
      </c>
      <c r="Z25" s="82">
        <v>446</v>
      </c>
      <c r="AA25" s="82">
        <v>0</v>
      </c>
      <c r="AB25" s="82">
        <v>0</v>
      </c>
    </row>
    <row r="26" spans="1:28" ht="14.1" customHeight="1" x14ac:dyDescent="0.25">
      <c r="A26" s="21">
        <f t="shared" si="0"/>
        <v>13</v>
      </c>
      <c r="B26" s="209" t="s">
        <v>181</v>
      </c>
      <c r="C26" s="33">
        <v>12644</v>
      </c>
      <c r="D26" s="143" t="s">
        <v>26</v>
      </c>
      <c r="E26" s="25">
        <f>MAX(M26:U26)</f>
        <v>426</v>
      </c>
      <c r="F26" s="25" t="e">
        <f>VLOOKUP(E26,Tab!$M$2:$N$255,2,TRUE)</f>
        <v>#N/A</v>
      </c>
      <c r="G26" s="26">
        <f>LARGE(M26:AB26,1)</f>
        <v>445</v>
      </c>
      <c r="H26" s="26">
        <f>LARGE(M26:AB26,2)</f>
        <v>426</v>
      </c>
      <c r="I26" s="26">
        <f>LARGE(M26:AB26,3)</f>
        <v>0</v>
      </c>
      <c r="J26" s="27">
        <f>SUM(G26:I26)</f>
        <v>871</v>
      </c>
      <c r="K26" s="28">
        <f>J26/3</f>
        <v>290.33333333333331</v>
      </c>
      <c r="L26" s="29"/>
      <c r="M26" s="82">
        <v>426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198">
        <v>0</v>
      </c>
      <c r="V26" s="137">
        <v>0</v>
      </c>
      <c r="W26" s="82">
        <v>0</v>
      </c>
      <c r="X26" s="82">
        <v>0</v>
      </c>
      <c r="Y26" s="82">
        <v>0</v>
      </c>
      <c r="Z26" s="82">
        <v>0</v>
      </c>
      <c r="AA26" s="82">
        <v>445</v>
      </c>
      <c r="AB26" s="82">
        <v>0</v>
      </c>
    </row>
    <row r="27" spans="1:28" ht="14.1" customHeight="1" x14ac:dyDescent="0.25">
      <c r="A27" s="21">
        <f t="shared" si="0"/>
        <v>14</v>
      </c>
      <c r="B27" s="51" t="s">
        <v>186</v>
      </c>
      <c r="C27" s="33">
        <v>6303</v>
      </c>
      <c r="D27" s="143" t="s">
        <v>41</v>
      </c>
      <c r="E27" s="25">
        <f>MAX(M27:U27)</f>
        <v>405</v>
      </c>
      <c r="F27" s="25" t="e">
        <f>VLOOKUP(E27,Tab!$M$2:$N$255,2,TRUE)</f>
        <v>#N/A</v>
      </c>
      <c r="G27" s="26">
        <f>LARGE(M27:AB27,1)</f>
        <v>454</v>
      </c>
      <c r="H27" s="26">
        <f>LARGE(M27:AB27,2)</f>
        <v>405</v>
      </c>
      <c r="I27" s="26">
        <f>LARGE(M27:AB27,3)</f>
        <v>0</v>
      </c>
      <c r="J27" s="27">
        <f>SUM(G27:I27)</f>
        <v>859</v>
      </c>
      <c r="K27" s="28">
        <f>J27/3</f>
        <v>286.33333333333331</v>
      </c>
      <c r="L27" s="29"/>
      <c r="M27" s="82">
        <v>0</v>
      </c>
      <c r="N27" s="82">
        <v>0</v>
      </c>
      <c r="O27" s="82">
        <v>0</v>
      </c>
      <c r="P27" s="82">
        <v>405</v>
      </c>
      <c r="Q27" s="82">
        <v>0</v>
      </c>
      <c r="R27" s="82">
        <v>0</v>
      </c>
      <c r="S27" s="82">
        <v>0</v>
      </c>
      <c r="T27" s="82">
        <v>0</v>
      </c>
      <c r="U27" s="198">
        <v>0</v>
      </c>
      <c r="V27" s="137">
        <v>454</v>
      </c>
      <c r="W27" s="82">
        <v>0</v>
      </c>
      <c r="X27" s="82">
        <v>0</v>
      </c>
      <c r="Y27" s="82">
        <v>0</v>
      </c>
      <c r="Z27" s="82">
        <v>0</v>
      </c>
      <c r="AA27" s="82">
        <v>0</v>
      </c>
      <c r="AB27" s="82">
        <v>0</v>
      </c>
    </row>
    <row r="28" spans="1:28" ht="14.1" customHeight="1" x14ac:dyDescent="0.25">
      <c r="A28" s="21">
        <f t="shared" si="0"/>
        <v>15</v>
      </c>
      <c r="B28" s="209" t="s">
        <v>174</v>
      </c>
      <c r="C28" s="33">
        <v>13299</v>
      </c>
      <c r="D28" s="143" t="s">
        <v>36</v>
      </c>
      <c r="E28" s="25">
        <f>MAX(M28:U28)</f>
        <v>535</v>
      </c>
      <c r="F28" s="25" t="str">
        <f>VLOOKUP(E28,Tab!$M$2:$N$255,2,TRUE)</f>
        <v>Não</v>
      </c>
      <c r="G28" s="26">
        <f>LARGE(M28:AB28,1)</f>
        <v>535</v>
      </c>
      <c r="H28" s="26">
        <f>LARGE(M28:AB28,2)</f>
        <v>0</v>
      </c>
      <c r="I28" s="26">
        <f>LARGE(M28:AB28,3)</f>
        <v>0</v>
      </c>
      <c r="J28" s="27">
        <f>SUM(G28:I28)</f>
        <v>535</v>
      </c>
      <c r="K28" s="28">
        <f>J28/3</f>
        <v>178.33333333333334</v>
      </c>
      <c r="L28" s="29"/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82">
        <v>535</v>
      </c>
      <c r="U28" s="198">
        <v>0</v>
      </c>
      <c r="V28" s="137">
        <v>0</v>
      </c>
      <c r="W28" s="82">
        <v>0</v>
      </c>
      <c r="X28" s="82">
        <v>0</v>
      </c>
      <c r="Y28" s="82">
        <v>0</v>
      </c>
      <c r="Z28" s="82">
        <v>0</v>
      </c>
      <c r="AA28" s="82">
        <v>0</v>
      </c>
      <c r="AB28" s="82">
        <v>0</v>
      </c>
    </row>
    <row r="29" spans="1:28" ht="14.1" customHeight="1" x14ac:dyDescent="0.25">
      <c r="A29" s="21">
        <f t="shared" si="0"/>
        <v>16</v>
      </c>
      <c r="B29" s="144" t="s">
        <v>267</v>
      </c>
      <c r="C29" s="33">
        <v>5346</v>
      </c>
      <c r="D29" s="143" t="s">
        <v>65</v>
      </c>
      <c r="E29" s="25">
        <f>MAX(M29:U29)</f>
        <v>0</v>
      </c>
      <c r="F29" s="25" t="e">
        <f>VLOOKUP(E29,Tab!$M$2:$N$255,2,TRUE)</f>
        <v>#N/A</v>
      </c>
      <c r="G29" s="26">
        <f>LARGE(M29:AB29,1)</f>
        <v>533</v>
      </c>
      <c r="H29" s="26">
        <f>LARGE(M29:AB29,2)</f>
        <v>0</v>
      </c>
      <c r="I29" s="26">
        <f>LARGE(M29:AB29,3)</f>
        <v>0</v>
      </c>
      <c r="J29" s="27">
        <f>SUM(G29:I29)</f>
        <v>533</v>
      </c>
      <c r="K29" s="28">
        <f>J29/3</f>
        <v>177.66666666666666</v>
      </c>
      <c r="L29" s="29"/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82">
        <v>0</v>
      </c>
      <c r="U29" s="198">
        <v>0</v>
      </c>
      <c r="V29" s="137">
        <v>0</v>
      </c>
      <c r="W29" s="82">
        <v>0</v>
      </c>
      <c r="X29" s="82">
        <v>0</v>
      </c>
      <c r="Y29" s="82">
        <v>0</v>
      </c>
      <c r="Z29" s="82">
        <v>0</v>
      </c>
      <c r="AA29" s="82">
        <v>533</v>
      </c>
      <c r="AB29" s="82">
        <v>0</v>
      </c>
    </row>
    <row r="30" spans="1:28" ht="14.1" customHeight="1" x14ac:dyDescent="0.25">
      <c r="A30" s="21">
        <f t="shared" si="0"/>
        <v>17</v>
      </c>
      <c r="B30" s="144" t="s">
        <v>187</v>
      </c>
      <c r="C30" s="33">
        <v>7457</v>
      </c>
      <c r="D30" s="143" t="s">
        <v>41</v>
      </c>
      <c r="E30" s="25">
        <f>MAX(M30:U30)</f>
        <v>0</v>
      </c>
      <c r="F30" s="25" t="e">
        <f>VLOOKUP(E30,Tab!$M$2:$N$255,2,TRUE)</f>
        <v>#N/A</v>
      </c>
      <c r="G30" s="26">
        <f>LARGE(M30:AB30,1)</f>
        <v>326</v>
      </c>
      <c r="H30" s="26">
        <f>LARGE(M30:AB30,2)</f>
        <v>0</v>
      </c>
      <c r="I30" s="26">
        <f>LARGE(M30:AB30,3)</f>
        <v>0</v>
      </c>
      <c r="J30" s="27">
        <f>SUM(G30:I30)</f>
        <v>326</v>
      </c>
      <c r="K30" s="28">
        <f>J30/3</f>
        <v>108.66666666666667</v>
      </c>
      <c r="L30" s="29"/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82">
        <v>0</v>
      </c>
      <c r="U30" s="198">
        <v>0</v>
      </c>
      <c r="V30" s="137">
        <v>326</v>
      </c>
      <c r="W30" s="82">
        <v>0</v>
      </c>
      <c r="X30" s="82">
        <v>0</v>
      </c>
      <c r="Y30" s="82">
        <v>0</v>
      </c>
      <c r="Z30" s="82">
        <v>0</v>
      </c>
      <c r="AA30" s="82">
        <v>0</v>
      </c>
      <c r="AB30" s="82">
        <v>0</v>
      </c>
    </row>
    <row r="31" spans="1:28" ht="14.1" customHeight="1" x14ac:dyDescent="0.25">
      <c r="A31" s="21">
        <f t="shared" si="0"/>
        <v>18</v>
      </c>
      <c r="B31" s="65" t="s">
        <v>189</v>
      </c>
      <c r="C31" s="23">
        <v>11457</v>
      </c>
      <c r="D31" s="24" t="s">
        <v>77</v>
      </c>
      <c r="E31" s="25">
        <f>MAX(M31:U31)</f>
        <v>298</v>
      </c>
      <c r="F31" s="25" t="e">
        <f>VLOOKUP(E31,Tab!$M$2:$N$255,2,TRUE)</f>
        <v>#N/A</v>
      </c>
      <c r="G31" s="26">
        <f>LARGE(M31:AB31,1)</f>
        <v>298</v>
      </c>
      <c r="H31" s="26">
        <f>LARGE(M31:AB31,2)</f>
        <v>0</v>
      </c>
      <c r="I31" s="26">
        <f>LARGE(M31:AB31,3)</f>
        <v>0</v>
      </c>
      <c r="J31" s="27">
        <f>SUM(G31:I31)</f>
        <v>298</v>
      </c>
      <c r="K31" s="28">
        <f>J31/3</f>
        <v>99.333333333333329</v>
      </c>
      <c r="L31" s="29"/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2">
        <v>298</v>
      </c>
      <c r="U31" s="198">
        <v>0</v>
      </c>
      <c r="V31" s="137">
        <v>0</v>
      </c>
      <c r="W31" s="82">
        <v>0</v>
      </c>
      <c r="X31" s="82">
        <v>0</v>
      </c>
      <c r="Y31" s="82">
        <v>0</v>
      </c>
      <c r="Z31" s="82">
        <v>0</v>
      </c>
      <c r="AA31" s="82">
        <v>0</v>
      </c>
      <c r="AB31" s="82">
        <v>0</v>
      </c>
    </row>
    <row r="32" spans="1:28" ht="14.1" customHeight="1" x14ac:dyDescent="0.25">
      <c r="A32" s="21">
        <f t="shared" si="0"/>
        <v>19</v>
      </c>
      <c r="B32" s="144"/>
      <c r="C32" s="33"/>
      <c r="D32" s="143"/>
      <c r="E32" s="25">
        <f>MAX(M32:U32)</f>
        <v>0</v>
      </c>
      <c r="F32" s="25" t="e">
        <f>VLOOKUP(E32,Tab!$M$2:$N$255,2,TRUE)</f>
        <v>#N/A</v>
      </c>
      <c r="G32" s="26">
        <f>LARGE(M32:AB32,1)</f>
        <v>0</v>
      </c>
      <c r="H32" s="26">
        <f>LARGE(M32:AB32,2)</f>
        <v>0</v>
      </c>
      <c r="I32" s="26">
        <f>LARGE(M32:AB32,3)</f>
        <v>0</v>
      </c>
      <c r="J32" s="27">
        <f>SUM(G32:I32)</f>
        <v>0</v>
      </c>
      <c r="K32" s="28">
        <f>J32/3</f>
        <v>0</v>
      </c>
      <c r="L32" s="29"/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2">
        <v>0</v>
      </c>
      <c r="U32" s="198">
        <v>0</v>
      </c>
      <c r="V32" s="137">
        <v>0</v>
      </c>
      <c r="W32" s="82">
        <v>0</v>
      </c>
      <c r="X32" s="82">
        <v>0</v>
      </c>
      <c r="Y32" s="82">
        <v>0</v>
      </c>
      <c r="Z32" s="82">
        <v>0</v>
      </c>
      <c r="AA32" s="82">
        <v>0</v>
      </c>
      <c r="AB32" s="82">
        <v>0</v>
      </c>
    </row>
    <row r="33" spans="1:28" ht="14.1" customHeight="1" x14ac:dyDescent="0.25">
      <c r="A33" s="21">
        <f t="shared" si="0"/>
        <v>20</v>
      </c>
      <c r="B33" s="35"/>
      <c r="C33" s="23"/>
      <c r="D33" s="24"/>
      <c r="E33" s="25">
        <f>MAX(M33:U33)</f>
        <v>0</v>
      </c>
      <c r="F33" s="25" t="e">
        <f>VLOOKUP(E33,Tab!$M$2:$N$255,2,TRUE)</f>
        <v>#N/A</v>
      </c>
      <c r="G33" s="26">
        <f>LARGE(M33:AB33,1)</f>
        <v>0</v>
      </c>
      <c r="H33" s="26">
        <f>LARGE(M33:AB33,2)</f>
        <v>0</v>
      </c>
      <c r="I33" s="26">
        <f>LARGE(M33:AB33,3)</f>
        <v>0</v>
      </c>
      <c r="J33" s="27">
        <f>SUM(G33:I33)</f>
        <v>0</v>
      </c>
      <c r="K33" s="28">
        <f>J33/3</f>
        <v>0</v>
      </c>
      <c r="L33" s="29"/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198">
        <v>0</v>
      </c>
      <c r="V33" s="137">
        <v>0</v>
      </c>
      <c r="W33" s="82">
        <v>0</v>
      </c>
      <c r="X33" s="82">
        <v>0</v>
      </c>
      <c r="Y33" s="82">
        <v>0</v>
      </c>
      <c r="Z33" s="82">
        <v>0</v>
      </c>
      <c r="AA33" s="82">
        <v>0</v>
      </c>
      <c r="AB33" s="82">
        <v>0</v>
      </c>
    </row>
  </sheetData>
  <sortState ref="B14:AB33">
    <sortCondition descending="1" ref="J14:J33"/>
    <sortCondition descending="1" ref="E14:E33"/>
  </sortState>
  <mergeCells count="13">
    <mergeCell ref="M9:U9"/>
    <mergeCell ref="V9:AB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4:E33">
    <cfRule type="cellIs" dxfId="22" priority="1" stopIfTrue="1" operator="between">
      <formula>563</formula>
      <formula>600</formula>
    </cfRule>
  </conditionalFormatting>
  <conditionalFormatting sqref="F14:F33">
    <cfRule type="cellIs" dxfId="21" priority="2" stopIfTrue="1" operator="equal">
      <formula>"A"</formula>
    </cfRule>
    <cfRule type="cellIs" dxfId="20" priority="3" stopIfTrue="1" operator="equal">
      <formula>"B"</formula>
    </cfRule>
    <cfRule type="cellIs" dxfId="19" priority="4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0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HR23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13" width="15.7109375" style="3" bestFit="1" customWidth="1"/>
    <col min="14" max="15" width="15.7109375" style="3" customWidth="1"/>
    <col min="16" max="226" width="9.140625" style="4"/>
    <col min="227" max="256" width="9.140625" style="6"/>
    <col min="257" max="257" width="3.7109375" style="6" bestFit="1" customWidth="1"/>
    <col min="258" max="258" width="21.140625" style="6" customWidth="1"/>
    <col min="259" max="259" width="7.28515625" style="6" customWidth="1"/>
    <col min="260" max="260" width="9.5703125" style="6" customWidth="1"/>
    <col min="261" max="262" width="9.28515625" style="6" customWidth="1"/>
    <col min="263" max="264" width="8.140625" style="6" customWidth="1"/>
    <col min="265" max="265" width="8.28515625" style="6" customWidth="1"/>
    <col min="266" max="266" width="10" style="6" customWidth="1"/>
    <col min="267" max="267" width="11" style="6" customWidth="1"/>
    <col min="268" max="268" width="2.7109375" style="6" customWidth="1"/>
    <col min="269" max="269" width="15.7109375" style="6" bestFit="1" customWidth="1"/>
    <col min="270" max="270" width="15.7109375" style="6" customWidth="1"/>
    <col min="271" max="271" width="13.85546875" style="6" customWidth="1"/>
    <col min="272" max="512" width="9.140625" style="6"/>
    <col min="513" max="513" width="3.7109375" style="6" bestFit="1" customWidth="1"/>
    <col min="514" max="514" width="21.140625" style="6" customWidth="1"/>
    <col min="515" max="515" width="7.28515625" style="6" customWidth="1"/>
    <col min="516" max="516" width="9.5703125" style="6" customWidth="1"/>
    <col min="517" max="518" width="9.28515625" style="6" customWidth="1"/>
    <col min="519" max="520" width="8.140625" style="6" customWidth="1"/>
    <col min="521" max="521" width="8.28515625" style="6" customWidth="1"/>
    <col min="522" max="522" width="10" style="6" customWidth="1"/>
    <col min="523" max="523" width="11" style="6" customWidth="1"/>
    <col min="524" max="524" width="2.7109375" style="6" customWidth="1"/>
    <col min="525" max="525" width="15.7109375" style="6" bestFit="1" customWidth="1"/>
    <col min="526" max="526" width="15.7109375" style="6" customWidth="1"/>
    <col min="527" max="527" width="13.85546875" style="6" customWidth="1"/>
    <col min="528" max="768" width="9.140625" style="6"/>
    <col min="769" max="769" width="3.7109375" style="6" bestFit="1" customWidth="1"/>
    <col min="770" max="770" width="21.140625" style="6" customWidth="1"/>
    <col min="771" max="771" width="7.28515625" style="6" customWidth="1"/>
    <col min="772" max="772" width="9.5703125" style="6" customWidth="1"/>
    <col min="773" max="774" width="9.28515625" style="6" customWidth="1"/>
    <col min="775" max="776" width="8.140625" style="6" customWidth="1"/>
    <col min="777" max="777" width="8.28515625" style="6" customWidth="1"/>
    <col min="778" max="778" width="10" style="6" customWidth="1"/>
    <col min="779" max="779" width="11" style="6" customWidth="1"/>
    <col min="780" max="780" width="2.7109375" style="6" customWidth="1"/>
    <col min="781" max="781" width="15.7109375" style="6" bestFit="1" customWidth="1"/>
    <col min="782" max="782" width="15.7109375" style="6" customWidth="1"/>
    <col min="783" max="783" width="13.85546875" style="6" customWidth="1"/>
    <col min="784" max="1024" width="9.140625" style="6"/>
    <col min="1025" max="1025" width="3.7109375" style="6" bestFit="1" customWidth="1"/>
    <col min="1026" max="1026" width="21.140625" style="6" customWidth="1"/>
    <col min="1027" max="1027" width="7.28515625" style="6" customWidth="1"/>
    <col min="1028" max="1028" width="9.5703125" style="6" customWidth="1"/>
    <col min="1029" max="1030" width="9.28515625" style="6" customWidth="1"/>
    <col min="1031" max="1032" width="8.140625" style="6" customWidth="1"/>
    <col min="1033" max="1033" width="8.28515625" style="6" customWidth="1"/>
    <col min="1034" max="1034" width="10" style="6" customWidth="1"/>
    <col min="1035" max="1035" width="11" style="6" customWidth="1"/>
    <col min="1036" max="1036" width="2.7109375" style="6" customWidth="1"/>
    <col min="1037" max="1037" width="15.7109375" style="6" bestFit="1" customWidth="1"/>
    <col min="1038" max="1038" width="15.7109375" style="6" customWidth="1"/>
    <col min="1039" max="1039" width="13.85546875" style="6" customWidth="1"/>
    <col min="1040" max="1280" width="9.140625" style="6"/>
    <col min="1281" max="1281" width="3.7109375" style="6" bestFit="1" customWidth="1"/>
    <col min="1282" max="1282" width="21.140625" style="6" customWidth="1"/>
    <col min="1283" max="1283" width="7.28515625" style="6" customWidth="1"/>
    <col min="1284" max="1284" width="9.5703125" style="6" customWidth="1"/>
    <col min="1285" max="1286" width="9.28515625" style="6" customWidth="1"/>
    <col min="1287" max="1288" width="8.140625" style="6" customWidth="1"/>
    <col min="1289" max="1289" width="8.28515625" style="6" customWidth="1"/>
    <col min="1290" max="1290" width="10" style="6" customWidth="1"/>
    <col min="1291" max="1291" width="11" style="6" customWidth="1"/>
    <col min="1292" max="1292" width="2.7109375" style="6" customWidth="1"/>
    <col min="1293" max="1293" width="15.7109375" style="6" bestFit="1" customWidth="1"/>
    <col min="1294" max="1294" width="15.7109375" style="6" customWidth="1"/>
    <col min="1295" max="1295" width="13.85546875" style="6" customWidth="1"/>
    <col min="1296" max="1536" width="9.140625" style="6"/>
    <col min="1537" max="1537" width="3.7109375" style="6" bestFit="1" customWidth="1"/>
    <col min="1538" max="1538" width="21.140625" style="6" customWidth="1"/>
    <col min="1539" max="1539" width="7.28515625" style="6" customWidth="1"/>
    <col min="1540" max="1540" width="9.5703125" style="6" customWidth="1"/>
    <col min="1541" max="1542" width="9.28515625" style="6" customWidth="1"/>
    <col min="1543" max="1544" width="8.140625" style="6" customWidth="1"/>
    <col min="1545" max="1545" width="8.28515625" style="6" customWidth="1"/>
    <col min="1546" max="1546" width="10" style="6" customWidth="1"/>
    <col min="1547" max="1547" width="11" style="6" customWidth="1"/>
    <col min="1548" max="1548" width="2.7109375" style="6" customWidth="1"/>
    <col min="1549" max="1549" width="15.7109375" style="6" bestFit="1" customWidth="1"/>
    <col min="1550" max="1550" width="15.7109375" style="6" customWidth="1"/>
    <col min="1551" max="1551" width="13.85546875" style="6" customWidth="1"/>
    <col min="1552" max="1792" width="9.140625" style="6"/>
    <col min="1793" max="1793" width="3.7109375" style="6" bestFit="1" customWidth="1"/>
    <col min="1794" max="1794" width="21.140625" style="6" customWidth="1"/>
    <col min="1795" max="1795" width="7.28515625" style="6" customWidth="1"/>
    <col min="1796" max="1796" width="9.5703125" style="6" customWidth="1"/>
    <col min="1797" max="1798" width="9.28515625" style="6" customWidth="1"/>
    <col min="1799" max="1800" width="8.140625" style="6" customWidth="1"/>
    <col min="1801" max="1801" width="8.28515625" style="6" customWidth="1"/>
    <col min="1802" max="1802" width="10" style="6" customWidth="1"/>
    <col min="1803" max="1803" width="11" style="6" customWidth="1"/>
    <col min="1804" max="1804" width="2.7109375" style="6" customWidth="1"/>
    <col min="1805" max="1805" width="15.7109375" style="6" bestFit="1" customWidth="1"/>
    <col min="1806" max="1806" width="15.7109375" style="6" customWidth="1"/>
    <col min="1807" max="1807" width="13.85546875" style="6" customWidth="1"/>
    <col min="1808" max="2048" width="9.140625" style="6"/>
    <col min="2049" max="2049" width="3.7109375" style="6" bestFit="1" customWidth="1"/>
    <col min="2050" max="2050" width="21.140625" style="6" customWidth="1"/>
    <col min="2051" max="2051" width="7.28515625" style="6" customWidth="1"/>
    <col min="2052" max="2052" width="9.5703125" style="6" customWidth="1"/>
    <col min="2053" max="2054" width="9.28515625" style="6" customWidth="1"/>
    <col min="2055" max="2056" width="8.140625" style="6" customWidth="1"/>
    <col min="2057" max="2057" width="8.28515625" style="6" customWidth="1"/>
    <col min="2058" max="2058" width="10" style="6" customWidth="1"/>
    <col min="2059" max="2059" width="11" style="6" customWidth="1"/>
    <col min="2060" max="2060" width="2.7109375" style="6" customWidth="1"/>
    <col min="2061" max="2061" width="15.7109375" style="6" bestFit="1" customWidth="1"/>
    <col min="2062" max="2062" width="15.7109375" style="6" customWidth="1"/>
    <col min="2063" max="2063" width="13.85546875" style="6" customWidth="1"/>
    <col min="2064" max="2304" width="9.140625" style="6"/>
    <col min="2305" max="2305" width="3.7109375" style="6" bestFit="1" customWidth="1"/>
    <col min="2306" max="2306" width="21.140625" style="6" customWidth="1"/>
    <col min="2307" max="2307" width="7.28515625" style="6" customWidth="1"/>
    <col min="2308" max="2308" width="9.5703125" style="6" customWidth="1"/>
    <col min="2309" max="2310" width="9.28515625" style="6" customWidth="1"/>
    <col min="2311" max="2312" width="8.140625" style="6" customWidth="1"/>
    <col min="2313" max="2313" width="8.28515625" style="6" customWidth="1"/>
    <col min="2314" max="2314" width="10" style="6" customWidth="1"/>
    <col min="2315" max="2315" width="11" style="6" customWidth="1"/>
    <col min="2316" max="2316" width="2.7109375" style="6" customWidth="1"/>
    <col min="2317" max="2317" width="15.7109375" style="6" bestFit="1" customWidth="1"/>
    <col min="2318" max="2318" width="15.7109375" style="6" customWidth="1"/>
    <col min="2319" max="2319" width="13.85546875" style="6" customWidth="1"/>
    <col min="2320" max="2560" width="9.140625" style="6"/>
    <col min="2561" max="2561" width="3.7109375" style="6" bestFit="1" customWidth="1"/>
    <col min="2562" max="2562" width="21.140625" style="6" customWidth="1"/>
    <col min="2563" max="2563" width="7.28515625" style="6" customWidth="1"/>
    <col min="2564" max="2564" width="9.5703125" style="6" customWidth="1"/>
    <col min="2565" max="2566" width="9.28515625" style="6" customWidth="1"/>
    <col min="2567" max="2568" width="8.140625" style="6" customWidth="1"/>
    <col min="2569" max="2569" width="8.28515625" style="6" customWidth="1"/>
    <col min="2570" max="2570" width="10" style="6" customWidth="1"/>
    <col min="2571" max="2571" width="11" style="6" customWidth="1"/>
    <col min="2572" max="2572" width="2.7109375" style="6" customWidth="1"/>
    <col min="2573" max="2573" width="15.7109375" style="6" bestFit="1" customWidth="1"/>
    <col min="2574" max="2574" width="15.7109375" style="6" customWidth="1"/>
    <col min="2575" max="2575" width="13.85546875" style="6" customWidth="1"/>
    <col min="2576" max="2816" width="9.140625" style="6"/>
    <col min="2817" max="2817" width="3.7109375" style="6" bestFit="1" customWidth="1"/>
    <col min="2818" max="2818" width="21.140625" style="6" customWidth="1"/>
    <col min="2819" max="2819" width="7.28515625" style="6" customWidth="1"/>
    <col min="2820" max="2820" width="9.5703125" style="6" customWidth="1"/>
    <col min="2821" max="2822" width="9.28515625" style="6" customWidth="1"/>
    <col min="2823" max="2824" width="8.140625" style="6" customWidth="1"/>
    <col min="2825" max="2825" width="8.28515625" style="6" customWidth="1"/>
    <col min="2826" max="2826" width="10" style="6" customWidth="1"/>
    <col min="2827" max="2827" width="11" style="6" customWidth="1"/>
    <col min="2828" max="2828" width="2.7109375" style="6" customWidth="1"/>
    <col min="2829" max="2829" width="15.7109375" style="6" bestFit="1" customWidth="1"/>
    <col min="2830" max="2830" width="15.7109375" style="6" customWidth="1"/>
    <col min="2831" max="2831" width="13.85546875" style="6" customWidth="1"/>
    <col min="2832" max="3072" width="9.140625" style="6"/>
    <col min="3073" max="3073" width="3.7109375" style="6" bestFit="1" customWidth="1"/>
    <col min="3074" max="3074" width="21.140625" style="6" customWidth="1"/>
    <col min="3075" max="3075" width="7.28515625" style="6" customWidth="1"/>
    <col min="3076" max="3076" width="9.5703125" style="6" customWidth="1"/>
    <col min="3077" max="3078" width="9.28515625" style="6" customWidth="1"/>
    <col min="3079" max="3080" width="8.140625" style="6" customWidth="1"/>
    <col min="3081" max="3081" width="8.28515625" style="6" customWidth="1"/>
    <col min="3082" max="3082" width="10" style="6" customWidth="1"/>
    <col min="3083" max="3083" width="11" style="6" customWidth="1"/>
    <col min="3084" max="3084" width="2.7109375" style="6" customWidth="1"/>
    <col min="3085" max="3085" width="15.7109375" style="6" bestFit="1" customWidth="1"/>
    <col min="3086" max="3086" width="15.7109375" style="6" customWidth="1"/>
    <col min="3087" max="3087" width="13.85546875" style="6" customWidth="1"/>
    <col min="3088" max="3328" width="9.140625" style="6"/>
    <col min="3329" max="3329" width="3.7109375" style="6" bestFit="1" customWidth="1"/>
    <col min="3330" max="3330" width="21.140625" style="6" customWidth="1"/>
    <col min="3331" max="3331" width="7.28515625" style="6" customWidth="1"/>
    <col min="3332" max="3332" width="9.5703125" style="6" customWidth="1"/>
    <col min="3333" max="3334" width="9.28515625" style="6" customWidth="1"/>
    <col min="3335" max="3336" width="8.140625" style="6" customWidth="1"/>
    <col min="3337" max="3337" width="8.28515625" style="6" customWidth="1"/>
    <col min="3338" max="3338" width="10" style="6" customWidth="1"/>
    <col min="3339" max="3339" width="11" style="6" customWidth="1"/>
    <col min="3340" max="3340" width="2.7109375" style="6" customWidth="1"/>
    <col min="3341" max="3341" width="15.7109375" style="6" bestFit="1" customWidth="1"/>
    <col min="3342" max="3342" width="15.7109375" style="6" customWidth="1"/>
    <col min="3343" max="3343" width="13.85546875" style="6" customWidth="1"/>
    <col min="3344" max="3584" width="9.140625" style="6"/>
    <col min="3585" max="3585" width="3.7109375" style="6" bestFit="1" customWidth="1"/>
    <col min="3586" max="3586" width="21.140625" style="6" customWidth="1"/>
    <col min="3587" max="3587" width="7.28515625" style="6" customWidth="1"/>
    <col min="3588" max="3588" width="9.5703125" style="6" customWidth="1"/>
    <col min="3589" max="3590" width="9.28515625" style="6" customWidth="1"/>
    <col min="3591" max="3592" width="8.140625" style="6" customWidth="1"/>
    <col min="3593" max="3593" width="8.28515625" style="6" customWidth="1"/>
    <col min="3594" max="3594" width="10" style="6" customWidth="1"/>
    <col min="3595" max="3595" width="11" style="6" customWidth="1"/>
    <col min="3596" max="3596" width="2.7109375" style="6" customWidth="1"/>
    <col min="3597" max="3597" width="15.7109375" style="6" bestFit="1" customWidth="1"/>
    <col min="3598" max="3598" width="15.7109375" style="6" customWidth="1"/>
    <col min="3599" max="3599" width="13.85546875" style="6" customWidth="1"/>
    <col min="3600" max="3840" width="9.140625" style="6"/>
    <col min="3841" max="3841" width="3.7109375" style="6" bestFit="1" customWidth="1"/>
    <col min="3842" max="3842" width="21.140625" style="6" customWidth="1"/>
    <col min="3843" max="3843" width="7.28515625" style="6" customWidth="1"/>
    <col min="3844" max="3844" width="9.5703125" style="6" customWidth="1"/>
    <col min="3845" max="3846" width="9.28515625" style="6" customWidth="1"/>
    <col min="3847" max="3848" width="8.140625" style="6" customWidth="1"/>
    <col min="3849" max="3849" width="8.28515625" style="6" customWidth="1"/>
    <col min="3850" max="3850" width="10" style="6" customWidth="1"/>
    <col min="3851" max="3851" width="11" style="6" customWidth="1"/>
    <col min="3852" max="3852" width="2.7109375" style="6" customWidth="1"/>
    <col min="3853" max="3853" width="15.7109375" style="6" bestFit="1" customWidth="1"/>
    <col min="3854" max="3854" width="15.7109375" style="6" customWidth="1"/>
    <col min="3855" max="3855" width="13.85546875" style="6" customWidth="1"/>
    <col min="3856" max="4096" width="9.140625" style="6"/>
    <col min="4097" max="4097" width="3.7109375" style="6" bestFit="1" customWidth="1"/>
    <col min="4098" max="4098" width="21.140625" style="6" customWidth="1"/>
    <col min="4099" max="4099" width="7.28515625" style="6" customWidth="1"/>
    <col min="4100" max="4100" width="9.5703125" style="6" customWidth="1"/>
    <col min="4101" max="4102" width="9.28515625" style="6" customWidth="1"/>
    <col min="4103" max="4104" width="8.140625" style="6" customWidth="1"/>
    <col min="4105" max="4105" width="8.28515625" style="6" customWidth="1"/>
    <col min="4106" max="4106" width="10" style="6" customWidth="1"/>
    <col min="4107" max="4107" width="11" style="6" customWidth="1"/>
    <col min="4108" max="4108" width="2.7109375" style="6" customWidth="1"/>
    <col min="4109" max="4109" width="15.7109375" style="6" bestFit="1" customWidth="1"/>
    <col min="4110" max="4110" width="15.7109375" style="6" customWidth="1"/>
    <col min="4111" max="4111" width="13.85546875" style="6" customWidth="1"/>
    <col min="4112" max="4352" width="9.140625" style="6"/>
    <col min="4353" max="4353" width="3.7109375" style="6" bestFit="1" customWidth="1"/>
    <col min="4354" max="4354" width="21.140625" style="6" customWidth="1"/>
    <col min="4355" max="4355" width="7.28515625" style="6" customWidth="1"/>
    <col min="4356" max="4356" width="9.5703125" style="6" customWidth="1"/>
    <col min="4357" max="4358" width="9.28515625" style="6" customWidth="1"/>
    <col min="4359" max="4360" width="8.140625" style="6" customWidth="1"/>
    <col min="4361" max="4361" width="8.28515625" style="6" customWidth="1"/>
    <col min="4362" max="4362" width="10" style="6" customWidth="1"/>
    <col min="4363" max="4363" width="11" style="6" customWidth="1"/>
    <col min="4364" max="4364" width="2.7109375" style="6" customWidth="1"/>
    <col min="4365" max="4365" width="15.7109375" style="6" bestFit="1" customWidth="1"/>
    <col min="4366" max="4366" width="15.7109375" style="6" customWidth="1"/>
    <col min="4367" max="4367" width="13.85546875" style="6" customWidth="1"/>
    <col min="4368" max="4608" width="9.140625" style="6"/>
    <col min="4609" max="4609" width="3.7109375" style="6" bestFit="1" customWidth="1"/>
    <col min="4610" max="4610" width="21.140625" style="6" customWidth="1"/>
    <col min="4611" max="4611" width="7.28515625" style="6" customWidth="1"/>
    <col min="4612" max="4612" width="9.5703125" style="6" customWidth="1"/>
    <col min="4613" max="4614" width="9.28515625" style="6" customWidth="1"/>
    <col min="4615" max="4616" width="8.140625" style="6" customWidth="1"/>
    <col min="4617" max="4617" width="8.28515625" style="6" customWidth="1"/>
    <col min="4618" max="4618" width="10" style="6" customWidth="1"/>
    <col min="4619" max="4619" width="11" style="6" customWidth="1"/>
    <col min="4620" max="4620" width="2.7109375" style="6" customWidth="1"/>
    <col min="4621" max="4621" width="15.7109375" style="6" bestFit="1" customWidth="1"/>
    <col min="4622" max="4622" width="15.7109375" style="6" customWidth="1"/>
    <col min="4623" max="4623" width="13.85546875" style="6" customWidth="1"/>
    <col min="4624" max="4864" width="9.140625" style="6"/>
    <col min="4865" max="4865" width="3.7109375" style="6" bestFit="1" customWidth="1"/>
    <col min="4866" max="4866" width="21.140625" style="6" customWidth="1"/>
    <col min="4867" max="4867" width="7.28515625" style="6" customWidth="1"/>
    <col min="4868" max="4868" width="9.5703125" style="6" customWidth="1"/>
    <col min="4869" max="4870" width="9.28515625" style="6" customWidth="1"/>
    <col min="4871" max="4872" width="8.140625" style="6" customWidth="1"/>
    <col min="4873" max="4873" width="8.28515625" style="6" customWidth="1"/>
    <col min="4874" max="4874" width="10" style="6" customWidth="1"/>
    <col min="4875" max="4875" width="11" style="6" customWidth="1"/>
    <col min="4876" max="4876" width="2.7109375" style="6" customWidth="1"/>
    <col min="4877" max="4877" width="15.7109375" style="6" bestFit="1" customWidth="1"/>
    <col min="4878" max="4878" width="15.7109375" style="6" customWidth="1"/>
    <col min="4879" max="4879" width="13.85546875" style="6" customWidth="1"/>
    <col min="4880" max="5120" width="9.140625" style="6"/>
    <col min="5121" max="5121" width="3.7109375" style="6" bestFit="1" customWidth="1"/>
    <col min="5122" max="5122" width="21.140625" style="6" customWidth="1"/>
    <col min="5123" max="5123" width="7.28515625" style="6" customWidth="1"/>
    <col min="5124" max="5124" width="9.5703125" style="6" customWidth="1"/>
    <col min="5125" max="5126" width="9.28515625" style="6" customWidth="1"/>
    <col min="5127" max="5128" width="8.140625" style="6" customWidth="1"/>
    <col min="5129" max="5129" width="8.28515625" style="6" customWidth="1"/>
    <col min="5130" max="5130" width="10" style="6" customWidth="1"/>
    <col min="5131" max="5131" width="11" style="6" customWidth="1"/>
    <col min="5132" max="5132" width="2.7109375" style="6" customWidth="1"/>
    <col min="5133" max="5133" width="15.7109375" style="6" bestFit="1" customWidth="1"/>
    <col min="5134" max="5134" width="15.7109375" style="6" customWidth="1"/>
    <col min="5135" max="5135" width="13.85546875" style="6" customWidth="1"/>
    <col min="5136" max="5376" width="9.140625" style="6"/>
    <col min="5377" max="5377" width="3.7109375" style="6" bestFit="1" customWidth="1"/>
    <col min="5378" max="5378" width="21.140625" style="6" customWidth="1"/>
    <col min="5379" max="5379" width="7.28515625" style="6" customWidth="1"/>
    <col min="5380" max="5380" width="9.5703125" style="6" customWidth="1"/>
    <col min="5381" max="5382" width="9.28515625" style="6" customWidth="1"/>
    <col min="5383" max="5384" width="8.140625" style="6" customWidth="1"/>
    <col min="5385" max="5385" width="8.28515625" style="6" customWidth="1"/>
    <col min="5386" max="5386" width="10" style="6" customWidth="1"/>
    <col min="5387" max="5387" width="11" style="6" customWidth="1"/>
    <col min="5388" max="5388" width="2.7109375" style="6" customWidth="1"/>
    <col min="5389" max="5389" width="15.7109375" style="6" bestFit="1" customWidth="1"/>
    <col min="5390" max="5390" width="15.7109375" style="6" customWidth="1"/>
    <col min="5391" max="5391" width="13.85546875" style="6" customWidth="1"/>
    <col min="5392" max="5632" width="9.140625" style="6"/>
    <col min="5633" max="5633" width="3.7109375" style="6" bestFit="1" customWidth="1"/>
    <col min="5634" max="5634" width="21.140625" style="6" customWidth="1"/>
    <col min="5635" max="5635" width="7.28515625" style="6" customWidth="1"/>
    <col min="5636" max="5636" width="9.5703125" style="6" customWidth="1"/>
    <col min="5637" max="5638" width="9.28515625" style="6" customWidth="1"/>
    <col min="5639" max="5640" width="8.140625" style="6" customWidth="1"/>
    <col min="5641" max="5641" width="8.28515625" style="6" customWidth="1"/>
    <col min="5642" max="5642" width="10" style="6" customWidth="1"/>
    <col min="5643" max="5643" width="11" style="6" customWidth="1"/>
    <col min="5644" max="5644" width="2.7109375" style="6" customWidth="1"/>
    <col min="5645" max="5645" width="15.7109375" style="6" bestFit="1" customWidth="1"/>
    <col min="5646" max="5646" width="15.7109375" style="6" customWidth="1"/>
    <col min="5647" max="5647" width="13.85546875" style="6" customWidth="1"/>
    <col min="5648" max="5888" width="9.140625" style="6"/>
    <col min="5889" max="5889" width="3.7109375" style="6" bestFit="1" customWidth="1"/>
    <col min="5890" max="5890" width="21.140625" style="6" customWidth="1"/>
    <col min="5891" max="5891" width="7.28515625" style="6" customWidth="1"/>
    <col min="5892" max="5892" width="9.5703125" style="6" customWidth="1"/>
    <col min="5893" max="5894" width="9.28515625" style="6" customWidth="1"/>
    <col min="5895" max="5896" width="8.140625" style="6" customWidth="1"/>
    <col min="5897" max="5897" width="8.28515625" style="6" customWidth="1"/>
    <col min="5898" max="5898" width="10" style="6" customWidth="1"/>
    <col min="5899" max="5899" width="11" style="6" customWidth="1"/>
    <col min="5900" max="5900" width="2.7109375" style="6" customWidth="1"/>
    <col min="5901" max="5901" width="15.7109375" style="6" bestFit="1" customWidth="1"/>
    <col min="5902" max="5902" width="15.7109375" style="6" customWidth="1"/>
    <col min="5903" max="5903" width="13.85546875" style="6" customWidth="1"/>
    <col min="5904" max="6144" width="9.140625" style="6"/>
    <col min="6145" max="6145" width="3.7109375" style="6" bestFit="1" customWidth="1"/>
    <col min="6146" max="6146" width="21.140625" style="6" customWidth="1"/>
    <col min="6147" max="6147" width="7.28515625" style="6" customWidth="1"/>
    <col min="6148" max="6148" width="9.5703125" style="6" customWidth="1"/>
    <col min="6149" max="6150" width="9.28515625" style="6" customWidth="1"/>
    <col min="6151" max="6152" width="8.140625" style="6" customWidth="1"/>
    <col min="6153" max="6153" width="8.28515625" style="6" customWidth="1"/>
    <col min="6154" max="6154" width="10" style="6" customWidth="1"/>
    <col min="6155" max="6155" width="11" style="6" customWidth="1"/>
    <col min="6156" max="6156" width="2.7109375" style="6" customWidth="1"/>
    <col min="6157" max="6157" width="15.7109375" style="6" bestFit="1" customWidth="1"/>
    <col min="6158" max="6158" width="15.7109375" style="6" customWidth="1"/>
    <col min="6159" max="6159" width="13.85546875" style="6" customWidth="1"/>
    <col min="6160" max="6400" width="9.140625" style="6"/>
    <col min="6401" max="6401" width="3.7109375" style="6" bestFit="1" customWidth="1"/>
    <col min="6402" max="6402" width="21.140625" style="6" customWidth="1"/>
    <col min="6403" max="6403" width="7.28515625" style="6" customWidth="1"/>
    <col min="6404" max="6404" width="9.5703125" style="6" customWidth="1"/>
    <col min="6405" max="6406" width="9.28515625" style="6" customWidth="1"/>
    <col min="6407" max="6408" width="8.140625" style="6" customWidth="1"/>
    <col min="6409" max="6409" width="8.28515625" style="6" customWidth="1"/>
    <col min="6410" max="6410" width="10" style="6" customWidth="1"/>
    <col min="6411" max="6411" width="11" style="6" customWidth="1"/>
    <col min="6412" max="6412" width="2.7109375" style="6" customWidth="1"/>
    <col min="6413" max="6413" width="15.7109375" style="6" bestFit="1" customWidth="1"/>
    <col min="6414" max="6414" width="15.7109375" style="6" customWidth="1"/>
    <col min="6415" max="6415" width="13.85546875" style="6" customWidth="1"/>
    <col min="6416" max="6656" width="9.140625" style="6"/>
    <col min="6657" max="6657" width="3.7109375" style="6" bestFit="1" customWidth="1"/>
    <col min="6658" max="6658" width="21.140625" style="6" customWidth="1"/>
    <col min="6659" max="6659" width="7.28515625" style="6" customWidth="1"/>
    <col min="6660" max="6660" width="9.5703125" style="6" customWidth="1"/>
    <col min="6661" max="6662" width="9.28515625" style="6" customWidth="1"/>
    <col min="6663" max="6664" width="8.140625" style="6" customWidth="1"/>
    <col min="6665" max="6665" width="8.28515625" style="6" customWidth="1"/>
    <col min="6666" max="6666" width="10" style="6" customWidth="1"/>
    <col min="6667" max="6667" width="11" style="6" customWidth="1"/>
    <col min="6668" max="6668" width="2.7109375" style="6" customWidth="1"/>
    <col min="6669" max="6669" width="15.7109375" style="6" bestFit="1" customWidth="1"/>
    <col min="6670" max="6670" width="15.7109375" style="6" customWidth="1"/>
    <col min="6671" max="6671" width="13.85546875" style="6" customWidth="1"/>
    <col min="6672" max="6912" width="9.140625" style="6"/>
    <col min="6913" max="6913" width="3.7109375" style="6" bestFit="1" customWidth="1"/>
    <col min="6914" max="6914" width="21.140625" style="6" customWidth="1"/>
    <col min="6915" max="6915" width="7.28515625" style="6" customWidth="1"/>
    <col min="6916" max="6916" width="9.5703125" style="6" customWidth="1"/>
    <col min="6917" max="6918" width="9.28515625" style="6" customWidth="1"/>
    <col min="6919" max="6920" width="8.140625" style="6" customWidth="1"/>
    <col min="6921" max="6921" width="8.28515625" style="6" customWidth="1"/>
    <col min="6922" max="6922" width="10" style="6" customWidth="1"/>
    <col min="6923" max="6923" width="11" style="6" customWidth="1"/>
    <col min="6924" max="6924" width="2.7109375" style="6" customWidth="1"/>
    <col min="6925" max="6925" width="15.7109375" style="6" bestFit="1" customWidth="1"/>
    <col min="6926" max="6926" width="15.7109375" style="6" customWidth="1"/>
    <col min="6927" max="6927" width="13.85546875" style="6" customWidth="1"/>
    <col min="6928" max="7168" width="9.140625" style="6"/>
    <col min="7169" max="7169" width="3.7109375" style="6" bestFit="1" customWidth="1"/>
    <col min="7170" max="7170" width="21.140625" style="6" customWidth="1"/>
    <col min="7171" max="7171" width="7.28515625" style="6" customWidth="1"/>
    <col min="7172" max="7172" width="9.5703125" style="6" customWidth="1"/>
    <col min="7173" max="7174" width="9.28515625" style="6" customWidth="1"/>
    <col min="7175" max="7176" width="8.140625" style="6" customWidth="1"/>
    <col min="7177" max="7177" width="8.28515625" style="6" customWidth="1"/>
    <col min="7178" max="7178" width="10" style="6" customWidth="1"/>
    <col min="7179" max="7179" width="11" style="6" customWidth="1"/>
    <col min="7180" max="7180" width="2.7109375" style="6" customWidth="1"/>
    <col min="7181" max="7181" width="15.7109375" style="6" bestFit="1" customWidth="1"/>
    <col min="7182" max="7182" width="15.7109375" style="6" customWidth="1"/>
    <col min="7183" max="7183" width="13.85546875" style="6" customWidth="1"/>
    <col min="7184" max="7424" width="9.140625" style="6"/>
    <col min="7425" max="7425" width="3.7109375" style="6" bestFit="1" customWidth="1"/>
    <col min="7426" max="7426" width="21.140625" style="6" customWidth="1"/>
    <col min="7427" max="7427" width="7.28515625" style="6" customWidth="1"/>
    <col min="7428" max="7428" width="9.5703125" style="6" customWidth="1"/>
    <col min="7429" max="7430" width="9.28515625" style="6" customWidth="1"/>
    <col min="7431" max="7432" width="8.140625" style="6" customWidth="1"/>
    <col min="7433" max="7433" width="8.28515625" style="6" customWidth="1"/>
    <col min="7434" max="7434" width="10" style="6" customWidth="1"/>
    <col min="7435" max="7435" width="11" style="6" customWidth="1"/>
    <col min="7436" max="7436" width="2.7109375" style="6" customWidth="1"/>
    <col min="7437" max="7437" width="15.7109375" style="6" bestFit="1" customWidth="1"/>
    <col min="7438" max="7438" width="15.7109375" style="6" customWidth="1"/>
    <col min="7439" max="7439" width="13.85546875" style="6" customWidth="1"/>
    <col min="7440" max="7680" width="9.140625" style="6"/>
    <col min="7681" max="7681" width="3.7109375" style="6" bestFit="1" customWidth="1"/>
    <col min="7682" max="7682" width="21.140625" style="6" customWidth="1"/>
    <col min="7683" max="7683" width="7.28515625" style="6" customWidth="1"/>
    <col min="7684" max="7684" width="9.5703125" style="6" customWidth="1"/>
    <col min="7685" max="7686" width="9.28515625" style="6" customWidth="1"/>
    <col min="7687" max="7688" width="8.140625" style="6" customWidth="1"/>
    <col min="7689" max="7689" width="8.28515625" style="6" customWidth="1"/>
    <col min="7690" max="7690" width="10" style="6" customWidth="1"/>
    <col min="7691" max="7691" width="11" style="6" customWidth="1"/>
    <col min="7692" max="7692" width="2.7109375" style="6" customWidth="1"/>
    <col min="7693" max="7693" width="15.7109375" style="6" bestFit="1" customWidth="1"/>
    <col min="7694" max="7694" width="15.7109375" style="6" customWidth="1"/>
    <col min="7695" max="7695" width="13.85546875" style="6" customWidth="1"/>
    <col min="7696" max="7936" width="9.140625" style="6"/>
    <col min="7937" max="7937" width="3.7109375" style="6" bestFit="1" customWidth="1"/>
    <col min="7938" max="7938" width="21.140625" style="6" customWidth="1"/>
    <col min="7939" max="7939" width="7.28515625" style="6" customWidth="1"/>
    <col min="7940" max="7940" width="9.5703125" style="6" customWidth="1"/>
    <col min="7941" max="7942" width="9.28515625" style="6" customWidth="1"/>
    <col min="7943" max="7944" width="8.140625" style="6" customWidth="1"/>
    <col min="7945" max="7945" width="8.28515625" style="6" customWidth="1"/>
    <col min="7946" max="7946" width="10" style="6" customWidth="1"/>
    <col min="7947" max="7947" width="11" style="6" customWidth="1"/>
    <col min="7948" max="7948" width="2.7109375" style="6" customWidth="1"/>
    <col min="7949" max="7949" width="15.7109375" style="6" bestFit="1" customWidth="1"/>
    <col min="7950" max="7950" width="15.7109375" style="6" customWidth="1"/>
    <col min="7951" max="7951" width="13.85546875" style="6" customWidth="1"/>
    <col min="7952" max="8192" width="9.140625" style="6"/>
    <col min="8193" max="8193" width="3.7109375" style="6" bestFit="1" customWidth="1"/>
    <col min="8194" max="8194" width="21.140625" style="6" customWidth="1"/>
    <col min="8195" max="8195" width="7.28515625" style="6" customWidth="1"/>
    <col min="8196" max="8196" width="9.5703125" style="6" customWidth="1"/>
    <col min="8197" max="8198" width="9.28515625" style="6" customWidth="1"/>
    <col min="8199" max="8200" width="8.140625" style="6" customWidth="1"/>
    <col min="8201" max="8201" width="8.28515625" style="6" customWidth="1"/>
    <col min="8202" max="8202" width="10" style="6" customWidth="1"/>
    <col min="8203" max="8203" width="11" style="6" customWidth="1"/>
    <col min="8204" max="8204" width="2.7109375" style="6" customWidth="1"/>
    <col min="8205" max="8205" width="15.7109375" style="6" bestFit="1" customWidth="1"/>
    <col min="8206" max="8206" width="15.7109375" style="6" customWidth="1"/>
    <col min="8207" max="8207" width="13.85546875" style="6" customWidth="1"/>
    <col min="8208" max="8448" width="9.140625" style="6"/>
    <col min="8449" max="8449" width="3.7109375" style="6" bestFit="1" customWidth="1"/>
    <col min="8450" max="8450" width="21.140625" style="6" customWidth="1"/>
    <col min="8451" max="8451" width="7.28515625" style="6" customWidth="1"/>
    <col min="8452" max="8452" width="9.5703125" style="6" customWidth="1"/>
    <col min="8453" max="8454" width="9.28515625" style="6" customWidth="1"/>
    <col min="8455" max="8456" width="8.140625" style="6" customWidth="1"/>
    <col min="8457" max="8457" width="8.28515625" style="6" customWidth="1"/>
    <col min="8458" max="8458" width="10" style="6" customWidth="1"/>
    <col min="8459" max="8459" width="11" style="6" customWidth="1"/>
    <col min="8460" max="8460" width="2.7109375" style="6" customWidth="1"/>
    <col min="8461" max="8461" width="15.7109375" style="6" bestFit="1" customWidth="1"/>
    <col min="8462" max="8462" width="15.7109375" style="6" customWidth="1"/>
    <col min="8463" max="8463" width="13.85546875" style="6" customWidth="1"/>
    <col min="8464" max="8704" width="9.140625" style="6"/>
    <col min="8705" max="8705" width="3.7109375" style="6" bestFit="1" customWidth="1"/>
    <col min="8706" max="8706" width="21.140625" style="6" customWidth="1"/>
    <col min="8707" max="8707" width="7.28515625" style="6" customWidth="1"/>
    <col min="8708" max="8708" width="9.5703125" style="6" customWidth="1"/>
    <col min="8709" max="8710" width="9.28515625" style="6" customWidth="1"/>
    <col min="8711" max="8712" width="8.140625" style="6" customWidth="1"/>
    <col min="8713" max="8713" width="8.28515625" style="6" customWidth="1"/>
    <col min="8714" max="8714" width="10" style="6" customWidth="1"/>
    <col min="8715" max="8715" width="11" style="6" customWidth="1"/>
    <col min="8716" max="8716" width="2.7109375" style="6" customWidth="1"/>
    <col min="8717" max="8717" width="15.7109375" style="6" bestFit="1" customWidth="1"/>
    <col min="8718" max="8718" width="15.7109375" style="6" customWidth="1"/>
    <col min="8719" max="8719" width="13.85546875" style="6" customWidth="1"/>
    <col min="8720" max="8960" width="9.140625" style="6"/>
    <col min="8961" max="8961" width="3.7109375" style="6" bestFit="1" customWidth="1"/>
    <col min="8962" max="8962" width="21.140625" style="6" customWidth="1"/>
    <col min="8963" max="8963" width="7.28515625" style="6" customWidth="1"/>
    <col min="8964" max="8964" width="9.5703125" style="6" customWidth="1"/>
    <col min="8965" max="8966" width="9.28515625" style="6" customWidth="1"/>
    <col min="8967" max="8968" width="8.140625" style="6" customWidth="1"/>
    <col min="8969" max="8969" width="8.28515625" style="6" customWidth="1"/>
    <col min="8970" max="8970" width="10" style="6" customWidth="1"/>
    <col min="8971" max="8971" width="11" style="6" customWidth="1"/>
    <col min="8972" max="8972" width="2.7109375" style="6" customWidth="1"/>
    <col min="8973" max="8973" width="15.7109375" style="6" bestFit="1" customWidth="1"/>
    <col min="8974" max="8974" width="15.7109375" style="6" customWidth="1"/>
    <col min="8975" max="8975" width="13.85546875" style="6" customWidth="1"/>
    <col min="8976" max="9216" width="9.140625" style="6"/>
    <col min="9217" max="9217" width="3.7109375" style="6" bestFit="1" customWidth="1"/>
    <col min="9218" max="9218" width="21.140625" style="6" customWidth="1"/>
    <col min="9219" max="9219" width="7.28515625" style="6" customWidth="1"/>
    <col min="9220" max="9220" width="9.5703125" style="6" customWidth="1"/>
    <col min="9221" max="9222" width="9.28515625" style="6" customWidth="1"/>
    <col min="9223" max="9224" width="8.140625" style="6" customWidth="1"/>
    <col min="9225" max="9225" width="8.28515625" style="6" customWidth="1"/>
    <col min="9226" max="9226" width="10" style="6" customWidth="1"/>
    <col min="9227" max="9227" width="11" style="6" customWidth="1"/>
    <col min="9228" max="9228" width="2.7109375" style="6" customWidth="1"/>
    <col min="9229" max="9229" width="15.7109375" style="6" bestFit="1" customWidth="1"/>
    <col min="9230" max="9230" width="15.7109375" style="6" customWidth="1"/>
    <col min="9231" max="9231" width="13.85546875" style="6" customWidth="1"/>
    <col min="9232" max="9472" width="9.140625" style="6"/>
    <col min="9473" max="9473" width="3.7109375" style="6" bestFit="1" customWidth="1"/>
    <col min="9474" max="9474" width="21.140625" style="6" customWidth="1"/>
    <col min="9475" max="9475" width="7.28515625" style="6" customWidth="1"/>
    <col min="9476" max="9476" width="9.5703125" style="6" customWidth="1"/>
    <col min="9477" max="9478" width="9.28515625" style="6" customWidth="1"/>
    <col min="9479" max="9480" width="8.140625" style="6" customWidth="1"/>
    <col min="9481" max="9481" width="8.28515625" style="6" customWidth="1"/>
    <col min="9482" max="9482" width="10" style="6" customWidth="1"/>
    <col min="9483" max="9483" width="11" style="6" customWidth="1"/>
    <col min="9484" max="9484" width="2.7109375" style="6" customWidth="1"/>
    <col min="9485" max="9485" width="15.7109375" style="6" bestFit="1" customWidth="1"/>
    <col min="9486" max="9486" width="15.7109375" style="6" customWidth="1"/>
    <col min="9487" max="9487" width="13.85546875" style="6" customWidth="1"/>
    <col min="9488" max="9728" width="9.140625" style="6"/>
    <col min="9729" max="9729" width="3.7109375" style="6" bestFit="1" customWidth="1"/>
    <col min="9730" max="9730" width="21.140625" style="6" customWidth="1"/>
    <col min="9731" max="9731" width="7.28515625" style="6" customWidth="1"/>
    <col min="9732" max="9732" width="9.5703125" style="6" customWidth="1"/>
    <col min="9733" max="9734" width="9.28515625" style="6" customWidth="1"/>
    <col min="9735" max="9736" width="8.140625" style="6" customWidth="1"/>
    <col min="9737" max="9737" width="8.28515625" style="6" customWidth="1"/>
    <col min="9738" max="9738" width="10" style="6" customWidth="1"/>
    <col min="9739" max="9739" width="11" style="6" customWidth="1"/>
    <col min="9740" max="9740" width="2.7109375" style="6" customWidth="1"/>
    <col min="9741" max="9741" width="15.7109375" style="6" bestFit="1" customWidth="1"/>
    <col min="9742" max="9742" width="15.7109375" style="6" customWidth="1"/>
    <col min="9743" max="9743" width="13.85546875" style="6" customWidth="1"/>
    <col min="9744" max="9984" width="9.140625" style="6"/>
    <col min="9985" max="9985" width="3.7109375" style="6" bestFit="1" customWidth="1"/>
    <col min="9986" max="9986" width="21.140625" style="6" customWidth="1"/>
    <col min="9987" max="9987" width="7.28515625" style="6" customWidth="1"/>
    <col min="9988" max="9988" width="9.5703125" style="6" customWidth="1"/>
    <col min="9989" max="9990" width="9.28515625" style="6" customWidth="1"/>
    <col min="9991" max="9992" width="8.140625" style="6" customWidth="1"/>
    <col min="9993" max="9993" width="8.28515625" style="6" customWidth="1"/>
    <col min="9994" max="9994" width="10" style="6" customWidth="1"/>
    <col min="9995" max="9995" width="11" style="6" customWidth="1"/>
    <col min="9996" max="9996" width="2.7109375" style="6" customWidth="1"/>
    <col min="9997" max="9997" width="15.7109375" style="6" bestFit="1" customWidth="1"/>
    <col min="9998" max="9998" width="15.7109375" style="6" customWidth="1"/>
    <col min="9999" max="9999" width="13.85546875" style="6" customWidth="1"/>
    <col min="10000" max="10240" width="9.140625" style="6"/>
    <col min="10241" max="10241" width="3.7109375" style="6" bestFit="1" customWidth="1"/>
    <col min="10242" max="10242" width="21.140625" style="6" customWidth="1"/>
    <col min="10243" max="10243" width="7.28515625" style="6" customWidth="1"/>
    <col min="10244" max="10244" width="9.5703125" style="6" customWidth="1"/>
    <col min="10245" max="10246" width="9.28515625" style="6" customWidth="1"/>
    <col min="10247" max="10248" width="8.140625" style="6" customWidth="1"/>
    <col min="10249" max="10249" width="8.28515625" style="6" customWidth="1"/>
    <col min="10250" max="10250" width="10" style="6" customWidth="1"/>
    <col min="10251" max="10251" width="11" style="6" customWidth="1"/>
    <col min="10252" max="10252" width="2.7109375" style="6" customWidth="1"/>
    <col min="10253" max="10253" width="15.7109375" style="6" bestFit="1" customWidth="1"/>
    <col min="10254" max="10254" width="15.7109375" style="6" customWidth="1"/>
    <col min="10255" max="10255" width="13.85546875" style="6" customWidth="1"/>
    <col min="10256" max="10496" width="9.140625" style="6"/>
    <col min="10497" max="10497" width="3.7109375" style="6" bestFit="1" customWidth="1"/>
    <col min="10498" max="10498" width="21.140625" style="6" customWidth="1"/>
    <col min="10499" max="10499" width="7.28515625" style="6" customWidth="1"/>
    <col min="10500" max="10500" width="9.5703125" style="6" customWidth="1"/>
    <col min="10501" max="10502" width="9.28515625" style="6" customWidth="1"/>
    <col min="10503" max="10504" width="8.140625" style="6" customWidth="1"/>
    <col min="10505" max="10505" width="8.28515625" style="6" customWidth="1"/>
    <col min="10506" max="10506" width="10" style="6" customWidth="1"/>
    <col min="10507" max="10507" width="11" style="6" customWidth="1"/>
    <col min="10508" max="10508" width="2.7109375" style="6" customWidth="1"/>
    <col min="10509" max="10509" width="15.7109375" style="6" bestFit="1" customWidth="1"/>
    <col min="10510" max="10510" width="15.7109375" style="6" customWidth="1"/>
    <col min="10511" max="10511" width="13.85546875" style="6" customWidth="1"/>
    <col min="10512" max="10752" width="9.140625" style="6"/>
    <col min="10753" max="10753" width="3.7109375" style="6" bestFit="1" customWidth="1"/>
    <col min="10754" max="10754" width="21.140625" style="6" customWidth="1"/>
    <col min="10755" max="10755" width="7.28515625" style="6" customWidth="1"/>
    <col min="10756" max="10756" width="9.5703125" style="6" customWidth="1"/>
    <col min="10757" max="10758" width="9.28515625" style="6" customWidth="1"/>
    <col min="10759" max="10760" width="8.140625" style="6" customWidth="1"/>
    <col min="10761" max="10761" width="8.28515625" style="6" customWidth="1"/>
    <col min="10762" max="10762" width="10" style="6" customWidth="1"/>
    <col min="10763" max="10763" width="11" style="6" customWidth="1"/>
    <col min="10764" max="10764" width="2.7109375" style="6" customWidth="1"/>
    <col min="10765" max="10765" width="15.7109375" style="6" bestFit="1" customWidth="1"/>
    <col min="10766" max="10766" width="15.7109375" style="6" customWidth="1"/>
    <col min="10767" max="10767" width="13.85546875" style="6" customWidth="1"/>
    <col min="10768" max="11008" width="9.140625" style="6"/>
    <col min="11009" max="11009" width="3.7109375" style="6" bestFit="1" customWidth="1"/>
    <col min="11010" max="11010" width="21.140625" style="6" customWidth="1"/>
    <col min="11011" max="11011" width="7.28515625" style="6" customWidth="1"/>
    <col min="11012" max="11012" width="9.5703125" style="6" customWidth="1"/>
    <col min="11013" max="11014" width="9.28515625" style="6" customWidth="1"/>
    <col min="11015" max="11016" width="8.140625" style="6" customWidth="1"/>
    <col min="11017" max="11017" width="8.28515625" style="6" customWidth="1"/>
    <col min="11018" max="11018" width="10" style="6" customWidth="1"/>
    <col min="11019" max="11019" width="11" style="6" customWidth="1"/>
    <col min="11020" max="11020" width="2.7109375" style="6" customWidth="1"/>
    <col min="11021" max="11021" width="15.7109375" style="6" bestFit="1" customWidth="1"/>
    <col min="11022" max="11022" width="15.7109375" style="6" customWidth="1"/>
    <col min="11023" max="11023" width="13.85546875" style="6" customWidth="1"/>
    <col min="11024" max="11264" width="9.140625" style="6"/>
    <col min="11265" max="11265" width="3.7109375" style="6" bestFit="1" customWidth="1"/>
    <col min="11266" max="11266" width="21.140625" style="6" customWidth="1"/>
    <col min="11267" max="11267" width="7.28515625" style="6" customWidth="1"/>
    <col min="11268" max="11268" width="9.5703125" style="6" customWidth="1"/>
    <col min="11269" max="11270" width="9.28515625" style="6" customWidth="1"/>
    <col min="11271" max="11272" width="8.140625" style="6" customWidth="1"/>
    <col min="11273" max="11273" width="8.28515625" style="6" customWidth="1"/>
    <col min="11274" max="11274" width="10" style="6" customWidth="1"/>
    <col min="11275" max="11275" width="11" style="6" customWidth="1"/>
    <col min="11276" max="11276" width="2.7109375" style="6" customWidth="1"/>
    <col min="11277" max="11277" width="15.7109375" style="6" bestFit="1" customWidth="1"/>
    <col min="11278" max="11278" width="15.7109375" style="6" customWidth="1"/>
    <col min="11279" max="11279" width="13.85546875" style="6" customWidth="1"/>
    <col min="11280" max="11520" width="9.140625" style="6"/>
    <col min="11521" max="11521" width="3.7109375" style="6" bestFit="1" customWidth="1"/>
    <col min="11522" max="11522" width="21.140625" style="6" customWidth="1"/>
    <col min="11523" max="11523" width="7.28515625" style="6" customWidth="1"/>
    <col min="11524" max="11524" width="9.5703125" style="6" customWidth="1"/>
    <col min="11525" max="11526" width="9.28515625" style="6" customWidth="1"/>
    <col min="11527" max="11528" width="8.140625" style="6" customWidth="1"/>
    <col min="11529" max="11529" width="8.28515625" style="6" customWidth="1"/>
    <col min="11530" max="11530" width="10" style="6" customWidth="1"/>
    <col min="11531" max="11531" width="11" style="6" customWidth="1"/>
    <col min="11532" max="11532" width="2.7109375" style="6" customWidth="1"/>
    <col min="11533" max="11533" width="15.7109375" style="6" bestFit="1" customWidth="1"/>
    <col min="11534" max="11534" width="15.7109375" style="6" customWidth="1"/>
    <col min="11535" max="11535" width="13.85546875" style="6" customWidth="1"/>
    <col min="11536" max="11776" width="9.140625" style="6"/>
    <col min="11777" max="11777" width="3.7109375" style="6" bestFit="1" customWidth="1"/>
    <col min="11778" max="11778" width="21.140625" style="6" customWidth="1"/>
    <col min="11779" max="11779" width="7.28515625" style="6" customWidth="1"/>
    <col min="11780" max="11780" width="9.5703125" style="6" customWidth="1"/>
    <col min="11781" max="11782" width="9.28515625" style="6" customWidth="1"/>
    <col min="11783" max="11784" width="8.140625" style="6" customWidth="1"/>
    <col min="11785" max="11785" width="8.28515625" style="6" customWidth="1"/>
    <col min="11786" max="11786" width="10" style="6" customWidth="1"/>
    <col min="11787" max="11787" width="11" style="6" customWidth="1"/>
    <col min="11788" max="11788" width="2.7109375" style="6" customWidth="1"/>
    <col min="11789" max="11789" width="15.7109375" style="6" bestFit="1" customWidth="1"/>
    <col min="11790" max="11790" width="15.7109375" style="6" customWidth="1"/>
    <col min="11791" max="11791" width="13.85546875" style="6" customWidth="1"/>
    <col min="11792" max="12032" width="9.140625" style="6"/>
    <col min="12033" max="12033" width="3.7109375" style="6" bestFit="1" customWidth="1"/>
    <col min="12034" max="12034" width="21.140625" style="6" customWidth="1"/>
    <col min="12035" max="12035" width="7.28515625" style="6" customWidth="1"/>
    <col min="12036" max="12036" width="9.5703125" style="6" customWidth="1"/>
    <col min="12037" max="12038" width="9.28515625" style="6" customWidth="1"/>
    <col min="12039" max="12040" width="8.140625" style="6" customWidth="1"/>
    <col min="12041" max="12041" width="8.28515625" style="6" customWidth="1"/>
    <col min="12042" max="12042" width="10" style="6" customWidth="1"/>
    <col min="12043" max="12043" width="11" style="6" customWidth="1"/>
    <col min="12044" max="12044" width="2.7109375" style="6" customWidth="1"/>
    <col min="12045" max="12045" width="15.7109375" style="6" bestFit="1" customWidth="1"/>
    <col min="12046" max="12046" width="15.7109375" style="6" customWidth="1"/>
    <col min="12047" max="12047" width="13.85546875" style="6" customWidth="1"/>
    <col min="12048" max="12288" width="9.140625" style="6"/>
    <col min="12289" max="12289" width="3.7109375" style="6" bestFit="1" customWidth="1"/>
    <col min="12290" max="12290" width="21.140625" style="6" customWidth="1"/>
    <col min="12291" max="12291" width="7.28515625" style="6" customWidth="1"/>
    <col min="12292" max="12292" width="9.5703125" style="6" customWidth="1"/>
    <col min="12293" max="12294" width="9.28515625" style="6" customWidth="1"/>
    <col min="12295" max="12296" width="8.140625" style="6" customWidth="1"/>
    <col min="12297" max="12297" width="8.28515625" style="6" customWidth="1"/>
    <col min="12298" max="12298" width="10" style="6" customWidth="1"/>
    <col min="12299" max="12299" width="11" style="6" customWidth="1"/>
    <col min="12300" max="12300" width="2.7109375" style="6" customWidth="1"/>
    <col min="12301" max="12301" width="15.7109375" style="6" bestFit="1" customWidth="1"/>
    <col min="12302" max="12302" width="15.7109375" style="6" customWidth="1"/>
    <col min="12303" max="12303" width="13.85546875" style="6" customWidth="1"/>
    <col min="12304" max="12544" width="9.140625" style="6"/>
    <col min="12545" max="12545" width="3.7109375" style="6" bestFit="1" customWidth="1"/>
    <col min="12546" max="12546" width="21.140625" style="6" customWidth="1"/>
    <col min="12547" max="12547" width="7.28515625" style="6" customWidth="1"/>
    <col min="12548" max="12548" width="9.5703125" style="6" customWidth="1"/>
    <col min="12549" max="12550" width="9.28515625" style="6" customWidth="1"/>
    <col min="12551" max="12552" width="8.140625" style="6" customWidth="1"/>
    <col min="12553" max="12553" width="8.28515625" style="6" customWidth="1"/>
    <col min="12554" max="12554" width="10" style="6" customWidth="1"/>
    <col min="12555" max="12555" width="11" style="6" customWidth="1"/>
    <col min="12556" max="12556" width="2.7109375" style="6" customWidth="1"/>
    <col min="12557" max="12557" width="15.7109375" style="6" bestFit="1" customWidth="1"/>
    <col min="12558" max="12558" width="15.7109375" style="6" customWidth="1"/>
    <col min="12559" max="12559" width="13.85546875" style="6" customWidth="1"/>
    <col min="12560" max="12800" width="9.140625" style="6"/>
    <col min="12801" max="12801" width="3.7109375" style="6" bestFit="1" customWidth="1"/>
    <col min="12802" max="12802" width="21.140625" style="6" customWidth="1"/>
    <col min="12803" max="12803" width="7.28515625" style="6" customWidth="1"/>
    <col min="12804" max="12804" width="9.5703125" style="6" customWidth="1"/>
    <col min="12805" max="12806" width="9.28515625" style="6" customWidth="1"/>
    <col min="12807" max="12808" width="8.140625" style="6" customWidth="1"/>
    <col min="12809" max="12809" width="8.28515625" style="6" customWidth="1"/>
    <col min="12810" max="12810" width="10" style="6" customWidth="1"/>
    <col min="12811" max="12811" width="11" style="6" customWidth="1"/>
    <col min="12812" max="12812" width="2.7109375" style="6" customWidth="1"/>
    <col min="12813" max="12813" width="15.7109375" style="6" bestFit="1" customWidth="1"/>
    <col min="12814" max="12814" width="15.7109375" style="6" customWidth="1"/>
    <col min="12815" max="12815" width="13.85546875" style="6" customWidth="1"/>
    <col min="12816" max="13056" width="9.140625" style="6"/>
    <col min="13057" max="13057" width="3.7109375" style="6" bestFit="1" customWidth="1"/>
    <col min="13058" max="13058" width="21.140625" style="6" customWidth="1"/>
    <col min="13059" max="13059" width="7.28515625" style="6" customWidth="1"/>
    <col min="13060" max="13060" width="9.5703125" style="6" customWidth="1"/>
    <col min="13061" max="13062" width="9.28515625" style="6" customWidth="1"/>
    <col min="13063" max="13064" width="8.140625" style="6" customWidth="1"/>
    <col min="13065" max="13065" width="8.28515625" style="6" customWidth="1"/>
    <col min="13066" max="13066" width="10" style="6" customWidth="1"/>
    <col min="13067" max="13067" width="11" style="6" customWidth="1"/>
    <col min="13068" max="13068" width="2.7109375" style="6" customWidth="1"/>
    <col min="13069" max="13069" width="15.7109375" style="6" bestFit="1" customWidth="1"/>
    <col min="13070" max="13070" width="15.7109375" style="6" customWidth="1"/>
    <col min="13071" max="13071" width="13.85546875" style="6" customWidth="1"/>
    <col min="13072" max="13312" width="9.140625" style="6"/>
    <col min="13313" max="13313" width="3.7109375" style="6" bestFit="1" customWidth="1"/>
    <col min="13314" max="13314" width="21.140625" style="6" customWidth="1"/>
    <col min="13315" max="13315" width="7.28515625" style="6" customWidth="1"/>
    <col min="13316" max="13316" width="9.5703125" style="6" customWidth="1"/>
    <col min="13317" max="13318" width="9.28515625" style="6" customWidth="1"/>
    <col min="13319" max="13320" width="8.140625" style="6" customWidth="1"/>
    <col min="13321" max="13321" width="8.28515625" style="6" customWidth="1"/>
    <col min="13322" max="13322" width="10" style="6" customWidth="1"/>
    <col min="13323" max="13323" width="11" style="6" customWidth="1"/>
    <col min="13324" max="13324" width="2.7109375" style="6" customWidth="1"/>
    <col min="13325" max="13325" width="15.7109375" style="6" bestFit="1" customWidth="1"/>
    <col min="13326" max="13326" width="15.7109375" style="6" customWidth="1"/>
    <col min="13327" max="13327" width="13.85546875" style="6" customWidth="1"/>
    <col min="13328" max="13568" width="9.140625" style="6"/>
    <col min="13569" max="13569" width="3.7109375" style="6" bestFit="1" customWidth="1"/>
    <col min="13570" max="13570" width="21.140625" style="6" customWidth="1"/>
    <col min="13571" max="13571" width="7.28515625" style="6" customWidth="1"/>
    <col min="13572" max="13572" width="9.5703125" style="6" customWidth="1"/>
    <col min="13573" max="13574" width="9.28515625" style="6" customWidth="1"/>
    <col min="13575" max="13576" width="8.140625" style="6" customWidth="1"/>
    <col min="13577" max="13577" width="8.28515625" style="6" customWidth="1"/>
    <col min="13578" max="13578" width="10" style="6" customWidth="1"/>
    <col min="13579" max="13579" width="11" style="6" customWidth="1"/>
    <col min="13580" max="13580" width="2.7109375" style="6" customWidth="1"/>
    <col min="13581" max="13581" width="15.7109375" style="6" bestFit="1" customWidth="1"/>
    <col min="13582" max="13582" width="15.7109375" style="6" customWidth="1"/>
    <col min="13583" max="13583" width="13.85546875" style="6" customWidth="1"/>
    <col min="13584" max="13824" width="9.140625" style="6"/>
    <col min="13825" max="13825" width="3.7109375" style="6" bestFit="1" customWidth="1"/>
    <col min="13826" max="13826" width="21.140625" style="6" customWidth="1"/>
    <col min="13827" max="13827" width="7.28515625" style="6" customWidth="1"/>
    <col min="13828" max="13828" width="9.5703125" style="6" customWidth="1"/>
    <col min="13829" max="13830" width="9.28515625" style="6" customWidth="1"/>
    <col min="13831" max="13832" width="8.140625" style="6" customWidth="1"/>
    <col min="13833" max="13833" width="8.28515625" style="6" customWidth="1"/>
    <col min="13834" max="13834" width="10" style="6" customWidth="1"/>
    <col min="13835" max="13835" width="11" style="6" customWidth="1"/>
    <col min="13836" max="13836" width="2.7109375" style="6" customWidth="1"/>
    <col min="13837" max="13837" width="15.7109375" style="6" bestFit="1" customWidth="1"/>
    <col min="13838" max="13838" width="15.7109375" style="6" customWidth="1"/>
    <col min="13839" max="13839" width="13.85546875" style="6" customWidth="1"/>
    <col min="13840" max="14080" width="9.140625" style="6"/>
    <col min="14081" max="14081" width="3.7109375" style="6" bestFit="1" customWidth="1"/>
    <col min="14082" max="14082" width="21.140625" style="6" customWidth="1"/>
    <col min="14083" max="14083" width="7.28515625" style="6" customWidth="1"/>
    <col min="14084" max="14084" width="9.5703125" style="6" customWidth="1"/>
    <col min="14085" max="14086" width="9.28515625" style="6" customWidth="1"/>
    <col min="14087" max="14088" width="8.140625" style="6" customWidth="1"/>
    <col min="14089" max="14089" width="8.28515625" style="6" customWidth="1"/>
    <col min="14090" max="14090" width="10" style="6" customWidth="1"/>
    <col min="14091" max="14091" width="11" style="6" customWidth="1"/>
    <col min="14092" max="14092" width="2.7109375" style="6" customWidth="1"/>
    <col min="14093" max="14093" width="15.7109375" style="6" bestFit="1" customWidth="1"/>
    <col min="14094" max="14094" width="15.7109375" style="6" customWidth="1"/>
    <col min="14095" max="14095" width="13.85546875" style="6" customWidth="1"/>
    <col min="14096" max="14336" width="9.140625" style="6"/>
    <col min="14337" max="14337" width="3.7109375" style="6" bestFit="1" customWidth="1"/>
    <col min="14338" max="14338" width="21.140625" style="6" customWidth="1"/>
    <col min="14339" max="14339" width="7.28515625" style="6" customWidth="1"/>
    <col min="14340" max="14340" width="9.5703125" style="6" customWidth="1"/>
    <col min="14341" max="14342" width="9.28515625" style="6" customWidth="1"/>
    <col min="14343" max="14344" width="8.140625" style="6" customWidth="1"/>
    <col min="14345" max="14345" width="8.28515625" style="6" customWidth="1"/>
    <col min="14346" max="14346" width="10" style="6" customWidth="1"/>
    <col min="14347" max="14347" width="11" style="6" customWidth="1"/>
    <col min="14348" max="14348" width="2.7109375" style="6" customWidth="1"/>
    <col min="14349" max="14349" width="15.7109375" style="6" bestFit="1" customWidth="1"/>
    <col min="14350" max="14350" width="15.7109375" style="6" customWidth="1"/>
    <col min="14351" max="14351" width="13.85546875" style="6" customWidth="1"/>
    <col min="14352" max="14592" width="9.140625" style="6"/>
    <col min="14593" max="14593" width="3.7109375" style="6" bestFit="1" customWidth="1"/>
    <col min="14594" max="14594" width="21.140625" style="6" customWidth="1"/>
    <col min="14595" max="14595" width="7.28515625" style="6" customWidth="1"/>
    <col min="14596" max="14596" width="9.5703125" style="6" customWidth="1"/>
    <col min="14597" max="14598" width="9.28515625" style="6" customWidth="1"/>
    <col min="14599" max="14600" width="8.140625" style="6" customWidth="1"/>
    <col min="14601" max="14601" width="8.28515625" style="6" customWidth="1"/>
    <col min="14602" max="14602" width="10" style="6" customWidth="1"/>
    <col min="14603" max="14603" width="11" style="6" customWidth="1"/>
    <col min="14604" max="14604" width="2.7109375" style="6" customWidth="1"/>
    <col min="14605" max="14605" width="15.7109375" style="6" bestFit="1" customWidth="1"/>
    <col min="14606" max="14606" width="15.7109375" style="6" customWidth="1"/>
    <col min="14607" max="14607" width="13.85546875" style="6" customWidth="1"/>
    <col min="14608" max="14848" width="9.140625" style="6"/>
    <col min="14849" max="14849" width="3.7109375" style="6" bestFit="1" customWidth="1"/>
    <col min="14850" max="14850" width="21.140625" style="6" customWidth="1"/>
    <col min="14851" max="14851" width="7.28515625" style="6" customWidth="1"/>
    <col min="14852" max="14852" width="9.5703125" style="6" customWidth="1"/>
    <col min="14853" max="14854" width="9.28515625" style="6" customWidth="1"/>
    <col min="14855" max="14856" width="8.140625" style="6" customWidth="1"/>
    <col min="14857" max="14857" width="8.28515625" style="6" customWidth="1"/>
    <col min="14858" max="14858" width="10" style="6" customWidth="1"/>
    <col min="14859" max="14859" width="11" style="6" customWidth="1"/>
    <col min="14860" max="14860" width="2.7109375" style="6" customWidth="1"/>
    <col min="14861" max="14861" width="15.7109375" style="6" bestFit="1" customWidth="1"/>
    <col min="14862" max="14862" width="15.7109375" style="6" customWidth="1"/>
    <col min="14863" max="14863" width="13.85546875" style="6" customWidth="1"/>
    <col min="14864" max="15104" width="9.140625" style="6"/>
    <col min="15105" max="15105" width="3.7109375" style="6" bestFit="1" customWidth="1"/>
    <col min="15106" max="15106" width="21.140625" style="6" customWidth="1"/>
    <col min="15107" max="15107" width="7.28515625" style="6" customWidth="1"/>
    <col min="15108" max="15108" width="9.5703125" style="6" customWidth="1"/>
    <col min="15109" max="15110" width="9.28515625" style="6" customWidth="1"/>
    <col min="15111" max="15112" width="8.140625" style="6" customWidth="1"/>
    <col min="15113" max="15113" width="8.28515625" style="6" customWidth="1"/>
    <col min="15114" max="15114" width="10" style="6" customWidth="1"/>
    <col min="15115" max="15115" width="11" style="6" customWidth="1"/>
    <col min="15116" max="15116" width="2.7109375" style="6" customWidth="1"/>
    <col min="15117" max="15117" width="15.7109375" style="6" bestFit="1" customWidth="1"/>
    <col min="15118" max="15118" width="15.7109375" style="6" customWidth="1"/>
    <col min="15119" max="15119" width="13.85546875" style="6" customWidth="1"/>
    <col min="15120" max="15360" width="9.140625" style="6"/>
    <col min="15361" max="15361" width="3.7109375" style="6" bestFit="1" customWidth="1"/>
    <col min="15362" max="15362" width="21.140625" style="6" customWidth="1"/>
    <col min="15363" max="15363" width="7.28515625" style="6" customWidth="1"/>
    <col min="15364" max="15364" width="9.5703125" style="6" customWidth="1"/>
    <col min="15365" max="15366" width="9.28515625" style="6" customWidth="1"/>
    <col min="15367" max="15368" width="8.140625" style="6" customWidth="1"/>
    <col min="15369" max="15369" width="8.28515625" style="6" customWidth="1"/>
    <col min="15370" max="15370" width="10" style="6" customWidth="1"/>
    <col min="15371" max="15371" width="11" style="6" customWidth="1"/>
    <col min="15372" max="15372" width="2.7109375" style="6" customWidth="1"/>
    <col min="15373" max="15373" width="15.7109375" style="6" bestFit="1" customWidth="1"/>
    <col min="15374" max="15374" width="15.7109375" style="6" customWidth="1"/>
    <col min="15375" max="15375" width="13.85546875" style="6" customWidth="1"/>
    <col min="15376" max="15616" width="9.140625" style="6"/>
    <col min="15617" max="15617" width="3.7109375" style="6" bestFit="1" customWidth="1"/>
    <col min="15618" max="15618" width="21.140625" style="6" customWidth="1"/>
    <col min="15619" max="15619" width="7.28515625" style="6" customWidth="1"/>
    <col min="15620" max="15620" width="9.5703125" style="6" customWidth="1"/>
    <col min="15621" max="15622" width="9.28515625" style="6" customWidth="1"/>
    <col min="15623" max="15624" width="8.140625" style="6" customWidth="1"/>
    <col min="15625" max="15625" width="8.28515625" style="6" customWidth="1"/>
    <col min="15626" max="15626" width="10" style="6" customWidth="1"/>
    <col min="15627" max="15627" width="11" style="6" customWidth="1"/>
    <col min="15628" max="15628" width="2.7109375" style="6" customWidth="1"/>
    <col min="15629" max="15629" width="15.7109375" style="6" bestFit="1" customWidth="1"/>
    <col min="15630" max="15630" width="15.7109375" style="6" customWidth="1"/>
    <col min="15631" max="15631" width="13.85546875" style="6" customWidth="1"/>
    <col min="15632" max="15872" width="9.140625" style="6"/>
    <col min="15873" max="15873" width="3.7109375" style="6" bestFit="1" customWidth="1"/>
    <col min="15874" max="15874" width="21.140625" style="6" customWidth="1"/>
    <col min="15875" max="15875" width="7.28515625" style="6" customWidth="1"/>
    <col min="15876" max="15876" width="9.5703125" style="6" customWidth="1"/>
    <col min="15877" max="15878" width="9.28515625" style="6" customWidth="1"/>
    <col min="15879" max="15880" width="8.140625" style="6" customWidth="1"/>
    <col min="15881" max="15881" width="8.28515625" style="6" customWidth="1"/>
    <col min="15882" max="15882" width="10" style="6" customWidth="1"/>
    <col min="15883" max="15883" width="11" style="6" customWidth="1"/>
    <col min="15884" max="15884" width="2.7109375" style="6" customWidth="1"/>
    <col min="15885" max="15885" width="15.7109375" style="6" bestFit="1" customWidth="1"/>
    <col min="15886" max="15886" width="15.7109375" style="6" customWidth="1"/>
    <col min="15887" max="15887" width="13.85546875" style="6" customWidth="1"/>
    <col min="15888" max="16128" width="9.140625" style="6"/>
    <col min="16129" max="16129" width="3.7109375" style="6" bestFit="1" customWidth="1"/>
    <col min="16130" max="16130" width="21.140625" style="6" customWidth="1"/>
    <col min="16131" max="16131" width="7.28515625" style="6" customWidth="1"/>
    <col min="16132" max="16132" width="9.5703125" style="6" customWidth="1"/>
    <col min="16133" max="16134" width="9.28515625" style="6" customWidth="1"/>
    <col min="16135" max="16136" width="8.140625" style="6" customWidth="1"/>
    <col min="16137" max="16137" width="8.28515625" style="6" customWidth="1"/>
    <col min="16138" max="16138" width="10" style="6" customWidth="1"/>
    <col min="16139" max="16139" width="11" style="6" customWidth="1"/>
    <col min="16140" max="16140" width="2.7109375" style="6" customWidth="1"/>
    <col min="16141" max="16141" width="15.7109375" style="6" bestFit="1" customWidth="1"/>
    <col min="16142" max="16142" width="15.7109375" style="6" customWidth="1"/>
    <col min="16143" max="16143" width="13.85546875" style="6" customWidth="1"/>
    <col min="16144" max="16384" width="9.140625" style="6"/>
  </cols>
  <sheetData>
    <row r="2" spans="1:23" x14ac:dyDescent="0.2">
      <c r="A2" s="4"/>
      <c r="B2" s="4"/>
      <c r="C2" s="4"/>
      <c r="D2" s="4"/>
    </row>
    <row r="5" spans="1:23" x14ac:dyDescent="0.2">
      <c r="A5" s="233" t="s">
        <v>0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8"/>
    </row>
    <row r="9" spans="1:23" s="10" customFormat="1" ht="24.75" customHeight="1" x14ac:dyDescent="0.25">
      <c r="A9" s="247" t="s">
        <v>256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9"/>
      <c r="M9" s="231">
        <v>2021</v>
      </c>
      <c r="N9" s="229"/>
      <c r="O9" s="230"/>
    </row>
    <row r="10" spans="1:23" s="10" customFormat="1" ht="12.75" customHeight="1" x14ac:dyDescent="0.25">
      <c r="A10" s="237" t="s">
        <v>1</v>
      </c>
      <c r="B10" s="237" t="s">
        <v>2</v>
      </c>
      <c r="C10" s="237" t="s">
        <v>3</v>
      </c>
      <c r="D10" s="237" t="s">
        <v>4</v>
      </c>
      <c r="E10" s="238" t="s">
        <v>5</v>
      </c>
      <c r="F10" s="239"/>
      <c r="G10" s="244" t="s">
        <v>6</v>
      </c>
      <c r="H10" s="244"/>
      <c r="I10" s="244"/>
      <c r="J10" s="53" t="s">
        <v>7</v>
      </c>
      <c r="K10" s="12" t="s">
        <v>8</v>
      </c>
      <c r="L10" s="13"/>
      <c r="M10" s="118"/>
      <c r="N10" s="118"/>
      <c r="O10" s="114"/>
      <c r="Q10" s="75"/>
      <c r="R10" s="75"/>
      <c r="S10" s="75"/>
      <c r="T10" s="75"/>
      <c r="U10" s="75"/>
      <c r="V10" s="75"/>
      <c r="W10" s="75"/>
    </row>
    <row r="11" spans="1:23" s="10" customFormat="1" x14ac:dyDescent="0.25">
      <c r="A11" s="237"/>
      <c r="B11" s="237"/>
      <c r="C11" s="237"/>
      <c r="D11" s="237"/>
      <c r="E11" s="240"/>
      <c r="F11" s="241"/>
      <c r="G11" s="245">
        <v>1</v>
      </c>
      <c r="H11" s="245">
        <v>2</v>
      </c>
      <c r="I11" s="248">
        <v>3</v>
      </c>
      <c r="J11" s="11" t="s">
        <v>9</v>
      </c>
      <c r="K11" s="14" t="s">
        <v>10</v>
      </c>
      <c r="L11" s="13"/>
      <c r="M11" s="119"/>
      <c r="N11" s="119"/>
      <c r="O11" s="116"/>
      <c r="Q11" s="77"/>
      <c r="R11" s="77"/>
      <c r="S11" s="77"/>
      <c r="T11" s="77"/>
      <c r="U11" s="77"/>
      <c r="V11" s="77"/>
      <c r="W11" s="78"/>
    </row>
    <row r="12" spans="1:23" s="10" customFormat="1" x14ac:dyDescent="0.25">
      <c r="A12" s="237"/>
      <c r="B12" s="237"/>
      <c r="C12" s="237"/>
      <c r="D12" s="237"/>
      <c r="E12" s="242"/>
      <c r="F12" s="243"/>
      <c r="G12" s="245"/>
      <c r="H12" s="245"/>
      <c r="I12" s="248"/>
      <c r="J12" s="16" t="s">
        <v>10</v>
      </c>
      <c r="K12" s="17" t="s">
        <v>17</v>
      </c>
      <c r="L12" s="18"/>
      <c r="M12" s="120"/>
      <c r="N12" s="120"/>
      <c r="O12" s="141"/>
      <c r="Q12" s="77"/>
      <c r="R12" s="80"/>
      <c r="S12" s="80"/>
      <c r="T12" s="80"/>
      <c r="U12" s="80"/>
      <c r="V12" s="80"/>
      <c r="W12" s="78"/>
    </row>
    <row r="13" spans="1:23" x14ac:dyDescent="0.2">
      <c r="M13" s="81"/>
      <c r="N13" s="81"/>
      <c r="O13" s="81"/>
      <c r="Q13" s="3"/>
      <c r="R13" s="3"/>
      <c r="S13" s="3"/>
      <c r="T13" s="3"/>
      <c r="U13" s="3"/>
      <c r="V13" s="3"/>
      <c r="W13" s="3"/>
    </row>
    <row r="14" spans="1:23" ht="14.1" customHeight="1" x14ac:dyDescent="0.25">
      <c r="A14" s="21">
        <f t="shared" ref="A14:A23" si="0">A13+1</f>
        <v>1</v>
      </c>
      <c r="B14" s="41"/>
      <c r="C14" s="33"/>
      <c r="D14" s="38"/>
      <c r="E14" s="25">
        <f>MAX(M14:O14)</f>
        <v>0</v>
      </c>
      <c r="F14" s="25" t="e">
        <f>VLOOKUP(E14,Tab!$O$2:$P$255,2,TRUE)</f>
        <v>#N/A</v>
      </c>
      <c r="G14" s="26">
        <f t="shared" ref="G14:G23" si="1">LARGE(M14:O14,1)</f>
        <v>0</v>
      </c>
      <c r="H14" s="26">
        <f t="shared" ref="H14:H23" si="2">LARGE(M14:O14,2)</f>
        <v>0</v>
      </c>
      <c r="I14" s="26">
        <f t="shared" ref="I14:I23" si="3">LARGE(M14:O14,3)</f>
        <v>0</v>
      </c>
      <c r="J14" s="27">
        <f t="shared" ref="J14:J23" si="4">SUM(G14:I14)</f>
        <v>0</v>
      </c>
      <c r="K14" s="28">
        <f t="shared" ref="K14:K23" si="5">J14/3</f>
        <v>0</v>
      </c>
      <c r="L14" s="29"/>
      <c r="M14" s="31">
        <v>0</v>
      </c>
      <c r="N14" s="31">
        <v>0</v>
      </c>
      <c r="O14" s="31">
        <v>0</v>
      </c>
      <c r="Q14" s="83"/>
      <c r="R14" s="83"/>
      <c r="S14" s="83"/>
      <c r="T14" s="83"/>
      <c r="U14" s="83"/>
      <c r="V14" s="83"/>
      <c r="W14" s="83"/>
    </row>
    <row r="15" spans="1:23" ht="14.1" customHeight="1" x14ac:dyDescent="0.25">
      <c r="A15" s="21">
        <f t="shared" si="0"/>
        <v>2</v>
      </c>
      <c r="B15" s="41"/>
      <c r="C15" s="33"/>
      <c r="D15" s="34"/>
      <c r="E15" s="25">
        <f t="shared" ref="E15:E23" si="6">MAX(M15:O15)</f>
        <v>0</v>
      </c>
      <c r="F15" s="25" t="e">
        <f>VLOOKUP(E15,Tab!$O$2:$P$255,2,TRUE)</f>
        <v>#N/A</v>
      </c>
      <c r="G15" s="26">
        <f t="shared" si="1"/>
        <v>0</v>
      </c>
      <c r="H15" s="26">
        <f t="shared" si="2"/>
        <v>0</v>
      </c>
      <c r="I15" s="26">
        <f t="shared" si="3"/>
        <v>0</v>
      </c>
      <c r="J15" s="27">
        <f t="shared" si="4"/>
        <v>0</v>
      </c>
      <c r="K15" s="28">
        <f t="shared" si="5"/>
        <v>0</v>
      </c>
      <c r="L15" s="29"/>
      <c r="M15" s="31">
        <v>0</v>
      </c>
      <c r="N15" s="31">
        <v>0</v>
      </c>
      <c r="O15" s="31">
        <v>0</v>
      </c>
      <c r="Q15" s="83"/>
      <c r="R15" s="83"/>
      <c r="S15" s="83"/>
      <c r="T15" s="83"/>
      <c r="U15" s="83"/>
      <c r="V15" s="83"/>
      <c r="W15" s="83"/>
    </row>
    <row r="16" spans="1:23" ht="14.1" customHeight="1" x14ac:dyDescent="0.25">
      <c r="A16" s="21">
        <f t="shared" si="0"/>
        <v>3</v>
      </c>
      <c r="B16" s="32"/>
      <c r="C16" s="33"/>
      <c r="D16" s="32"/>
      <c r="E16" s="25">
        <f t="shared" si="6"/>
        <v>0</v>
      </c>
      <c r="F16" s="25" t="e">
        <f>VLOOKUP(E16,Tab!$O$2:$P$255,2,TRUE)</f>
        <v>#N/A</v>
      </c>
      <c r="G16" s="26">
        <f t="shared" si="1"/>
        <v>0</v>
      </c>
      <c r="H16" s="26">
        <f t="shared" si="2"/>
        <v>0</v>
      </c>
      <c r="I16" s="26">
        <f t="shared" si="3"/>
        <v>0</v>
      </c>
      <c r="J16" s="27">
        <f t="shared" si="4"/>
        <v>0</v>
      </c>
      <c r="K16" s="28">
        <f t="shared" si="5"/>
        <v>0</v>
      </c>
      <c r="L16" s="29"/>
      <c r="M16" s="31">
        <v>0</v>
      </c>
      <c r="N16" s="31">
        <v>0</v>
      </c>
      <c r="O16" s="31">
        <v>0</v>
      </c>
      <c r="Q16" s="83"/>
      <c r="R16" s="83"/>
      <c r="S16" s="83"/>
      <c r="T16" s="83"/>
      <c r="U16" s="83"/>
      <c r="V16" s="83"/>
      <c r="W16" s="83"/>
    </row>
    <row r="17" spans="1:23" ht="14.1" customHeight="1" x14ac:dyDescent="0.25">
      <c r="A17" s="21">
        <f t="shared" si="0"/>
        <v>4</v>
      </c>
      <c r="B17" s="87"/>
      <c r="C17" s="88"/>
      <c r="D17" s="87"/>
      <c r="E17" s="25">
        <f t="shared" si="6"/>
        <v>0</v>
      </c>
      <c r="F17" s="25" t="e">
        <f>VLOOKUP(E17,Tab!$O$2:$P$255,2,TRUE)</f>
        <v>#N/A</v>
      </c>
      <c r="G17" s="26">
        <f t="shared" si="1"/>
        <v>0</v>
      </c>
      <c r="H17" s="26">
        <f t="shared" si="2"/>
        <v>0</v>
      </c>
      <c r="I17" s="26">
        <f t="shared" si="3"/>
        <v>0</v>
      </c>
      <c r="J17" s="27">
        <f t="shared" si="4"/>
        <v>0</v>
      </c>
      <c r="K17" s="28">
        <f t="shared" si="5"/>
        <v>0</v>
      </c>
      <c r="L17" s="29"/>
      <c r="M17" s="31">
        <v>0</v>
      </c>
      <c r="N17" s="31">
        <v>0</v>
      </c>
      <c r="O17" s="31">
        <v>0</v>
      </c>
      <c r="Q17" s="83"/>
      <c r="R17" s="83"/>
      <c r="S17" s="83"/>
      <c r="T17" s="83"/>
      <c r="U17" s="83"/>
      <c r="V17" s="83"/>
      <c r="W17" s="83"/>
    </row>
    <row r="18" spans="1:23" ht="14.1" customHeight="1" x14ac:dyDescent="0.25">
      <c r="A18" s="21">
        <f t="shared" si="0"/>
        <v>5</v>
      </c>
      <c r="B18" s="85"/>
      <c r="C18" s="86"/>
      <c r="D18" s="85"/>
      <c r="E18" s="25">
        <f t="shared" si="6"/>
        <v>0</v>
      </c>
      <c r="F18" s="25" t="e">
        <f>VLOOKUP(E18,Tab!$O$2:$P$255,2,TRUE)</f>
        <v>#N/A</v>
      </c>
      <c r="G18" s="26">
        <f t="shared" si="1"/>
        <v>0</v>
      </c>
      <c r="H18" s="26">
        <f t="shared" si="2"/>
        <v>0</v>
      </c>
      <c r="I18" s="26">
        <f t="shared" si="3"/>
        <v>0</v>
      </c>
      <c r="J18" s="27">
        <f t="shared" si="4"/>
        <v>0</v>
      </c>
      <c r="K18" s="28">
        <f t="shared" si="5"/>
        <v>0</v>
      </c>
      <c r="L18" s="29"/>
      <c r="M18" s="31">
        <v>0</v>
      </c>
      <c r="N18" s="31">
        <v>0</v>
      </c>
      <c r="O18" s="31">
        <v>0</v>
      </c>
      <c r="Q18" s="83"/>
      <c r="R18" s="83"/>
      <c r="S18" s="83"/>
      <c r="T18" s="83"/>
      <c r="U18" s="83"/>
      <c r="V18" s="83"/>
      <c r="W18" s="83"/>
    </row>
    <row r="19" spans="1:23" ht="14.1" customHeight="1" x14ac:dyDescent="0.25">
      <c r="A19" s="21">
        <f t="shared" si="0"/>
        <v>6</v>
      </c>
      <c r="B19" s="85"/>
      <c r="C19" s="86"/>
      <c r="D19" s="85"/>
      <c r="E19" s="25">
        <f t="shared" si="6"/>
        <v>0</v>
      </c>
      <c r="F19" s="25" t="e">
        <f>VLOOKUP(E19,Tab!$O$2:$P$255,2,TRUE)</f>
        <v>#N/A</v>
      </c>
      <c r="G19" s="26">
        <f t="shared" si="1"/>
        <v>0</v>
      </c>
      <c r="H19" s="26">
        <f t="shared" si="2"/>
        <v>0</v>
      </c>
      <c r="I19" s="26">
        <f t="shared" si="3"/>
        <v>0</v>
      </c>
      <c r="J19" s="27">
        <f t="shared" si="4"/>
        <v>0</v>
      </c>
      <c r="K19" s="28">
        <f t="shared" si="5"/>
        <v>0</v>
      </c>
      <c r="L19" s="29"/>
      <c r="M19" s="31">
        <v>0</v>
      </c>
      <c r="N19" s="31">
        <v>0</v>
      </c>
      <c r="O19" s="31">
        <v>0</v>
      </c>
      <c r="Q19" s="83"/>
      <c r="R19" s="83"/>
      <c r="S19" s="83"/>
      <c r="T19" s="83"/>
      <c r="U19" s="83"/>
      <c r="V19" s="83"/>
      <c r="W19" s="83"/>
    </row>
    <row r="20" spans="1:23" ht="14.1" customHeight="1" x14ac:dyDescent="0.25">
      <c r="A20" s="21">
        <f t="shared" si="0"/>
        <v>7</v>
      </c>
      <c r="B20" s="87"/>
      <c r="C20" s="88"/>
      <c r="D20" s="87"/>
      <c r="E20" s="25">
        <f t="shared" si="6"/>
        <v>0</v>
      </c>
      <c r="F20" s="25" t="e">
        <f>VLOOKUP(E20,Tab!$O$2:$P$255,2,TRUE)</f>
        <v>#N/A</v>
      </c>
      <c r="G20" s="26">
        <f t="shared" si="1"/>
        <v>0</v>
      </c>
      <c r="H20" s="26">
        <f t="shared" si="2"/>
        <v>0</v>
      </c>
      <c r="I20" s="26">
        <f t="shared" si="3"/>
        <v>0</v>
      </c>
      <c r="J20" s="27">
        <f t="shared" si="4"/>
        <v>0</v>
      </c>
      <c r="K20" s="28">
        <f t="shared" si="5"/>
        <v>0</v>
      </c>
      <c r="L20" s="29"/>
      <c r="M20" s="31">
        <v>0</v>
      </c>
      <c r="N20" s="31">
        <v>0</v>
      </c>
      <c r="O20" s="31">
        <v>0</v>
      </c>
      <c r="Q20" s="83"/>
      <c r="R20" s="83"/>
      <c r="S20" s="83"/>
      <c r="T20" s="83"/>
      <c r="U20" s="83"/>
      <c r="V20" s="83"/>
      <c r="W20" s="83"/>
    </row>
    <row r="21" spans="1:23" ht="14.1" customHeight="1" x14ac:dyDescent="0.25">
      <c r="A21" s="21">
        <f t="shared" si="0"/>
        <v>8</v>
      </c>
      <c r="B21" s="87"/>
      <c r="C21" s="88"/>
      <c r="D21" s="87"/>
      <c r="E21" s="25">
        <f t="shared" si="6"/>
        <v>0</v>
      </c>
      <c r="F21" s="25" t="e">
        <f>VLOOKUP(E21,Tab!$O$2:$P$255,2,TRUE)</f>
        <v>#N/A</v>
      </c>
      <c r="G21" s="26">
        <f t="shared" si="1"/>
        <v>0</v>
      </c>
      <c r="H21" s="26">
        <f t="shared" si="2"/>
        <v>0</v>
      </c>
      <c r="I21" s="26">
        <f t="shared" si="3"/>
        <v>0</v>
      </c>
      <c r="J21" s="27">
        <f t="shared" si="4"/>
        <v>0</v>
      </c>
      <c r="K21" s="28">
        <f t="shared" si="5"/>
        <v>0</v>
      </c>
      <c r="L21" s="29"/>
      <c r="M21" s="31">
        <v>0</v>
      </c>
      <c r="N21" s="31">
        <v>0</v>
      </c>
      <c r="O21" s="31">
        <v>0</v>
      </c>
      <c r="Q21" s="83"/>
      <c r="R21" s="83"/>
      <c r="S21" s="83"/>
      <c r="T21" s="83"/>
      <c r="U21" s="83"/>
      <c r="V21" s="83"/>
      <c r="W21" s="83"/>
    </row>
    <row r="22" spans="1:23" ht="14.1" customHeight="1" x14ac:dyDescent="0.25">
      <c r="A22" s="21">
        <f t="shared" si="0"/>
        <v>9</v>
      </c>
      <c r="B22" s="85"/>
      <c r="C22" s="86"/>
      <c r="D22" s="85"/>
      <c r="E22" s="25">
        <f t="shared" si="6"/>
        <v>0</v>
      </c>
      <c r="F22" s="25" t="e">
        <f>VLOOKUP(E22,Tab!$O$2:$P$255,2,TRUE)</f>
        <v>#N/A</v>
      </c>
      <c r="G22" s="26">
        <f t="shared" si="1"/>
        <v>0</v>
      </c>
      <c r="H22" s="26">
        <f t="shared" si="2"/>
        <v>0</v>
      </c>
      <c r="I22" s="26">
        <f t="shared" si="3"/>
        <v>0</v>
      </c>
      <c r="J22" s="27">
        <f t="shared" si="4"/>
        <v>0</v>
      </c>
      <c r="K22" s="28">
        <f t="shared" si="5"/>
        <v>0</v>
      </c>
      <c r="L22" s="29"/>
      <c r="M22" s="31">
        <v>0</v>
      </c>
      <c r="N22" s="31">
        <v>0</v>
      </c>
      <c r="O22" s="31">
        <v>0</v>
      </c>
      <c r="Q22" s="83"/>
      <c r="R22" s="83"/>
      <c r="S22" s="83"/>
      <c r="T22" s="83"/>
      <c r="U22" s="83"/>
      <c r="V22" s="83"/>
      <c r="W22" s="83"/>
    </row>
    <row r="23" spans="1:23" ht="14.1" customHeight="1" x14ac:dyDescent="0.25">
      <c r="A23" s="21">
        <f t="shared" si="0"/>
        <v>10</v>
      </c>
      <c r="B23" s="85"/>
      <c r="C23" s="86"/>
      <c r="D23" s="85"/>
      <c r="E23" s="25">
        <f t="shared" si="6"/>
        <v>0</v>
      </c>
      <c r="F23" s="25" t="e">
        <f>VLOOKUP(E23,Tab!$O$2:$P$255,2,TRUE)</f>
        <v>#N/A</v>
      </c>
      <c r="G23" s="26">
        <f t="shared" si="1"/>
        <v>0</v>
      </c>
      <c r="H23" s="26">
        <f t="shared" si="2"/>
        <v>0</v>
      </c>
      <c r="I23" s="26">
        <f t="shared" si="3"/>
        <v>0</v>
      </c>
      <c r="J23" s="27">
        <f t="shared" si="4"/>
        <v>0</v>
      </c>
      <c r="K23" s="28">
        <f t="shared" si="5"/>
        <v>0</v>
      </c>
      <c r="L23" s="29"/>
      <c r="M23" s="31">
        <v>0</v>
      </c>
      <c r="N23" s="31">
        <v>0</v>
      </c>
      <c r="O23" s="31">
        <v>0</v>
      </c>
      <c r="Q23" s="83"/>
      <c r="R23" s="83"/>
      <c r="S23" s="83"/>
      <c r="T23" s="83"/>
      <c r="U23" s="83"/>
      <c r="V23" s="83"/>
      <c r="W23" s="83"/>
    </row>
  </sheetData>
  <sortState ref="B14:P23">
    <sortCondition descending="1" ref="J14:J23"/>
    <sortCondition descending="1" ref="E14:E23"/>
  </sortState>
  <mergeCells count="12">
    <mergeCell ref="M9:O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4:E23">
    <cfRule type="cellIs" dxfId="18" priority="6" stopIfTrue="1" operator="between">
      <formula>563</formula>
      <formula>600</formula>
    </cfRule>
  </conditionalFormatting>
  <conditionalFormatting sqref="F14:F23">
    <cfRule type="cellIs" dxfId="17" priority="7" stopIfTrue="1" operator="equal">
      <formula>"A"</formula>
    </cfRule>
    <cfRule type="cellIs" dxfId="16" priority="8" stopIfTrue="1" operator="equal">
      <formula>"B"</formula>
    </cfRule>
    <cfRule type="cellIs" dxfId="15" priority="9" stopIfTrue="1" operator="equal">
      <formula>"C"</formula>
    </cfRule>
  </conditionalFormatting>
  <conditionalFormatting sqref="E14:E23">
    <cfRule type="cellIs" dxfId="14" priority="5" stopIfTrue="1" operator="between">
      <formula>563</formula>
      <formula>600</formula>
    </cfRule>
  </conditionalFormatting>
  <conditionalFormatting sqref="E14:E23">
    <cfRule type="cellIs" dxfId="13" priority="4" stopIfTrue="1" operator="between">
      <formula>563</formula>
      <formula>600</formula>
    </cfRule>
  </conditionalFormatting>
  <conditionalFormatting sqref="E14:E23">
    <cfRule type="cellIs" dxfId="12" priority="3" stopIfTrue="1" operator="between">
      <formula>563</formula>
      <formula>600</formula>
    </cfRule>
  </conditionalFormatting>
  <conditionalFormatting sqref="E14:E23">
    <cfRule type="cellIs" dxfId="11" priority="2" stopIfTrue="1" operator="between">
      <formula>563</formula>
      <formula>600</formula>
    </cfRule>
  </conditionalFormatting>
  <conditionalFormatting sqref="E14:E23">
    <cfRule type="cellIs" dxfId="10" priority="1" stopIfTrue="1" operator="between">
      <formula>563</formula>
      <formula>600</formula>
    </cfRule>
  </conditionalFormatting>
  <pageMargins left="0.74791666666666667" right="0.74791666666666667" top="0.3" bottom="0.19027777777777777" header="0.51180555555555551" footer="0.51180555555555551"/>
  <pageSetup paperSize="9" scale="94" firstPageNumber="0" orientation="landscape" horizontalDpi="300" verticalDpi="300" r:id="rId1"/>
  <headerFooter alignWithMargins="0"/>
  <colBreaks count="1" manualBreakCount="1">
    <brk id="12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3"/>
  <sheetViews>
    <sheetView showGridLines="0" zoomScaleSheetLayoutView="100" workbookViewId="0">
      <selection activeCell="A9" sqref="A9:K9"/>
    </sheetView>
  </sheetViews>
  <sheetFormatPr defaultRowHeight="15" x14ac:dyDescent="0.25"/>
  <cols>
    <col min="1" max="1" width="3.7109375" style="3" bestFit="1" customWidth="1"/>
    <col min="2" max="2" width="22.710937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22" width="17.28515625" style="3" customWidth="1"/>
    <col min="23" max="260" width="9.140625" style="4"/>
    <col min="261" max="261" width="3.7109375" style="4" bestFit="1" customWidth="1"/>
    <col min="262" max="262" width="22.7109375" style="4" customWidth="1"/>
    <col min="263" max="263" width="7.28515625" style="4" customWidth="1"/>
    <col min="264" max="264" width="9.5703125" style="4" customWidth="1"/>
    <col min="265" max="266" width="9.28515625" style="4" customWidth="1"/>
    <col min="267" max="268" width="8.140625" style="4" customWidth="1"/>
    <col min="269" max="269" width="8.28515625" style="4" customWidth="1"/>
    <col min="270" max="270" width="10" style="4" customWidth="1"/>
    <col min="271" max="271" width="11" style="4" customWidth="1"/>
    <col min="272" max="272" width="2.7109375" style="4" customWidth="1"/>
    <col min="273" max="273" width="17.28515625" style="4" bestFit="1" customWidth="1"/>
    <col min="274" max="274" width="17.28515625" style="4" customWidth="1"/>
    <col min="275" max="275" width="15.85546875" style="4" customWidth="1"/>
    <col min="276" max="276" width="17.28515625" style="4" customWidth="1"/>
    <col min="277" max="278" width="12.7109375" style="4" customWidth="1"/>
    <col min="279" max="516" width="9.140625" style="4"/>
    <col min="517" max="517" width="3.7109375" style="4" bestFit="1" customWidth="1"/>
    <col min="518" max="518" width="22.7109375" style="4" customWidth="1"/>
    <col min="519" max="519" width="7.28515625" style="4" customWidth="1"/>
    <col min="520" max="520" width="9.5703125" style="4" customWidth="1"/>
    <col min="521" max="522" width="9.28515625" style="4" customWidth="1"/>
    <col min="523" max="524" width="8.140625" style="4" customWidth="1"/>
    <col min="525" max="525" width="8.28515625" style="4" customWidth="1"/>
    <col min="526" max="526" width="10" style="4" customWidth="1"/>
    <col min="527" max="527" width="11" style="4" customWidth="1"/>
    <col min="528" max="528" width="2.7109375" style="4" customWidth="1"/>
    <col min="529" max="529" width="17.28515625" style="4" bestFit="1" customWidth="1"/>
    <col min="530" max="530" width="17.28515625" style="4" customWidth="1"/>
    <col min="531" max="531" width="15.85546875" style="4" customWidth="1"/>
    <col min="532" max="532" width="17.28515625" style="4" customWidth="1"/>
    <col min="533" max="534" width="12.7109375" style="4" customWidth="1"/>
    <col min="535" max="772" width="9.140625" style="4"/>
    <col min="773" max="773" width="3.7109375" style="4" bestFit="1" customWidth="1"/>
    <col min="774" max="774" width="22.7109375" style="4" customWidth="1"/>
    <col min="775" max="775" width="7.28515625" style="4" customWidth="1"/>
    <col min="776" max="776" width="9.5703125" style="4" customWidth="1"/>
    <col min="777" max="778" width="9.28515625" style="4" customWidth="1"/>
    <col min="779" max="780" width="8.140625" style="4" customWidth="1"/>
    <col min="781" max="781" width="8.28515625" style="4" customWidth="1"/>
    <col min="782" max="782" width="10" style="4" customWidth="1"/>
    <col min="783" max="783" width="11" style="4" customWidth="1"/>
    <col min="784" max="784" width="2.7109375" style="4" customWidth="1"/>
    <col min="785" max="785" width="17.28515625" style="4" bestFit="1" customWidth="1"/>
    <col min="786" max="786" width="17.28515625" style="4" customWidth="1"/>
    <col min="787" max="787" width="15.85546875" style="4" customWidth="1"/>
    <col min="788" max="788" width="17.28515625" style="4" customWidth="1"/>
    <col min="789" max="790" width="12.7109375" style="4" customWidth="1"/>
    <col min="791" max="1028" width="9.140625" style="4"/>
    <col min="1029" max="1029" width="3.7109375" style="4" bestFit="1" customWidth="1"/>
    <col min="1030" max="1030" width="22.7109375" style="4" customWidth="1"/>
    <col min="1031" max="1031" width="7.28515625" style="4" customWidth="1"/>
    <col min="1032" max="1032" width="9.5703125" style="4" customWidth="1"/>
    <col min="1033" max="1034" width="9.28515625" style="4" customWidth="1"/>
    <col min="1035" max="1036" width="8.140625" style="4" customWidth="1"/>
    <col min="1037" max="1037" width="8.28515625" style="4" customWidth="1"/>
    <col min="1038" max="1038" width="10" style="4" customWidth="1"/>
    <col min="1039" max="1039" width="11" style="4" customWidth="1"/>
    <col min="1040" max="1040" width="2.7109375" style="4" customWidth="1"/>
    <col min="1041" max="1041" width="17.28515625" style="4" bestFit="1" customWidth="1"/>
    <col min="1042" max="1042" width="17.28515625" style="4" customWidth="1"/>
    <col min="1043" max="1043" width="15.85546875" style="4" customWidth="1"/>
    <col min="1044" max="1044" width="17.28515625" style="4" customWidth="1"/>
    <col min="1045" max="1046" width="12.7109375" style="4" customWidth="1"/>
    <col min="1047" max="1284" width="9.140625" style="4"/>
    <col min="1285" max="1285" width="3.7109375" style="4" bestFit="1" customWidth="1"/>
    <col min="1286" max="1286" width="22.7109375" style="4" customWidth="1"/>
    <col min="1287" max="1287" width="7.28515625" style="4" customWidth="1"/>
    <col min="1288" max="1288" width="9.5703125" style="4" customWidth="1"/>
    <col min="1289" max="1290" width="9.28515625" style="4" customWidth="1"/>
    <col min="1291" max="1292" width="8.140625" style="4" customWidth="1"/>
    <col min="1293" max="1293" width="8.28515625" style="4" customWidth="1"/>
    <col min="1294" max="1294" width="10" style="4" customWidth="1"/>
    <col min="1295" max="1295" width="11" style="4" customWidth="1"/>
    <col min="1296" max="1296" width="2.7109375" style="4" customWidth="1"/>
    <col min="1297" max="1297" width="17.28515625" style="4" bestFit="1" customWidth="1"/>
    <col min="1298" max="1298" width="17.28515625" style="4" customWidth="1"/>
    <col min="1299" max="1299" width="15.85546875" style="4" customWidth="1"/>
    <col min="1300" max="1300" width="17.28515625" style="4" customWidth="1"/>
    <col min="1301" max="1302" width="12.7109375" style="4" customWidth="1"/>
    <col min="1303" max="1540" width="9.140625" style="4"/>
    <col min="1541" max="1541" width="3.7109375" style="4" bestFit="1" customWidth="1"/>
    <col min="1542" max="1542" width="22.7109375" style="4" customWidth="1"/>
    <col min="1543" max="1543" width="7.28515625" style="4" customWidth="1"/>
    <col min="1544" max="1544" width="9.5703125" style="4" customWidth="1"/>
    <col min="1545" max="1546" width="9.28515625" style="4" customWidth="1"/>
    <col min="1547" max="1548" width="8.140625" style="4" customWidth="1"/>
    <col min="1549" max="1549" width="8.28515625" style="4" customWidth="1"/>
    <col min="1550" max="1550" width="10" style="4" customWidth="1"/>
    <col min="1551" max="1551" width="11" style="4" customWidth="1"/>
    <col min="1552" max="1552" width="2.7109375" style="4" customWidth="1"/>
    <col min="1553" max="1553" width="17.28515625" style="4" bestFit="1" customWidth="1"/>
    <col min="1554" max="1554" width="17.28515625" style="4" customWidth="1"/>
    <col min="1555" max="1555" width="15.85546875" style="4" customWidth="1"/>
    <col min="1556" max="1556" width="17.28515625" style="4" customWidth="1"/>
    <col min="1557" max="1558" width="12.7109375" style="4" customWidth="1"/>
    <col min="1559" max="1796" width="9.140625" style="4"/>
    <col min="1797" max="1797" width="3.7109375" style="4" bestFit="1" customWidth="1"/>
    <col min="1798" max="1798" width="22.7109375" style="4" customWidth="1"/>
    <col min="1799" max="1799" width="7.28515625" style="4" customWidth="1"/>
    <col min="1800" max="1800" width="9.5703125" style="4" customWidth="1"/>
    <col min="1801" max="1802" width="9.28515625" style="4" customWidth="1"/>
    <col min="1803" max="1804" width="8.140625" style="4" customWidth="1"/>
    <col min="1805" max="1805" width="8.28515625" style="4" customWidth="1"/>
    <col min="1806" max="1806" width="10" style="4" customWidth="1"/>
    <col min="1807" max="1807" width="11" style="4" customWidth="1"/>
    <col min="1808" max="1808" width="2.7109375" style="4" customWidth="1"/>
    <col min="1809" max="1809" width="17.28515625" style="4" bestFit="1" customWidth="1"/>
    <col min="1810" max="1810" width="17.28515625" style="4" customWidth="1"/>
    <col min="1811" max="1811" width="15.85546875" style="4" customWidth="1"/>
    <col min="1812" max="1812" width="17.28515625" style="4" customWidth="1"/>
    <col min="1813" max="1814" width="12.7109375" style="4" customWidth="1"/>
    <col min="1815" max="2052" width="9.140625" style="4"/>
    <col min="2053" max="2053" width="3.7109375" style="4" bestFit="1" customWidth="1"/>
    <col min="2054" max="2054" width="22.7109375" style="4" customWidth="1"/>
    <col min="2055" max="2055" width="7.28515625" style="4" customWidth="1"/>
    <col min="2056" max="2056" width="9.5703125" style="4" customWidth="1"/>
    <col min="2057" max="2058" width="9.28515625" style="4" customWidth="1"/>
    <col min="2059" max="2060" width="8.140625" style="4" customWidth="1"/>
    <col min="2061" max="2061" width="8.28515625" style="4" customWidth="1"/>
    <col min="2062" max="2062" width="10" style="4" customWidth="1"/>
    <col min="2063" max="2063" width="11" style="4" customWidth="1"/>
    <col min="2064" max="2064" width="2.7109375" style="4" customWidth="1"/>
    <col min="2065" max="2065" width="17.28515625" style="4" bestFit="1" customWidth="1"/>
    <col min="2066" max="2066" width="17.28515625" style="4" customWidth="1"/>
    <col min="2067" max="2067" width="15.85546875" style="4" customWidth="1"/>
    <col min="2068" max="2068" width="17.28515625" style="4" customWidth="1"/>
    <col min="2069" max="2070" width="12.7109375" style="4" customWidth="1"/>
    <col min="2071" max="2308" width="9.140625" style="4"/>
    <col min="2309" max="2309" width="3.7109375" style="4" bestFit="1" customWidth="1"/>
    <col min="2310" max="2310" width="22.7109375" style="4" customWidth="1"/>
    <col min="2311" max="2311" width="7.28515625" style="4" customWidth="1"/>
    <col min="2312" max="2312" width="9.5703125" style="4" customWidth="1"/>
    <col min="2313" max="2314" width="9.28515625" style="4" customWidth="1"/>
    <col min="2315" max="2316" width="8.140625" style="4" customWidth="1"/>
    <col min="2317" max="2317" width="8.28515625" style="4" customWidth="1"/>
    <col min="2318" max="2318" width="10" style="4" customWidth="1"/>
    <col min="2319" max="2319" width="11" style="4" customWidth="1"/>
    <col min="2320" max="2320" width="2.7109375" style="4" customWidth="1"/>
    <col min="2321" max="2321" width="17.28515625" style="4" bestFit="1" customWidth="1"/>
    <col min="2322" max="2322" width="17.28515625" style="4" customWidth="1"/>
    <col min="2323" max="2323" width="15.85546875" style="4" customWidth="1"/>
    <col min="2324" max="2324" width="17.28515625" style="4" customWidth="1"/>
    <col min="2325" max="2326" width="12.7109375" style="4" customWidth="1"/>
    <col min="2327" max="2564" width="9.140625" style="4"/>
    <col min="2565" max="2565" width="3.7109375" style="4" bestFit="1" customWidth="1"/>
    <col min="2566" max="2566" width="22.7109375" style="4" customWidth="1"/>
    <col min="2567" max="2567" width="7.28515625" style="4" customWidth="1"/>
    <col min="2568" max="2568" width="9.5703125" style="4" customWidth="1"/>
    <col min="2569" max="2570" width="9.28515625" style="4" customWidth="1"/>
    <col min="2571" max="2572" width="8.140625" style="4" customWidth="1"/>
    <col min="2573" max="2573" width="8.28515625" style="4" customWidth="1"/>
    <col min="2574" max="2574" width="10" style="4" customWidth="1"/>
    <col min="2575" max="2575" width="11" style="4" customWidth="1"/>
    <col min="2576" max="2576" width="2.7109375" style="4" customWidth="1"/>
    <col min="2577" max="2577" width="17.28515625" style="4" bestFit="1" customWidth="1"/>
    <col min="2578" max="2578" width="17.28515625" style="4" customWidth="1"/>
    <col min="2579" max="2579" width="15.85546875" style="4" customWidth="1"/>
    <col min="2580" max="2580" width="17.28515625" style="4" customWidth="1"/>
    <col min="2581" max="2582" width="12.7109375" style="4" customWidth="1"/>
    <col min="2583" max="2820" width="9.140625" style="4"/>
    <col min="2821" max="2821" width="3.7109375" style="4" bestFit="1" customWidth="1"/>
    <col min="2822" max="2822" width="22.7109375" style="4" customWidth="1"/>
    <col min="2823" max="2823" width="7.28515625" style="4" customWidth="1"/>
    <col min="2824" max="2824" width="9.5703125" style="4" customWidth="1"/>
    <col min="2825" max="2826" width="9.28515625" style="4" customWidth="1"/>
    <col min="2827" max="2828" width="8.140625" style="4" customWidth="1"/>
    <col min="2829" max="2829" width="8.28515625" style="4" customWidth="1"/>
    <col min="2830" max="2830" width="10" style="4" customWidth="1"/>
    <col min="2831" max="2831" width="11" style="4" customWidth="1"/>
    <col min="2832" max="2832" width="2.7109375" style="4" customWidth="1"/>
    <col min="2833" max="2833" width="17.28515625" style="4" bestFit="1" customWidth="1"/>
    <col min="2834" max="2834" width="17.28515625" style="4" customWidth="1"/>
    <col min="2835" max="2835" width="15.85546875" style="4" customWidth="1"/>
    <col min="2836" max="2836" width="17.28515625" style="4" customWidth="1"/>
    <col min="2837" max="2838" width="12.7109375" style="4" customWidth="1"/>
    <col min="2839" max="3076" width="9.140625" style="4"/>
    <col min="3077" max="3077" width="3.7109375" style="4" bestFit="1" customWidth="1"/>
    <col min="3078" max="3078" width="22.7109375" style="4" customWidth="1"/>
    <col min="3079" max="3079" width="7.28515625" style="4" customWidth="1"/>
    <col min="3080" max="3080" width="9.5703125" style="4" customWidth="1"/>
    <col min="3081" max="3082" width="9.28515625" style="4" customWidth="1"/>
    <col min="3083" max="3084" width="8.140625" style="4" customWidth="1"/>
    <col min="3085" max="3085" width="8.28515625" style="4" customWidth="1"/>
    <col min="3086" max="3086" width="10" style="4" customWidth="1"/>
    <col min="3087" max="3087" width="11" style="4" customWidth="1"/>
    <col min="3088" max="3088" width="2.7109375" style="4" customWidth="1"/>
    <col min="3089" max="3089" width="17.28515625" style="4" bestFit="1" customWidth="1"/>
    <col min="3090" max="3090" width="17.28515625" style="4" customWidth="1"/>
    <col min="3091" max="3091" width="15.85546875" style="4" customWidth="1"/>
    <col min="3092" max="3092" width="17.28515625" style="4" customWidth="1"/>
    <col min="3093" max="3094" width="12.7109375" style="4" customWidth="1"/>
    <col min="3095" max="3332" width="9.140625" style="4"/>
    <col min="3333" max="3333" width="3.7109375" style="4" bestFit="1" customWidth="1"/>
    <col min="3334" max="3334" width="22.7109375" style="4" customWidth="1"/>
    <col min="3335" max="3335" width="7.28515625" style="4" customWidth="1"/>
    <col min="3336" max="3336" width="9.5703125" style="4" customWidth="1"/>
    <col min="3337" max="3338" width="9.28515625" style="4" customWidth="1"/>
    <col min="3339" max="3340" width="8.140625" style="4" customWidth="1"/>
    <col min="3341" max="3341" width="8.28515625" style="4" customWidth="1"/>
    <col min="3342" max="3342" width="10" style="4" customWidth="1"/>
    <col min="3343" max="3343" width="11" style="4" customWidth="1"/>
    <col min="3344" max="3344" width="2.7109375" style="4" customWidth="1"/>
    <col min="3345" max="3345" width="17.28515625" style="4" bestFit="1" customWidth="1"/>
    <col min="3346" max="3346" width="17.28515625" style="4" customWidth="1"/>
    <col min="3347" max="3347" width="15.85546875" style="4" customWidth="1"/>
    <col min="3348" max="3348" width="17.28515625" style="4" customWidth="1"/>
    <col min="3349" max="3350" width="12.7109375" style="4" customWidth="1"/>
    <col min="3351" max="3588" width="9.140625" style="4"/>
    <col min="3589" max="3589" width="3.7109375" style="4" bestFit="1" customWidth="1"/>
    <col min="3590" max="3590" width="22.7109375" style="4" customWidth="1"/>
    <col min="3591" max="3591" width="7.28515625" style="4" customWidth="1"/>
    <col min="3592" max="3592" width="9.5703125" style="4" customWidth="1"/>
    <col min="3593" max="3594" width="9.28515625" style="4" customWidth="1"/>
    <col min="3595" max="3596" width="8.140625" style="4" customWidth="1"/>
    <col min="3597" max="3597" width="8.28515625" style="4" customWidth="1"/>
    <col min="3598" max="3598" width="10" style="4" customWidth="1"/>
    <col min="3599" max="3599" width="11" style="4" customWidth="1"/>
    <col min="3600" max="3600" width="2.7109375" style="4" customWidth="1"/>
    <col min="3601" max="3601" width="17.28515625" style="4" bestFit="1" customWidth="1"/>
    <col min="3602" max="3602" width="17.28515625" style="4" customWidth="1"/>
    <col min="3603" max="3603" width="15.85546875" style="4" customWidth="1"/>
    <col min="3604" max="3604" width="17.28515625" style="4" customWidth="1"/>
    <col min="3605" max="3606" width="12.7109375" style="4" customWidth="1"/>
    <col min="3607" max="3844" width="9.140625" style="4"/>
    <col min="3845" max="3845" width="3.7109375" style="4" bestFit="1" customWidth="1"/>
    <col min="3846" max="3846" width="22.7109375" style="4" customWidth="1"/>
    <col min="3847" max="3847" width="7.28515625" style="4" customWidth="1"/>
    <col min="3848" max="3848" width="9.5703125" style="4" customWidth="1"/>
    <col min="3849" max="3850" width="9.28515625" style="4" customWidth="1"/>
    <col min="3851" max="3852" width="8.140625" style="4" customWidth="1"/>
    <col min="3853" max="3853" width="8.28515625" style="4" customWidth="1"/>
    <col min="3854" max="3854" width="10" style="4" customWidth="1"/>
    <col min="3855" max="3855" width="11" style="4" customWidth="1"/>
    <col min="3856" max="3856" width="2.7109375" style="4" customWidth="1"/>
    <col min="3857" max="3857" width="17.28515625" style="4" bestFit="1" customWidth="1"/>
    <col min="3858" max="3858" width="17.28515625" style="4" customWidth="1"/>
    <col min="3859" max="3859" width="15.85546875" style="4" customWidth="1"/>
    <col min="3860" max="3860" width="17.28515625" style="4" customWidth="1"/>
    <col min="3861" max="3862" width="12.7109375" style="4" customWidth="1"/>
    <col min="3863" max="4100" width="9.140625" style="4"/>
    <col min="4101" max="4101" width="3.7109375" style="4" bestFit="1" customWidth="1"/>
    <col min="4102" max="4102" width="22.7109375" style="4" customWidth="1"/>
    <col min="4103" max="4103" width="7.28515625" style="4" customWidth="1"/>
    <col min="4104" max="4104" width="9.5703125" style="4" customWidth="1"/>
    <col min="4105" max="4106" width="9.28515625" style="4" customWidth="1"/>
    <col min="4107" max="4108" width="8.140625" style="4" customWidth="1"/>
    <col min="4109" max="4109" width="8.28515625" style="4" customWidth="1"/>
    <col min="4110" max="4110" width="10" style="4" customWidth="1"/>
    <col min="4111" max="4111" width="11" style="4" customWidth="1"/>
    <col min="4112" max="4112" width="2.7109375" style="4" customWidth="1"/>
    <col min="4113" max="4113" width="17.28515625" style="4" bestFit="1" customWidth="1"/>
    <col min="4114" max="4114" width="17.28515625" style="4" customWidth="1"/>
    <col min="4115" max="4115" width="15.85546875" style="4" customWidth="1"/>
    <col min="4116" max="4116" width="17.28515625" style="4" customWidth="1"/>
    <col min="4117" max="4118" width="12.7109375" style="4" customWidth="1"/>
    <col min="4119" max="4356" width="9.140625" style="4"/>
    <col min="4357" max="4357" width="3.7109375" style="4" bestFit="1" customWidth="1"/>
    <col min="4358" max="4358" width="22.7109375" style="4" customWidth="1"/>
    <col min="4359" max="4359" width="7.28515625" style="4" customWidth="1"/>
    <col min="4360" max="4360" width="9.5703125" style="4" customWidth="1"/>
    <col min="4361" max="4362" width="9.28515625" style="4" customWidth="1"/>
    <col min="4363" max="4364" width="8.140625" style="4" customWidth="1"/>
    <col min="4365" max="4365" width="8.28515625" style="4" customWidth="1"/>
    <col min="4366" max="4366" width="10" style="4" customWidth="1"/>
    <col min="4367" max="4367" width="11" style="4" customWidth="1"/>
    <col min="4368" max="4368" width="2.7109375" style="4" customWidth="1"/>
    <col min="4369" max="4369" width="17.28515625" style="4" bestFit="1" customWidth="1"/>
    <col min="4370" max="4370" width="17.28515625" style="4" customWidth="1"/>
    <col min="4371" max="4371" width="15.85546875" style="4" customWidth="1"/>
    <col min="4372" max="4372" width="17.28515625" style="4" customWidth="1"/>
    <col min="4373" max="4374" width="12.7109375" style="4" customWidth="1"/>
    <col min="4375" max="4612" width="9.140625" style="4"/>
    <col min="4613" max="4613" width="3.7109375" style="4" bestFit="1" customWidth="1"/>
    <col min="4614" max="4614" width="22.7109375" style="4" customWidth="1"/>
    <col min="4615" max="4615" width="7.28515625" style="4" customWidth="1"/>
    <col min="4616" max="4616" width="9.5703125" style="4" customWidth="1"/>
    <col min="4617" max="4618" width="9.28515625" style="4" customWidth="1"/>
    <col min="4619" max="4620" width="8.140625" style="4" customWidth="1"/>
    <col min="4621" max="4621" width="8.28515625" style="4" customWidth="1"/>
    <col min="4622" max="4622" width="10" style="4" customWidth="1"/>
    <col min="4623" max="4623" width="11" style="4" customWidth="1"/>
    <col min="4624" max="4624" width="2.7109375" style="4" customWidth="1"/>
    <col min="4625" max="4625" width="17.28515625" style="4" bestFit="1" customWidth="1"/>
    <col min="4626" max="4626" width="17.28515625" style="4" customWidth="1"/>
    <col min="4627" max="4627" width="15.85546875" style="4" customWidth="1"/>
    <col min="4628" max="4628" width="17.28515625" style="4" customWidth="1"/>
    <col min="4629" max="4630" width="12.7109375" style="4" customWidth="1"/>
    <col min="4631" max="4868" width="9.140625" style="4"/>
    <col min="4869" max="4869" width="3.7109375" style="4" bestFit="1" customWidth="1"/>
    <col min="4870" max="4870" width="22.7109375" style="4" customWidth="1"/>
    <col min="4871" max="4871" width="7.28515625" style="4" customWidth="1"/>
    <col min="4872" max="4872" width="9.5703125" style="4" customWidth="1"/>
    <col min="4873" max="4874" width="9.28515625" style="4" customWidth="1"/>
    <col min="4875" max="4876" width="8.140625" style="4" customWidth="1"/>
    <col min="4877" max="4877" width="8.28515625" style="4" customWidth="1"/>
    <col min="4878" max="4878" width="10" style="4" customWidth="1"/>
    <col min="4879" max="4879" width="11" style="4" customWidth="1"/>
    <col min="4880" max="4880" width="2.7109375" style="4" customWidth="1"/>
    <col min="4881" max="4881" width="17.28515625" style="4" bestFit="1" customWidth="1"/>
    <col min="4882" max="4882" width="17.28515625" style="4" customWidth="1"/>
    <col min="4883" max="4883" width="15.85546875" style="4" customWidth="1"/>
    <col min="4884" max="4884" width="17.28515625" style="4" customWidth="1"/>
    <col min="4885" max="4886" width="12.7109375" style="4" customWidth="1"/>
    <col min="4887" max="5124" width="9.140625" style="4"/>
    <col min="5125" max="5125" width="3.7109375" style="4" bestFit="1" customWidth="1"/>
    <col min="5126" max="5126" width="22.7109375" style="4" customWidth="1"/>
    <col min="5127" max="5127" width="7.28515625" style="4" customWidth="1"/>
    <col min="5128" max="5128" width="9.5703125" style="4" customWidth="1"/>
    <col min="5129" max="5130" width="9.28515625" style="4" customWidth="1"/>
    <col min="5131" max="5132" width="8.140625" style="4" customWidth="1"/>
    <col min="5133" max="5133" width="8.28515625" style="4" customWidth="1"/>
    <col min="5134" max="5134" width="10" style="4" customWidth="1"/>
    <col min="5135" max="5135" width="11" style="4" customWidth="1"/>
    <col min="5136" max="5136" width="2.7109375" style="4" customWidth="1"/>
    <col min="5137" max="5137" width="17.28515625" style="4" bestFit="1" customWidth="1"/>
    <col min="5138" max="5138" width="17.28515625" style="4" customWidth="1"/>
    <col min="5139" max="5139" width="15.85546875" style="4" customWidth="1"/>
    <col min="5140" max="5140" width="17.28515625" style="4" customWidth="1"/>
    <col min="5141" max="5142" width="12.7109375" style="4" customWidth="1"/>
    <col min="5143" max="5380" width="9.140625" style="4"/>
    <col min="5381" max="5381" width="3.7109375" style="4" bestFit="1" customWidth="1"/>
    <col min="5382" max="5382" width="22.7109375" style="4" customWidth="1"/>
    <col min="5383" max="5383" width="7.28515625" style="4" customWidth="1"/>
    <col min="5384" max="5384" width="9.5703125" style="4" customWidth="1"/>
    <col min="5385" max="5386" width="9.28515625" style="4" customWidth="1"/>
    <col min="5387" max="5388" width="8.140625" style="4" customWidth="1"/>
    <col min="5389" max="5389" width="8.28515625" style="4" customWidth="1"/>
    <col min="5390" max="5390" width="10" style="4" customWidth="1"/>
    <col min="5391" max="5391" width="11" style="4" customWidth="1"/>
    <col min="5392" max="5392" width="2.7109375" style="4" customWidth="1"/>
    <col min="5393" max="5393" width="17.28515625" style="4" bestFit="1" customWidth="1"/>
    <col min="5394" max="5394" width="17.28515625" style="4" customWidth="1"/>
    <col min="5395" max="5395" width="15.85546875" style="4" customWidth="1"/>
    <col min="5396" max="5396" width="17.28515625" style="4" customWidth="1"/>
    <col min="5397" max="5398" width="12.7109375" style="4" customWidth="1"/>
    <col min="5399" max="5636" width="9.140625" style="4"/>
    <col min="5637" max="5637" width="3.7109375" style="4" bestFit="1" customWidth="1"/>
    <col min="5638" max="5638" width="22.7109375" style="4" customWidth="1"/>
    <col min="5639" max="5639" width="7.28515625" style="4" customWidth="1"/>
    <col min="5640" max="5640" width="9.5703125" style="4" customWidth="1"/>
    <col min="5641" max="5642" width="9.28515625" style="4" customWidth="1"/>
    <col min="5643" max="5644" width="8.140625" style="4" customWidth="1"/>
    <col min="5645" max="5645" width="8.28515625" style="4" customWidth="1"/>
    <col min="5646" max="5646" width="10" style="4" customWidth="1"/>
    <col min="5647" max="5647" width="11" style="4" customWidth="1"/>
    <col min="5648" max="5648" width="2.7109375" style="4" customWidth="1"/>
    <col min="5649" max="5649" width="17.28515625" style="4" bestFit="1" customWidth="1"/>
    <col min="5650" max="5650" width="17.28515625" style="4" customWidth="1"/>
    <col min="5651" max="5651" width="15.85546875" style="4" customWidth="1"/>
    <col min="5652" max="5652" width="17.28515625" style="4" customWidth="1"/>
    <col min="5653" max="5654" width="12.7109375" style="4" customWidth="1"/>
    <col min="5655" max="5892" width="9.140625" style="4"/>
    <col min="5893" max="5893" width="3.7109375" style="4" bestFit="1" customWidth="1"/>
    <col min="5894" max="5894" width="22.7109375" style="4" customWidth="1"/>
    <col min="5895" max="5895" width="7.28515625" style="4" customWidth="1"/>
    <col min="5896" max="5896" width="9.5703125" style="4" customWidth="1"/>
    <col min="5897" max="5898" width="9.28515625" style="4" customWidth="1"/>
    <col min="5899" max="5900" width="8.140625" style="4" customWidth="1"/>
    <col min="5901" max="5901" width="8.28515625" style="4" customWidth="1"/>
    <col min="5902" max="5902" width="10" style="4" customWidth="1"/>
    <col min="5903" max="5903" width="11" style="4" customWidth="1"/>
    <col min="5904" max="5904" width="2.7109375" style="4" customWidth="1"/>
    <col min="5905" max="5905" width="17.28515625" style="4" bestFit="1" customWidth="1"/>
    <col min="5906" max="5906" width="17.28515625" style="4" customWidth="1"/>
    <col min="5907" max="5907" width="15.85546875" style="4" customWidth="1"/>
    <col min="5908" max="5908" width="17.28515625" style="4" customWidth="1"/>
    <col min="5909" max="5910" width="12.7109375" style="4" customWidth="1"/>
    <col min="5911" max="6148" width="9.140625" style="4"/>
    <col min="6149" max="6149" width="3.7109375" style="4" bestFit="1" customWidth="1"/>
    <col min="6150" max="6150" width="22.7109375" style="4" customWidth="1"/>
    <col min="6151" max="6151" width="7.28515625" style="4" customWidth="1"/>
    <col min="6152" max="6152" width="9.5703125" style="4" customWidth="1"/>
    <col min="6153" max="6154" width="9.28515625" style="4" customWidth="1"/>
    <col min="6155" max="6156" width="8.140625" style="4" customWidth="1"/>
    <col min="6157" max="6157" width="8.28515625" style="4" customWidth="1"/>
    <col min="6158" max="6158" width="10" style="4" customWidth="1"/>
    <col min="6159" max="6159" width="11" style="4" customWidth="1"/>
    <col min="6160" max="6160" width="2.7109375" style="4" customWidth="1"/>
    <col min="6161" max="6161" width="17.28515625" style="4" bestFit="1" customWidth="1"/>
    <col min="6162" max="6162" width="17.28515625" style="4" customWidth="1"/>
    <col min="6163" max="6163" width="15.85546875" style="4" customWidth="1"/>
    <col min="6164" max="6164" width="17.28515625" style="4" customWidth="1"/>
    <col min="6165" max="6166" width="12.7109375" style="4" customWidth="1"/>
    <col min="6167" max="6404" width="9.140625" style="4"/>
    <col min="6405" max="6405" width="3.7109375" style="4" bestFit="1" customWidth="1"/>
    <col min="6406" max="6406" width="22.7109375" style="4" customWidth="1"/>
    <col min="6407" max="6407" width="7.28515625" style="4" customWidth="1"/>
    <col min="6408" max="6408" width="9.5703125" style="4" customWidth="1"/>
    <col min="6409" max="6410" width="9.28515625" style="4" customWidth="1"/>
    <col min="6411" max="6412" width="8.140625" style="4" customWidth="1"/>
    <col min="6413" max="6413" width="8.28515625" style="4" customWidth="1"/>
    <col min="6414" max="6414" width="10" style="4" customWidth="1"/>
    <col min="6415" max="6415" width="11" style="4" customWidth="1"/>
    <col min="6416" max="6416" width="2.7109375" style="4" customWidth="1"/>
    <col min="6417" max="6417" width="17.28515625" style="4" bestFit="1" customWidth="1"/>
    <col min="6418" max="6418" width="17.28515625" style="4" customWidth="1"/>
    <col min="6419" max="6419" width="15.85546875" style="4" customWidth="1"/>
    <col min="6420" max="6420" width="17.28515625" style="4" customWidth="1"/>
    <col min="6421" max="6422" width="12.7109375" style="4" customWidth="1"/>
    <col min="6423" max="6660" width="9.140625" style="4"/>
    <col min="6661" max="6661" width="3.7109375" style="4" bestFit="1" customWidth="1"/>
    <col min="6662" max="6662" width="22.7109375" style="4" customWidth="1"/>
    <col min="6663" max="6663" width="7.28515625" style="4" customWidth="1"/>
    <col min="6664" max="6664" width="9.5703125" style="4" customWidth="1"/>
    <col min="6665" max="6666" width="9.28515625" style="4" customWidth="1"/>
    <col min="6667" max="6668" width="8.140625" style="4" customWidth="1"/>
    <col min="6669" max="6669" width="8.28515625" style="4" customWidth="1"/>
    <col min="6670" max="6670" width="10" style="4" customWidth="1"/>
    <col min="6671" max="6671" width="11" style="4" customWidth="1"/>
    <col min="6672" max="6672" width="2.7109375" style="4" customWidth="1"/>
    <col min="6673" max="6673" width="17.28515625" style="4" bestFit="1" customWidth="1"/>
    <col min="6674" max="6674" width="17.28515625" style="4" customWidth="1"/>
    <col min="6675" max="6675" width="15.85546875" style="4" customWidth="1"/>
    <col min="6676" max="6676" width="17.28515625" style="4" customWidth="1"/>
    <col min="6677" max="6678" width="12.7109375" style="4" customWidth="1"/>
    <col min="6679" max="6916" width="9.140625" style="4"/>
    <col min="6917" max="6917" width="3.7109375" style="4" bestFit="1" customWidth="1"/>
    <col min="6918" max="6918" width="22.7109375" style="4" customWidth="1"/>
    <col min="6919" max="6919" width="7.28515625" style="4" customWidth="1"/>
    <col min="6920" max="6920" width="9.5703125" style="4" customWidth="1"/>
    <col min="6921" max="6922" width="9.28515625" style="4" customWidth="1"/>
    <col min="6923" max="6924" width="8.140625" style="4" customWidth="1"/>
    <col min="6925" max="6925" width="8.28515625" style="4" customWidth="1"/>
    <col min="6926" max="6926" width="10" style="4" customWidth="1"/>
    <col min="6927" max="6927" width="11" style="4" customWidth="1"/>
    <col min="6928" max="6928" width="2.7109375" style="4" customWidth="1"/>
    <col min="6929" max="6929" width="17.28515625" style="4" bestFit="1" customWidth="1"/>
    <col min="6930" max="6930" width="17.28515625" style="4" customWidth="1"/>
    <col min="6931" max="6931" width="15.85546875" style="4" customWidth="1"/>
    <col min="6932" max="6932" width="17.28515625" style="4" customWidth="1"/>
    <col min="6933" max="6934" width="12.7109375" style="4" customWidth="1"/>
    <col min="6935" max="7172" width="9.140625" style="4"/>
    <col min="7173" max="7173" width="3.7109375" style="4" bestFit="1" customWidth="1"/>
    <col min="7174" max="7174" width="22.7109375" style="4" customWidth="1"/>
    <col min="7175" max="7175" width="7.28515625" style="4" customWidth="1"/>
    <col min="7176" max="7176" width="9.5703125" style="4" customWidth="1"/>
    <col min="7177" max="7178" width="9.28515625" style="4" customWidth="1"/>
    <col min="7179" max="7180" width="8.140625" style="4" customWidth="1"/>
    <col min="7181" max="7181" width="8.28515625" style="4" customWidth="1"/>
    <col min="7182" max="7182" width="10" style="4" customWidth="1"/>
    <col min="7183" max="7183" width="11" style="4" customWidth="1"/>
    <col min="7184" max="7184" width="2.7109375" style="4" customWidth="1"/>
    <col min="7185" max="7185" width="17.28515625" style="4" bestFit="1" customWidth="1"/>
    <col min="7186" max="7186" width="17.28515625" style="4" customWidth="1"/>
    <col min="7187" max="7187" width="15.85546875" style="4" customWidth="1"/>
    <col min="7188" max="7188" width="17.28515625" style="4" customWidth="1"/>
    <col min="7189" max="7190" width="12.7109375" style="4" customWidth="1"/>
    <col min="7191" max="7428" width="9.140625" style="4"/>
    <col min="7429" max="7429" width="3.7109375" style="4" bestFit="1" customWidth="1"/>
    <col min="7430" max="7430" width="22.7109375" style="4" customWidth="1"/>
    <col min="7431" max="7431" width="7.28515625" style="4" customWidth="1"/>
    <col min="7432" max="7432" width="9.5703125" style="4" customWidth="1"/>
    <col min="7433" max="7434" width="9.28515625" style="4" customWidth="1"/>
    <col min="7435" max="7436" width="8.140625" style="4" customWidth="1"/>
    <col min="7437" max="7437" width="8.28515625" style="4" customWidth="1"/>
    <col min="7438" max="7438" width="10" style="4" customWidth="1"/>
    <col min="7439" max="7439" width="11" style="4" customWidth="1"/>
    <col min="7440" max="7440" width="2.7109375" style="4" customWidth="1"/>
    <col min="7441" max="7441" width="17.28515625" style="4" bestFit="1" customWidth="1"/>
    <col min="7442" max="7442" width="17.28515625" style="4" customWidth="1"/>
    <col min="7443" max="7443" width="15.85546875" style="4" customWidth="1"/>
    <col min="7444" max="7444" width="17.28515625" style="4" customWidth="1"/>
    <col min="7445" max="7446" width="12.7109375" style="4" customWidth="1"/>
    <col min="7447" max="7684" width="9.140625" style="4"/>
    <col min="7685" max="7685" width="3.7109375" style="4" bestFit="1" customWidth="1"/>
    <col min="7686" max="7686" width="22.7109375" style="4" customWidth="1"/>
    <col min="7687" max="7687" width="7.28515625" style="4" customWidth="1"/>
    <col min="7688" max="7688" width="9.5703125" style="4" customWidth="1"/>
    <col min="7689" max="7690" width="9.28515625" style="4" customWidth="1"/>
    <col min="7691" max="7692" width="8.140625" style="4" customWidth="1"/>
    <col min="7693" max="7693" width="8.28515625" style="4" customWidth="1"/>
    <col min="7694" max="7694" width="10" style="4" customWidth="1"/>
    <col min="7695" max="7695" width="11" style="4" customWidth="1"/>
    <col min="7696" max="7696" width="2.7109375" style="4" customWidth="1"/>
    <col min="7697" max="7697" width="17.28515625" style="4" bestFit="1" customWidth="1"/>
    <col min="7698" max="7698" width="17.28515625" style="4" customWidth="1"/>
    <col min="7699" max="7699" width="15.85546875" style="4" customWidth="1"/>
    <col min="7700" max="7700" width="17.28515625" style="4" customWidth="1"/>
    <col min="7701" max="7702" width="12.7109375" style="4" customWidth="1"/>
    <col min="7703" max="7940" width="9.140625" style="4"/>
    <col min="7941" max="7941" width="3.7109375" style="4" bestFit="1" customWidth="1"/>
    <col min="7942" max="7942" width="22.7109375" style="4" customWidth="1"/>
    <col min="7943" max="7943" width="7.28515625" style="4" customWidth="1"/>
    <col min="7944" max="7944" width="9.5703125" style="4" customWidth="1"/>
    <col min="7945" max="7946" width="9.28515625" style="4" customWidth="1"/>
    <col min="7947" max="7948" width="8.140625" style="4" customWidth="1"/>
    <col min="7949" max="7949" width="8.28515625" style="4" customWidth="1"/>
    <col min="7950" max="7950" width="10" style="4" customWidth="1"/>
    <col min="7951" max="7951" width="11" style="4" customWidth="1"/>
    <col min="7952" max="7952" width="2.7109375" style="4" customWidth="1"/>
    <col min="7953" max="7953" width="17.28515625" style="4" bestFit="1" customWidth="1"/>
    <col min="7954" max="7954" width="17.28515625" style="4" customWidth="1"/>
    <col min="7955" max="7955" width="15.85546875" style="4" customWidth="1"/>
    <col min="7956" max="7956" width="17.28515625" style="4" customWidth="1"/>
    <col min="7957" max="7958" width="12.7109375" style="4" customWidth="1"/>
    <col min="7959" max="8196" width="9.140625" style="4"/>
    <col min="8197" max="8197" width="3.7109375" style="4" bestFit="1" customWidth="1"/>
    <col min="8198" max="8198" width="22.7109375" style="4" customWidth="1"/>
    <col min="8199" max="8199" width="7.28515625" style="4" customWidth="1"/>
    <col min="8200" max="8200" width="9.5703125" style="4" customWidth="1"/>
    <col min="8201" max="8202" width="9.28515625" style="4" customWidth="1"/>
    <col min="8203" max="8204" width="8.140625" style="4" customWidth="1"/>
    <col min="8205" max="8205" width="8.28515625" style="4" customWidth="1"/>
    <col min="8206" max="8206" width="10" style="4" customWidth="1"/>
    <col min="8207" max="8207" width="11" style="4" customWidth="1"/>
    <col min="8208" max="8208" width="2.7109375" style="4" customWidth="1"/>
    <col min="8209" max="8209" width="17.28515625" style="4" bestFit="1" customWidth="1"/>
    <col min="8210" max="8210" width="17.28515625" style="4" customWidth="1"/>
    <col min="8211" max="8211" width="15.85546875" style="4" customWidth="1"/>
    <col min="8212" max="8212" width="17.28515625" style="4" customWidth="1"/>
    <col min="8213" max="8214" width="12.7109375" style="4" customWidth="1"/>
    <col min="8215" max="8452" width="9.140625" style="4"/>
    <col min="8453" max="8453" width="3.7109375" style="4" bestFit="1" customWidth="1"/>
    <col min="8454" max="8454" width="22.7109375" style="4" customWidth="1"/>
    <col min="8455" max="8455" width="7.28515625" style="4" customWidth="1"/>
    <col min="8456" max="8456" width="9.5703125" style="4" customWidth="1"/>
    <col min="8457" max="8458" width="9.28515625" style="4" customWidth="1"/>
    <col min="8459" max="8460" width="8.140625" style="4" customWidth="1"/>
    <col min="8461" max="8461" width="8.28515625" style="4" customWidth="1"/>
    <col min="8462" max="8462" width="10" style="4" customWidth="1"/>
    <col min="8463" max="8463" width="11" style="4" customWidth="1"/>
    <col min="8464" max="8464" width="2.7109375" style="4" customWidth="1"/>
    <col min="8465" max="8465" width="17.28515625" style="4" bestFit="1" customWidth="1"/>
    <col min="8466" max="8466" width="17.28515625" style="4" customWidth="1"/>
    <col min="8467" max="8467" width="15.85546875" style="4" customWidth="1"/>
    <col min="8468" max="8468" width="17.28515625" style="4" customWidth="1"/>
    <col min="8469" max="8470" width="12.7109375" style="4" customWidth="1"/>
    <col min="8471" max="8708" width="9.140625" style="4"/>
    <col min="8709" max="8709" width="3.7109375" style="4" bestFit="1" customWidth="1"/>
    <col min="8710" max="8710" width="22.7109375" style="4" customWidth="1"/>
    <col min="8711" max="8711" width="7.28515625" style="4" customWidth="1"/>
    <col min="8712" max="8712" width="9.5703125" style="4" customWidth="1"/>
    <col min="8713" max="8714" width="9.28515625" style="4" customWidth="1"/>
    <col min="8715" max="8716" width="8.140625" style="4" customWidth="1"/>
    <col min="8717" max="8717" width="8.28515625" style="4" customWidth="1"/>
    <col min="8718" max="8718" width="10" style="4" customWidth="1"/>
    <col min="8719" max="8719" width="11" style="4" customWidth="1"/>
    <col min="8720" max="8720" width="2.7109375" style="4" customWidth="1"/>
    <col min="8721" max="8721" width="17.28515625" style="4" bestFit="1" customWidth="1"/>
    <col min="8722" max="8722" width="17.28515625" style="4" customWidth="1"/>
    <col min="8723" max="8723" width="15.85546875" style="4" customWidth="1"/>
    <col min="8724" max="8724" width="17.28515625" style="4" customWidth="1"/>
    <col min="8725" max="8726" width="12.7109375" style="4" customWidth="1"/>
    <col min="8727" max="8964" width="9.140625" style="4"/>
    <col min="8965" max="8965" width="3.7109375" style="4" bestFit="1" customWidth="1"/>
    <col min="8966" max="8966" width="22.7109375" style="4" customWidth="1"/>
    <col min="8967" max="8967" width="7.28515625" style="4" customWidth="1"/>
    <col min="8968" max="8968" width="9.5703125" style="4" customWidth="1"/>
    <col min="8969" max="8970" width="9.28515625" style="4" customWidth="1"/>
    <col min="8971" max="8972" width="8.140625" style="4" customWidth="1"/>
    <col min="8973" max="8973" width="8.28515625" style="4" customWidth="1"/>
    <col min="8974" max="8974" width="10" style="4" customWidth="1"/>
    <col min="8975" max="8975" width="11" style="4" customWidth="1"/>
    <col min="8976" max="8976" width="2.7109375" style="4" customWidth="1"/>
    <col min="8977" max="8977" width="17.28515625" style="4" bestFit="1" customWidth="1"/>
    <col min="8978" max="8978" width="17.28515625" style="4" customWidth="1"/>
    <col min="8979" max="8979" width="15.85546875" style="4" customWidth="1"/>
    <col min="8980" max="8980" width="17.28515625" style="4" customWidth="1"/>
    <col min="8981" max="8982" width="12.7109375" style="4" customWidth="1"/>
    <col min="8983" max="9220" width="9.140625" style="4"/>
    <col min="9221" max="9221" width="3.7109375" style="4" bestFit="1" customWidth="1"/>
    <col min="9222" max="9222" width="22.7109375" style="4" customWidth="1"/>
    <col min="9223" max="9223" width="7.28515625" style="4" customWidth="1"/>
    <col min="9224" max="9224" width="9.5703125" style="4" customWidth="1"/>
    <col min="9225" max="9226" width="9.28515625" style="4" customWidth="1"/>
    <col min="9227" max="9228" width="8.140625" style="4" customWidth="1"/>
    <col min="9229" max="9229" width="8.28515625" style="4" customWidth="1"/>
    <col min="9230" max="9230" width="10" style="4" customWidth="1"/>
    <col min="9231" max="9231" width="11" style="4" customWidth="1"/>
    <col min="9232" max="9232" width="2.7109375" style="4" customWidth="1"/>
    <col min="9233" max="9233" width="17.28515625" style="4" bestFit="1" customWidth="1"/>
    <col min="9234" max="9234" width="17.28515625" style="4" customWidth="1"/>
    <col min="9235" max="9235" width="15.85546875" style="4" customWidth="1"/>
    <col min="9236" max="9236" width="17.28515625" style="4" customWidth="1"/>
    <col min="9237" max="9238" width="12.7109375" style="4" customWidth="1"/>
    <col min="9239" max="9476" width="9.140625" style="4"/>
    <col min="9477" max="9477" width="3.7109375" style="4" bestFit="1" customWidth="1"/>
    <col min="9478" max="9478" width="22.7109375" style="4" customWidth="1"/>
    <col min="9479" max="9479" width="7.28515625" style="4" customWidth="1"/>
    <col min="9480" max="9480" width="9.5703125" style="4" customWidth="1"/>
    <col min="9481" max="9482" width="9.28515625" style="4" customWidth="1"/>
    <col min="9483" max="9484" width="8.140625" style="4" customWidth="1"/>
    <col min="9485" max="9485" width="8.28515625" style="4" customWidth="1"/>
    <col min="9486" max="9486" width="10" style="4" customWidth="1"/>
    <col min="9487" max="9487" width="11" style="4" customWidth="1"/>
    <col min="9488" max="9488" width="2.7109375" style="4" customWidth="1"/>
    <col min="9489" max="9489" width="17.28515625" style="4" bestFit="1" customWidth="1"/>
    <col min="9490" max="9490" width="17.28515625" style="4" customWidth="1"/>
    <col min="9491" max="9491" width="15.85546875" style="4" customWidth="1"/>
    <col min="9492" max="9492" width="17.28515625" style="4" customWidth="1"/>
    <col min="9493" max="9494" width="12.7109375" style="4" customWidth="1"/>
    <col min="9495" max="9732" width="9.140625" style="4"/>
    <col min="9733" max="9733" width="3.7109375" style="4" bestFit="1" customWidth="1"/>
    <col min="9734" max="9734" width="22.7109375" style="4" customWidth="1"/>
    <col min="9735" max="9735" width="7.28515625" style="4" customWidth="1"/>
    <col min="9736" max="9736" width="9.5703125" style="4" customWidth="1"/>
    <col min="9737" max="9738" width="9.28515625" style="4" customWidth="1"/>
    <col min="9739" max="9740" width="8.140625" style="4" customWidth="1"/>
    <col min="9741" max="9741" width="8.28515625" style="4" customWidth="1"/>
    <col min="9742" max="9742" width="10" style="4" customWidth="1"/>
    <col min="9743" max="9743" width="11" style="4" customWidth="1"/>
    <col min="9744" max="9744" width="2.7109375" style="4" customWidth="1"/>
    <col min="9745" max="9745" width="17.28515625" style="4" bestFit="1" customWidth="1"/>
    <col min="9746" max="9746" width="17.28515625" style="4" customWidth="1"/>
    <col min="9747" max="9747" width="15.85546875" style="4" customWidth="1"/>
    <col min="9748" max="9748" width="17.28515625" style="4" customWidth="1"/>
    <col min="9749" max="9750" width="12.7109375" style="4" customWidth="1"/>
    <col min="9751" max="9988" width="9.140625" style="4"/>
    <col min="9989" max="9989" width="3.7109375" style="4" bestFit="1" customWidth="1"/>
    <col min="9990" max="9990" width="22.7109375" style="4" customWidth="1"/>
    <col min="9991" max="9991" width="7.28515625" style="4" customWidth="1"/>
    <col min="9992" max="9992" width="9.5703125" style="4" customWidth="1"/>
    <col min="9993" max="9994" width="9.28515625" style="4" customWidth="1"/>
    <col min="9995" max="9996" width="8.140625" style="4" customWidth="1"/>
    <col min="9997" max="9997" width="8.28515625" style="4" customWidth="1"/>
    <col min="9998" max="9998" width="10" style="4" customWidth="1"/>
    <col min="9999" max="9999" width="11" style="4" customWidth="1"/>
    <col min="10000" max="10000" width="2.7109375" style="4" customWidth="1"/>
    <col min="10001" max="10001" width="17.28515625" style="4" bestFit="1" customWidth="1"/>
    <col min="10002" max="10002" width="17.28515625" style="4" customWidth="1"/>
    <col min="10003" max="10003" width="15.85546875" style="4" customWidth="1"/>
    <col min="10004" max="10004" width="17.28515625" style="4" customWidth="1"/>
    <col min="10005" max="10006" width="12.7109375" style="4" customWidth="1"/>
    <col min="10007" max="10244" width="9.140625" style="4"/>
    <col min="10245" max="10245" width="3.7109375" style="4" bestFit="1" customWidth="1"/>
    <col min="10246" max="10246" width="22.7109375" style="4" customWidth="1"/>
    <col min="10247" max="10247" width="7.28515625" style="4" customWidth="1"/>
    <col min="10248" max="10248" width="9.5703125" style="4" customWidth="1"/>
    <col min="10249" max="10250" width="9.28515625" style="4" customWidth="1"/>
    <col min="10251" max="10252" width="8.140625" style="4" customWidth="1"/>
    <col min="10253" max="10253" width="8.28515625" style="4" customWidth="1"/>
    <col min="10254" max="10254" width="10" style="4" customWidth="1"/>
    <col min="10255" max="10255" width="11" style="4" customWidth="1"/>
    <col min="10256" max="10256" width="2.7109375" style="4" customWidth="1"/>
    <col min="10257" max="10257" width="17.28515625" style="4" bestFit="1" customWidth="1"/>
    <col min="10258" max="10258" width="17.28515625" style="4" customWidth="1"/>
    <col min="10259" max="10259" width="15.85546875" style="4" customWidth="1"/>
    <col min="10260" max="10260" width="17.28515625" style="4" customWidth="1"/>
    <col min="10261" max="10262" width="12.7109375" style="4" customWidth="1"/>
    <col min="10263" max="10500" width="9.140625" style="4"/>
    <col min="10501" max="10501" width="3.7109375" style="4" bestFit="1" customWidth="1"/>
    <col min="10502" max="10502" width="22.7109375" style="4" customWidth="1"/>
    <col min="10503" max="10503" width="7.28515625" style="4" customWidth="1"/>
    <col min="10504" max="10504" width="9.5703125" style="4" customWidth="1"/>
    <col min="10505" max="10506" width="9.28515625" style="4" customWidth="1"/>
    <col min="10507" max="10508" width="8.140625" style="4" customWidth="1"/>
    <col min="10509" max="10509" width="8.28515625" style="4" customWidth="1"/>
    <col min="10510" max="10510" width="10" style="4" customWidth="1"/>
    <col min="10511" max="10511" width="11" style="4" customWidth="1"/>
    <col min="10512" max="10512" width="2.7109375" style="4" customWidth="1"/>
    <col min="10513" max="10513" width="17.28515625" style="4" bestFit="1" customWidth="1"/>
    <col min="10514" max="10514" width="17.28515625" style="4" customWidth="1"/>
    <col min="10515" max="10515" width="15.85546875" style="4" customWidth="1"/>
    <col min="10516" max="10516" width="17.28515625" style="4" customWidth="1"/>
    <col min="10517" max="10518" width="12.7109375" style="4" customWidth="1"/>
    <col min="10519" max="10756" width="9.140625" style="4"/>
    <col min="10757" max="10757" width="3.7109375" style="4" bestFit="1" customWidth="1"/>
    <col min="10758" max="10758" width="22.7109375" style="4" customWidth="1"/>
    <col min="10759" max="10759" width="7.28515625" style="4" customWidth="1"/>
    <col min="10760" max="10760" width="9.5703125" style="4" customWidth="1"/>
    <col min="10761" max="10762" width="9.28515625" style="4" customWidth="1"/>
    <col min="10763" max="10764" width="8.140625" style="4" customWidth="1"/>
    <col min="10765" max="10765" width="8.28515625" style="4" customWidth="1"/>
    <col min="10766" max="10766" width="10" style="4" customWidth="1"/>
    <col min="10767" max="10767" width="11" style="4" customWidth="1"/>
    <col min="10768" max="10768" width="2.7109375" style="4" customWidth="1"/>
    <col min="10769" max="10769" width="17.28515625" style="4" bestFit="1" customWidth="1"/>
    <col min="10770" max="10770" width="17.28515625" style="4" customWidth="1"/>
    <col min="10771" max="10771" width="15.85546875" style="4" customWidth="1"/>
    <col min="10772" max="10772" width="17.28515625" style="4" customWidth="1"/>
    <col min="10773" max="10774" width="12.7109375" style="4" customWidth="1"/>
    <col min="10775" max="11012" width="9.140625" style="4"/>
    <col min="11013" max="11013" width="3.7109375" style="4" bestFit="1" customWidth="1"/>
    <col min="11014" max="11014" width="22.7109375" style="4" customWidth="1"/>
    <col min="11015" max="11015" width="7.28515625" style="4" customWidth="1"/>
    <col min="11016" max="11016" width="9.5703125" style="4" customWidth="1"/>
    <col min="11017" max="11018" width="9.28515625" style="4" customWidth="1"/>
    <col min="11019" max="11020" width="8.140625" style="4" customWidth="1"/>
    <col min="11021" max="11021" width="8.28515625" style="4" customWidth="1"/>
    <col min="11022" max="11022" width="10" style="4" customWidth="1"/>
    <col min="11023" max="11023" width="11" style="4" customWidth="1"/>
    <col min="11024" max="11024" width="2.7109375" style="4" customWidth="1"/>
    <col min="11025" max="11025" width="17.28515625" style="4" bestFit="1" customWidth="1"/>
    <col min="11026" max="11026" width="17.28515625" style="4" customWidth="1"/>
    <col min="11027" max="11027" width="15.85546875" style="4" customWidth="1"/>
    <col min="11028" max="11028" width="17.28515625" style="4" customWidth="1"/>
    <col min="11029" max="11030" width="12.7109375" style="4" customWidth="1"/>
    <col min="11031" max="11268" width="9.140625" style="4"/>
    <col min="11269" max="11269" width="3.7109375" style="4" bestFit="1" customWidth="1"/>
    <col min="11270" max="11270" width="22.7109375" style="4" customWidth="1"/>
    <col min="11271" max="11271" width="7.28515625" style="4" customWidth="1"/>
    <col min="11272" max="11272" width="9.5703125" style="4" customWidth="1"/>
    <col min="11273" max="11274" width="9.28515625" style="4" customWidth="1"/>
    <col min="11275" max="11276" width="8.140625" style="4" customWidth="1"/>
    <col min="11277" max="11277" width="8.28515625" style="4" customWidth="1"/>
    <col min="11278" max="11278" width="10" style="4" customWidth="1"/>
    <col min="11279" max="11279" width="11" style="4" customWidth="1"/>
    <col min="11280" max="11280" width="2.7109375" style="4" customWidth="1"/>
    <col min="11281" max="11281" width="17.28515625" style="4" bestFit="1" customWidth="1"/>
    <col min="11282" max="11282" width="17.28515625" style="4" customWidth="1"/>
    <col min="11283" max="11283" width="15.85546875" style="4" customWidth="1"/>
    <col min="11284" max="11284" width="17.28515625" style="4" customWidth="1"/>
    <col min="11285" max="11286" width="12.7109375" style="4" customWidth="1"/>
    <col min="11287" max="11524" width="9.140625" style="4"/>
    <col min="11525" max="11525" width="3.7109375" style="4" bestFit="1" customWidth="1"/>
    <col min="11526" max="11526" width="22.7109375" style="4" customWidth="1"/>
    <col min="11527" max="11527" width="7.28515625" style="4" customWidth="1"/>
    <col min="11528" max="11528" width="9.5703125" style="4" customWidth="1"/>
    <col min="11529" max="11530" width="9.28515625" style="4" customWidth="1"/>
    <col min="11531" max="11532" width="8.140625" style="4" customWidth="1"/>
    <col min="11533" max="11533" width="8.28515625" style="4" customWidth="1"/>
    <col min="11534" max="11534" width="10" style="4" customWidth="1"/>
    <col min="11535" max="11535" width="11" style="4" customWidth="1"/>
    <col min="11536" max="11536" width="2.7109375" style="4" customWidth="1"/>
    <col min="11537" max="11537" width="17.28515625" style="4" bestFit="1" customWidth="1"/>
    <col min="11538" max="11538" width="17.28515625" style="4" customWidth="1"/>
    <col min="11539" max="11539" width="15.85546875" style="4" customWidth="1"/>
    <col min="11540" max="11540" width="17.28515625" style="4" customWidth="1"/>
    <col min="11541" max="11542" width="12.7109375" style="4" customWidth="1"/>
    <col min="11543" max="11780" width="9.140625" style="4"/>
    <col min="11781" max="11781" width="3.7109375" style="4" bestFit="1" customWidth="1"/>
    <col min="11782" max="11782" width="22.7109375" style="4" customWidth="1"/>
    <col min="11783" max="11783" width="7.28515625" style="4" customWidth="1"/>
    <col min="11784" max="11784" width="9.5703125" style="4" customWidth="1"/>
    <col min="11785" max="11786" width="9.28515625" style="4" customWidth="1"/>
    <col min="11787" max="11788" width="8.140625" style="4" customWidth="1"/>
    <col min="11789" max="11789" width="8.28515625" style="4" customWidth="1"/>
    <col min="11790" max="11790" width="10" style="4" customWidth="1"/>
    <col min="11791" max="11791" width="11" style="4" customWidth="1"/>
    <col min="11792" max="11792" width="2.7109375" style="4" customWidth="1"/>
    <col min="11793" max="11793" width="17.28515625" style="4" bestFit="1" customWidth="1"/>
    <col min="11794" max="11794" width="17.28515625" style="4" customWidth="1"/>
    <col min="11795" max="11795" width="15.85546875" style="4" customWidth="1"/>
    <col min="11796" max="11796" width="17.28515625" style="4" customWidth="1"/>
    <col min="11797" max="11798" width="12.7109375" style="4" customWidth="1"/>
    <col min="11799" max="12036" width="9.140625" style="4"/>
    <col min="12037" max="12037" width="3.7109375" style="4" bestFit="1" customWidth="1"/>
    <col min="12038" max="12038" width="22.7109375" style="4" customWidth="1"/>
    <col min="12039" max="12039" width="7.28515625" style="4" customWidth="1"/>
    <col min="12040" max="12040" width="9.5703125" style="4" customWidth="1"/>
    <col min="12041" max="12042" width="9.28515625" style="4" customWidth="1"/>
    <col min="12043" max="12044" width="8.140625" style="4" customWidth="1"/>
    <col min="12045" max="12045" width="8.28515625" style="4" customWidth="1"/>
    <col min="12046" max="12046" width="10" style="4" customWidth="1"/>
    <col min="12047" max="12047" width="11" style="4" customWidth="1"/>
    <col min="12048" max="12048" width="2.7109375" style="4" customWidth="1"/>
    <col min="12049" max="12049" width="17.28515625" style="4" bestFit="1" customWidth="1"/>
    <col min="12050" max="12050" width="17.28515625" style="4" customWidth="1"/>
    <col min="12051" max="12051" width="15.85546875" style="4" customWidth="1"/>
    <col min="12052" max="12052" width="17.28515625" style="4" customWidth="1"/>
    <col min="12053" max="12054" width="12.7109375" style="4" customWidth="1"/>
    <col min="12055" max="12292" width="9.140625" style="4"/>
    <col min="12293" max="12293" width="3.7109375" style="4" bestFit="1" customWidth="1"/>
    <col min="12294" max="12294" width="22.7109375" style="4" customWidth="1"/>
    <col min="12295" max="12295" width="7.28515625" style="4" customWidth="1"/>
    <col min="12296" max="12296" width="9.5703125" style="4" customWidth="1"/>
    <col min="12297" max="12298" width="9.28515625" style="4" customWidth="1"/>
    <col min="12299" max="12300" width="8.140625" style="4" customWidth="1"/>
    <col min="12301" max="12301" width="8.28515625" style="4" customWidth="1"/>
    <col min="12302" max="12302" width="10" style="4" customWidth="1"/>
    <col min="12303" max="12303" width="11" style="4" customWidth="1"/>
    <col min="12304" max="12304" width="2.7109375" style="4" customWidth="1"/>
    <col min="12305" max="12305" width="17.28515625" style="4" bestFit="1" customWidth="1"/>
    <col min="12306" max="12306" width="17.28515625" style="4" customWidth="1"/>
    <col min="12307" max="12307" width="15.85546875" style="4" customWidth="1"/>
    <col min="12308" max="12308" width="17.28515625" style="4" customWidth="1"/>
    <col min="12309" max="12310" width="12.7109375" style="4" customWidth="1"/>
    <col min="12311" max="12548" width="9.140625" style="4"/>
    <col min="12549" max="12549" width="3.7109375" style="4" bestFit="1" customWidth="1"/>
    <col min="12550" max="12550" width="22.7109375" style="4" customWidth="1"/>
    <col min="12551" max="12551" width="7.28515625" style="4" customWidth="1"/>
    <col min="12552" max="12552" width="9.5703125" style="4" customWidth="1"/>
    <col min="12553" max="12554" width="9.28515625" style="4" customWidth="1"/>
    <col min="12555" max="12556" width="8.140625" style="4" customWidth="1"/>
    <col min="12557" max="12557" width="8.28515625" style="4" customWidth="1"/>
    <col min="12558" max="12558" width="10" style="4" customWidth="1"/>
    <col min="12559" max="12559" width="11" style="4" customWidth="1"/>
    <col min="12560" max="12560" width="2.7109375" style="4" customWidth="1"/>
    <col min="12561" max="12561" width="17.28515625" style="4" bestFit="1" customWidth="1"/>
    <col min="12562" max="12562" width="17.28515625" style="4" customWidth="1"/>
    <col min="12563" max="12563" width="15.85546875" style="4" customWidth="1"/>
    <col min="12564" max="12564" width="17.28515625" style="4" customWidth="1"/>
    <col min="12565" max="12566" width="12.7109375" style="4" customWidth="1"/>
    <col min="12567" max="12804" width="9.140625" style="4"/>
    <col min="12805" max="12805" width="3.7109375" style="4" bestFit="1" customWidth="1"/>
    <col min="12806" max="12806" width="22.7109375" style="4" customWidth="1"/>
    <col min="12807" max="12807" width="7.28515625" style="4" customWidth="1"/>
    <col min="12808" max="12808" width="9.5703125" style="4" customWidth="1"/>
    <col min="12809" max="12810" width="9.28515625" style="4" customWidth="1"/>
    <col min="12811" max="12812" width="8.140625" style="4" customWidth="1"/>
    <col min="12813" max="12813" width="8.28515625" style="4" customWidth="1"/>
    <col min="12814" max="12814" width="10" style="4" customWidth="1"/>
    <col min="12815" max="12815" width="11" style="4" customWidth="1"/>
    <col min="12816" max="12816" width="2.7109375" style="4" customWidth="1"/>
    <col min="12817" max="12817" width="17.28515625" style="4" bestFit="1" customWidth="1"/>
    <col min="12818" max="12818" width="17.28515625" style="4" customWidth="1"/>
    <col min="12819" max="12819" width="15.85546875" style="4" customWidth="1"/>
    <col min="12820" max="12820" width="17.28515625" style="4" customWidth="1"/>
    <col min="12821" max="12822" width="12.7109375" style="4" customWidth="1"/>
    <col min="12823" max="13060" width="9.140625" style="4"/>
    <col min="13061" max="13061" width="3.7109375" style="4" bestFit="1" customWidth="1"/>
    <col min="13062" max="13062" width="22.7109375" style="4" customWidth="1"/>
    <col min="13063" max="13063" width="7.28515625" style="4" customWidth="1"/>
    <col min="13064" max="13064" width="9.5703125" style="4" customWidth="1"/>
    <col min="13065" max="13066" width="9.28515625" style="4" customWidth="1"/>
    <col min="13067" max="13068" width="8.140625" style="4" customWidth="1"/>
    <col min="13069" max="13069" width="8.28515625" style="4" customWidth="1"/>
    <col min="13070" max="13070" width="10" style="4" customWidth="1"/>
    <col min="13071" max="13071" width="11" style="4" customWidth="1"/>
    <col min="13072" max="13072" width="2.7109375" style="4" customWidth="1"/>
    <col min="13073" max="13073" width="17.28515625" style="4" bestFit="1" customWidth="1"/>
    <col min="13074" max="13074" width="17.28515625" style="4" customWidth="1"/>
    <col min="13075" max="13075" width="15.85546875" style="4" customWidth="1"/>
    <col min="13076" max="13076" width="17.28515625" style="4" customWidth="1"/>
    <col min="13077" max="13078" width="12.7109375" style="4" customWidth="1"/>
    <col min="13079" max="13316" width="9.140625" style="4"/>
    <col min="13317" max="13317" width="3.7109375" style="4" bestFit="1" customWidth="1"/>
    <col min="13318" max="13318" width="22.7109375" style="4" customWidth="1"/>
    <col min="13319" max="13319" width="7.28515625" style="4" customWidth="1"/>
    <col min="13320" max="13320" width="9.5703125" style="4" customWidth="1"/>
    <col min="13321" max="13322" width="9.28515625" style="4" customWidth="1"/>
    <col min="13323" max="13324" width="8.140625" style="4" customWidth="1"/>
    <col min="13325" max="13325" width="8.28515625" style="4" customWidth="1"/>
    <col min="13326" max="13326" width="10" style="4" customWidth="1"/>
    <col min="13327" max="13327" width="11" style="4" customWidth="1"/>
    <col min="13328" max="13328" width="2.7109375" style="4" customWidth="1"/>
    <col min="13329" max="13329" width="17.28515625" style="4" bestFit="1" customWidth="1"/>
    <col min="13330" max="13330" width="17.28515625" style="4" customWidth="1"/>
    <col min="13331" max="13331" width="15.85546875" style="4" customWidth="1"/>
    <col min="13332" max="13332" width="17.28515625" style="4" customWidth="1"/>
    <col min="13333" max="13334" width="12.7109375" style="4" customWidth="1"/>
    <col min="13335" max="13572" width="9.140625" style="4"/>
    <col min="13573" max="13573" width="3.7109375" style="4" bestFit="1" customWidth="1"/>
    <col min="13574" max="13574" width="22.7109375" style="4" customWidth="1"/>
    <col min="13575" max="13575" width="7.28515625" style="4" customWidth="1"/>
    <col min="13576" max="13576" width="9.5703125" style="4" customWidth="1"/>
    <col min="13577" max="13578" width="9.28515625" style="4" customWidth="1"/>
    <col min="13579" max="13580" width="8.140625" style="4" customWidth="1"/>
    <col min="13581" max="13581" width="8.28515625" style="4" customWidth="1"/>
    <col min="13582" max="13582" width="10" style="4" customWidth="1"/>
    <col min="13583" max="13583" width="11" style="4" customWidth="1"/>
    <col min="13584" max="13584" width="2.7109375" style="4" customWidth="1"/>
    <col min="13585" max="13585" width="17.28515625" style="4" bestFit="1" customWidth="1"/>
    <col min="13586" max="13586" width="17.28515625" style="4" customWidth="1"/>
    <col min="13587" max="13587" width="15.85546875" style="4" customWidth="1"/>
    <col min="13588" max="13588" width="17.28515625" style="4" customWidth="1"/>
    <col min="13589" max="13590" width="12.7109375" style="4" customWidth="1"/>
    <col min="13591" max="13828" width="9.140625" style="4"/>
    <col min="13829" max="13829" width="3.7109375" style="4" bestFit="1" customWidth="1"/>
    <col min="13830" max="13830" width="22.7109375" style="4" customWidth="1"/>
    <col min="13831" max="13831" width="7.28515625" style="4" customWidth="1"/>
    <col min="13832" max="13832" width="9.5703125" style="4" customWidth="1"/>
    <col min="13833" max="13834" width="9.28515625" style="4" customWidth="1"/>
    <col min="13835" max="13836" width="8.140625" style="4" customWidth="1"/>
    <col min="13837" max="13837" width="8.28515625" style="4" customWidth="1"/>
    <col min="13838" max="13838" width="10" style="4" customWidth="1"/>
    <col min="13839" max="13839" width="11" style="4" customWidth="1"/>
    <col min="13840" max="13840" width="2.7109375" style="4" customWidth="1"/>
    <col min="13841" max="13841" width="17.28515625" style="4" bestFit="1" customWidth="1"/>
    <col min="13842" max="13842" width="17.28515625" style="4" customWidth="1"/>
    <col min="13843" max="13843" width="15.85546875" style="4" customWidth="1"/>
    <col min="13844" max="13844" width="17.28515625" style="4" customWidth="1"/>
    <col min="13845" max="13846" width="12.7109375" style="4" customWidth="1"/>
    <col min="13847" max="14084" width="9.140625" style="4"/>
    <col min="14085" max="14085" width="3.7109375" style="4" bestFit="1" customWidth="1"/>
    <col min="14086" max="14086" width="22.7109375" style="4" customWidth="1"/>
    <col min="14087" max="14087" width="7.28515625" style="4" customWidth="1"/>
    <col min="14088" max="14088" width="9.5703125" style="4" customWidth="1"/>
    <col min="14089" max="14090" width="9.28515625" style="4" customWidth="1"/>
    <col min="14091" max="14092" width="8.140625" style="4" customWidth="1"/>
    <col min="14093" max="14093" width="8.28515625" style="4" customWidth="1"/>
    <col min="14094" max="14094" width="10" style="4" customWidth="1"/>
    <col min="14095" max="14095" width="11" style="4" customWidth="1"/>
    <col min="14096" max="14096" width="2.7109375" style="4" customWidth="1"/>
    <col min="14097" max="14097" width="17.28515625" style="4" bestFit="1" customWidth="1"/>
    <col min="14098" max="14098" width="17.28515625" style="4" customWidth="1"/>
    <col min="14099" max="14099" width="15.85546875" style="4" customWidth="1"/>
    <col min="14100" max="14100" width="17.28515625" style="4" customWidth="1"/>
    <col min="14101" max="14102" width="12.7109375" style="4" customWidth="1"/>
    <col min="14103" max="14340" width="9.140625" style="4"/>
    <col min="14341" max="14341" width="3.7109375" style="4" bestFit="1" customWidth="1"/>
    <col min="14342" max="14342" width="22.7109375" style="4" customWidth="1"/>
    <col min="14343" max="14343" width="7.28515625" style="4" customWidth="1"/>
    <col min="14344" max="14344" width="9.5703125" style="4" customWidth="1"/>
    <col min="14345" max="14346" width="9.28515625" style="4" customWidth="1"/>
    <col min="14347" max="14348" width="8.140625" style="4" customWidth="1"/>
    <col min="14349" max="14349" width="8.28515625" style="4" customWidth="1"/>
    <col min="14350" max="14350" width="10" style="4" customWidth="1"/>
    <col min="14351" max="14351" width="11" style="4" customWidth="1"/>
    <col min="14352" max="14352" width="2.7109375" style="4" customWidth="1"/>
    <col min="14353" max="14353" width="17.28515625" style="4" bestFit="1" customWidth="1"/>
    <col min="14354" max="14354" width="17.28515625" style="4" customWidth="1"/>
    <col min="14355" max="14355" width="15.85546875" style="4" customWidth="1"/>
    <col min="14356" max="14356" width="17.28515625" style="4" customWidth="1"/>
    <col min="14357" max="14358" width="12.7109375" style="4" customWidth="1"/>
    <col min="14359" max="14596" width="9.140625" style="4"/>
    <col min="14597" max="14597" width="3.7109375" style="4" bestFit="1" customWidth="1"/>
    <col min="14598" max="14598" width="22.7109375" style="4" customWidth="1"/>
    <col min="14599" max="14599" width="7.28515625" style="4" customWidth="1"/>
    <col min="14600" max="14600" width="9.5703125" style="4" customWidth="1"/>
    <col min="14601" max="14602" width="9.28515625" style="4" customWidth="1"/>
    <col min="14603" max="14604" width="8.140625" style="4" customWidth="1"/>
    <col min="14605" max="14605" width="8.28515625" style="4" customWidth="1"/>
    <col min="14606" max="14606" width="10" style="4" customWidth="1"/>
    <col min="14607" max="14607" width="11" style="4" customWidth="1"/>
    <col min="14608" max="14608" width="2.7109375" style="4" customWidth="1"/>
    <col min="14609" max="14609" width="17.28515625" style="4" bestFit="1" customWidth="1"/>
    <col min="14610" max="14610" width="17.28515625" style="4" customWidth="1"/>
    <col min="14611" max="14611" width="15.85546875" style="4" customWidth="1"/>
    <col min="14612" max="14612" width="17.28515625" style="4" customWidth="1"/>
    <col min="14613" max="14614" width="12.7109375" style="4" customWidth="1"/>
    <col min="14615" max="14852" width="9.140625" style="4"/>
    <col min="14853" max="14853" width="3.7109375" style="4" bestFit="1" customWidth="1"/>
    <col min="14854" max="14854" width="22.7109375" style="4" customWidth="1"/>
    <col min="14855" max="14855" width="7.28515625" style="4" customWidth="1"/>
    <col min="14856" max="14856" width="9.5703125" style="4" customWidth="1"/>
    <col min="14857" max="14858" width="9.28515625" style="4" customWidth="1"/>
    <col min="14859" max="14860" width="8.140625" style="4" customWidth="1"/>
    <col min="14861" max="14861" width="8.28515625" style="4" customWidth="1"/>
    <col min="14862" max="14862" width="10" style="4" customWidth="1"/>
    <col min="14863" max="14863" width="11" style="4" customWidth="1"/>
    <col min="14864" max="14864" width="2.7109375" style="4" customWidth="1"/>
    <col min="14865" max="14865" width="17.28515625" style="4" bestFit="1" customWidth="1"/>
    <col min="14866" max="14866" width="17.28515625" style="4" customWidth="1"/>
    <col min="14867" max="14867" width="15.85546875" style="4" customWidth="1"/>
    <col min="14868" max="14868" width="17.28515625" style="4" customWidth="1"/>
    <col min="14869" max="14870" width="12.7109375" style="4" customWidth="1"/>
    <col min="14871" max="15108" width="9.140625" style="4"/>
    <col min="15109" max="15109" width="3.7109375" style="4" bestFit="1" customWidth="1"/>
    <col min="15110" max="15110" width="22.7109375" style="4" customWidth="1"/>
    <col min="15111" max="15111" width="7.28515625" style="4" customWidth="1"/>
    <col min="15112" max="15112" width="9.5703125" style="4" customWidth="1"/>
    <col min="15113" max="15114" width="9.28515625" style="4" customWidth="1"/>
    <col min="15115" max="15116" width="8.140625" style="4" customWidth="1"/>
    <col min="15117" max="15117" width="8.28515625" style="4" customWidth="1"/>
    <col min="15118" max="15118" width="10" style="4" customWidth="1"/>
    <col min="15119" max="15119" width="11" style="4" customWidth="1"/>
    <col min="15120" max="15120" width="2.7109375" style="4" customWidth="1"/>
    <col min="15121" max="15121" width="17.28515625" style="4" bestFit="1" customWidth="1"/>
    <col min="15122" max="15122" width="17.28515625" style="4" customWidth="1"/>
    <col min="15123" max="15123" width="15.85546875" style="4" customWidth="1"/>
    <col min="15124" max="15124" width="17.28515625" style="4" customWidth="1"/>
    <col min="15125" max="15126" width="12.7109375" style="4" customWidth="1"/>
    <col min="15127" max="15364" width="9.140625" style="4"/>
    <col min="15365" max="15365" width="3.7109375" style="4" bestFit="1" customWidth="1"/>
    <col min="15366" max="15366" width="22.7109375" style="4" customWidth="1"/>
    <col min="15367" max="15367" width="7.28515625" style="4" customWidth="1"/>
    <col min="15368" max="15368" width="9.5703125" style="4" customWidth="1"/>
    <col min="15369" max="15370" width="9.28515625" style="4" customWidth="1"/>
    <col min="15371" max="15372" width="8.140625" style="4" customWidth="1"/>
    <col min="15373" max="15373" width="8.28515625" style="4" customWidth="1"/>
    <col min="15374" max="15374" width="10" style="4" customWidth="1"/>
    <col min="15375" max="15375" width="11" style="4" customWidth="1"/>
    <col min="15376" max="15376" width="2.7109375" style="4" customWidth="1"/>
    <col min="15377" max="15377" width="17.28515625" style="4" bestFit="1" customWidth="1"/>
    <col min="15378" max="15378" width="17.28515625" style="4" customWidth="1"/>
    <col min="15379" max="15379" width="15.85546875" style="4" customWidth="1"/>
    <col min="15380" max="15380" width="17.28515625" style="4" customWidth="1"/>
    <col min="15381" max="15382" width="12.7109375" style="4" customWidth="1"/>
    <col min="15383" max="15620" width="9.140625" style="4"/>
    <col min="15621" max="15621" width="3.7109375" style="4" bestFit="1" customWidth="1"/>
    <col min="15622" max="15622" width="22.7109375" style="4" customWidth="1"/>
    <col min="15623" max="15623" width="7.28515625" style="4" customWidth="1"/>
    <col min="15624" max="15624" width="9.5703125" style="4" customWidth="1"/>
    <col min="15625" max="15626" width="9.28515625" style="4" customWidth="1"/>
    <col min="15627" max="15628" width="8.140625" style="4" customWidth="1"/>
    <col min="15629" max="15629" width="8.28515625" style="4" customWidth="1"/>
    <col min="15630" max="15630" width="10" style="4" customWidth="1"/>
    <col min="15631" max="15631" width="11" style="4" customWidth="1"/>
    <col min="15632" max="15632" width="2.7109375" style="4" customWidth="1"/>
    <col min="15633" max="15633" width="17.28515625" style="4" bestFit="1" customWidth="1"/>
    <col min="15634" max="15634" width="17.28515625" style="4" customWidth="1"/>
    <col min="15635" max="15635" width="15.85546875" style="4" customWidth="1"/>
    <col min="15636" max="15636" width="17.28515625" style="4" customWidth="1"/>
    <col min="15637" max="15638" width="12.7109375" style="4" customWidth="1"/>
    <col min="15639" max="15876" width="9.140625" style="4"/>
    <col min="15877" max="15877" width="3.7109375" style="4" bestFit="1" customWidth="1"/>
    <col min="15878" max="15878" width="22.7109375" style="4" customWidth="1"/>
    <col min="15879" max="15879" width="7.28515625" style="4" customWidth="1"/>
    <col min="15880" max="15880" width="9.5703125" style="4" customWidth="1"/>
    <col min="15881" max="15882" width="9.28515625" style="4" customWidth="1"/>
    <col min="15883" max="15884" width="8.140625" style="4" customWidth="1"/>
    <col min="15885" max="15885" width="8.28515625" style="4" customWidth="1"/>
    <col min="15886" max="15886" width="10" style="4" customWidth="1"/>
    <col min="15887" max="15887" width="11" style="4" customWidth="1"/>
    <col min="15888" max="15888" width="2.7109375" style="4" customWidth="1"/>
    <col min="15889" max="15889" width="17.28515625" style="4" bestFit="1" customWidth="1"/>
    <col min="15890" max="15890" width="17.28515625" style="4" customWidth="1"/>
    <col min="15891" max="15891" width="15.85546875" style="4" customWidth="1"/>
    <col min="15892" max="15892" width="17.28515625" style="4" customWidth="1"/>
    <col min="15893" max="15894" width="12.7109375" style="4" customWidth="1"/>
    <col min="15895" max="16132" width="9.140625" style="4"/>
    <col min="16133" max="16133" width="3.7109375" style="4" bestFit="1" customWidth="1"/>
    <col min="16134" max="16134" width="22.7109375" style="4" customWidth="1"/>
    <col min="16135" max="16135" width="7.28515625" style="4" customWidth="1"/>
    <col min="16136" max="16136" width="9.5703125" style="4" customWidth="1"/>
    <col min="16137" max="16138" width="9.28515625" style="4" customWidth="1"/>
    <col min="16139" max="16140" width="8.140625" style="4" customWidth="1"/>
    <col min="16141" max="16141" width="8.28515625" style="4" customWidth="1"/>
    <col min="16142" max="16142" width="10" style="4" customWidth="1"/>
    <col min="16143" max="16143" width="11" style="4" customWidth="1"/>
    <col min="16144" max="16144" width="2.7109375" style="4" customWidth="1"/>
    <col min="16145" max="16145" width="17.28515625" style="4" bestFit="1" customWidth="1"/>
    <col min="16146" max="16146" width="17.28515625" style="4" customWidth="1"/>
    <col min="16147" max="16147" width="15.85546875" style="4" customWidth="1"/>
    <col min="16148" max="16148" width="17.28515625" style="4" customWidth="1"/>
    <col min="16149" max="16150" width="12.7109375" style="4" customWidth="1"/>
    <col min="16151" max="16384" width="9.140625" style="4"/>
  </cols>
  <sheetData>
    <row r="2" spans="1:31" x14ac:dyDescent="0.25">
      <c r="A2" s="4"/>
      <c r="B2" s="4"/>
      <c r="C2" s="4"/>
      <c r="D2" s="4"/>
    </row>
    <row r="5" spans="1:31" x14ac:dyDescent="0.25">
      <c r="A5" s="233" t="s">
        <v>0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8"/>
    </row>
    <row r="9" spans="1:31" s="10" customFormat="1" ht="24.75" customHeight="1" x14ac:dyDescent="0.25">
      <c r="A9" s="247" t="s">
        <v>292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9"/>
      <c r="M9" s="231">
        <v>2021</v>
      </c>
      <c r="N9" s="229"/>
      <c r="O9" s="229"/>
      <c r="P9" s="229"/>
      <c r="Q9" s="232"/>
      <c r="R9" s="228">
        <v>2020</v>
      </c>
      <c r="S9" s="229"/>
      <c r="T9" s="229"/>
      <c r="U9" s="229"/>
      <c r="V9" s="230"/>
    </row>
    <row r="10" spans="1:31" s="10" customFormat="1" x14ac:dyDescent="0.25">
      <c r="A10" s="237" t="s">
        <v>1</v>
      </c>
      <c r="B10" s="237" t="s">
        <v>2</v>
      </c>
      <c r="C10" s="237" t="s">
        <v>3</v>
      </c>
      <c r="D10" s="237" t="s">
        <v>4</v>
      </c>
      <c r="E10" s="238" t="s">
        <v>5</v>
      </c>
      <c r="F10" s="239"/>
      <c r="G10" s="244" t="s">
        <v>6</v>
      </c>
      <c r="H10" s="244"/>
      <c r="I10" s="244"/>
      <c r="J10" s="59" t="s">
        <v>7</v>
      </c>
      <c r="K10" s="12" t="s">
        <v>8</v>
      </c>
      <c r="L10" s="13"/>
      <c r="M10" s="114">
        <v>44353</v>
      </c>
      <c r="N10" s="222">
        <v>44352</v>
      </c>
      <c r="O10" s="114">
        <v>44311</v>
      </c>
      <c r="P10" s="114">
        <v>44303</v>
      </c>
      <c r="Q10" s="163">
        <v>44276</v>
      </c>
      <c r="R10" s="149">
        <v>44114</v>
      </c>
      <c r="S10" s="114">
        <v>44107</v>
      </c>
      <c r="T10" s="114">
        <v>44087</v>
      </c>
      <c r="U10" s="114">
        <v>44031</v>
      </c>
      <c r="V10" s="114">
        <v>44017</v>
      </c>
      <c r="Y10" s="75"/>
      <c r="Z10" s="75"/>
      <c r="AA10" s="75"/>
      <c r="AB10" s="75"/>
      <c r="AC10" s="75"/>
      <c r="AD10" s="75"/>
      <c r="AE10" s="75"/>
    </row>
    <row r="11" spans="1:31" s="10" customFormat="1" x14ac:dyDescent="0.2">
      <c r="A11" s="237"/>
      <c r="B11" s="237"/>
      <c r="C11" s="237"/>
      <c r="D11" s="237"/>
      <c r="E11" s="240"/>
      <c r="F11" s="241"/>
      <c r="G11" s="245">
        <v>1</v>
      </c>
      <c r="H11" s="245">
        <v>2</v>
      </c>
      <c r="I11" s="248">
        <v>3</v>
      </c>
      <c r="J11" s="60" t="s">
        <v>9</v>
      </c>
      <c r="K11" s="14" t="s">
        <v>10</v>
      </c>
      <c r="L11" s="13"/>
      <c r="M11" s="219" t="s">
        <v>16</v>
      </c>
      <c r="N11" s="219" t="s">
        <v>14</v>
      </c>
      <c r="O11" s="219" t="s">
        <v>15</v>
      </c>
      <c r="P11" s="146" t="s">
        <v>16</v>
      </c>
      <c r="Q11" s="184" t="s">
        <v>258</v>
      </c>
      <c r="R11" s="138" t="s">
        <v>12</v>
      </c>
      <c r="S11" s="146" t="s">
        <v>15</v>
      </c>
      <c r="T11" s="146" t="s">
        <v>12</v>
      </c>
      <c r="U11" s="146" t="s">
        <v>340</v>
      </c>
      <c r="V11" s="146" t="s">
        <v>16</v>
      </c>
      <c r="Y11" s="77"/>
      <c r="Z11" s="77"/>
      <c r="AA11" s="77"/>
      <c r="AB11" s="77"/>
      <c r="AC11" s="77"/>
      <c r="AD11" s="77"/>
      <c r="AE11" s="78"/>
    </row>
    <row r="12" spans="1:31" s="10" customFormat="1" x14ac:dyDescent="0.2">
      <c r="A12" s="237"/>
      <c r="B12" s="237"/>
      <c r="C12" s="237"/>
      <c r="D12" s="237"/>
      <c r="E12" s="242"/>
      <c r="F12" s="243"/>
      <c r="G12" s="245"/>
      <c r="H12" s="245"/>
      <c r="I12" s="248"/>
      <c r="J12" s="61" t="s">
        <v>10</v>
      </c>
      <c r="K12" s="17" t="s">
        <v>17</v>
      </c>
      <c r="L12" s="18"/>
      <c r="M12" s="223" t="s">
        <v>28</v>
      </c>
      <c r="N12" s="223" t="s">
        <v>61</v>
      </c>
      <c r="O12" s="223" t="s">
        <v>44</v>
      </c>
      <c r="P12" s="147" t="s">
        <v>27</v>
      </c>
      <c r="Q12" s="185" t="s">
        <v>318</v>
      </c>
      <c r="R12" s="139" t="s">
        <v>425</v>
      </c>
      <c r="S12" s="147" t="s">
        <v>44</v>
      </c>
      <c r="T12" s="147" t="s">
        <v>447</v>
      </c>
      <c r="U12" s="147" t="s">
        <v>25</v>
      </c>
      <c r="V12" s="147" t="s">
        <v>27</v>
      </c>
      <c r="Y12" s="77"/>
      <c r="Z12" s="80"/>
      <c r="AA12" s="80"/>
      <c r="AB12" s="80"/>
      <c r="AC12" s="80"/>
      <c r="AD12" s="80"/>
      <c r="AE12" s="78"/>
    </row>
    <row r="13" spans="1:31" x14ac:dyDescent="0.25">
      <c r="M13" s="113"/>
      <c r="N13" s="113"/>
      <c r="O13" s="113"/>
      <c r="P13" s="113"/>
      <c r="Q13" s="188"/>
      <c r="R13" s="113"/>
      <c r="S13" s="113"/>
      <c r="T13" s="113"/>
      <c r="U13" s="113"/>
      <c r="V13" s="113"/>
      <c r="Y13" s="3"/>
      <c r="Z13" s="3"/>
      <c r="AA13" s="3"/>
      <c r="AB13" s="3"/>
      <c r="AC13" s="3"/>
      <c r="AD13" s="3"/>
      <c r="AE13" s="3"/>
    </row>
    <row r="14" spans="1:31" ht="14.1" customHeight="1" x14ac:dyDescent="0.25">
      <c r="A14" s="21">
        <f t="shared" ref="A14:A23" si="0">A13+1</f>
        <v>1</v>
      </c>
      <c r="B14" s="97" t="s">
        <v>172</v>
      </c>
      <c r="C14" s="55">
        <v>14031</v>
      </c>
      <c r="D14" s="145" t="s">
        <v>63</v>
      </c>
      <c r="E14" s="25">
        <f>MAX(M14:Q14)</f>
        <v>547</v>
      </c>
      <c r="F14" s="25" t="str">
        <f>VLOOKUP(E14,Tab!$S$2:$T$255,2,TRUE)</f>
        <v>Não</v>
      </c>
      <c r="G14" s="26">
        <f>LARGE(M14:V14,1)</f>
        <v>549</v>
      </c>
      <c r="H14" s="26">
        <f>LARGE(M14:V14,2)</f>
        <v>547</v>
      </c>
      <c r="I14" s="26">
        <f>LARGE(M14:V14,3)</f>
        <v>544</v>
      </c>
      <c r="J14" s="27">
        <f>SUM(G14:I14)</f>
        <v>1640</v>
      </c>
      <c r="K14" s="28">
        <f>J14/3</f>
        <v>546.66666666666663</v>
      </c>
      <c r="L14" s="29"/>
      <c r="M14" s="31">
        <v>541</v>
      </c>
      <c r="N14" s="31">
        <v>544</v>
      </c>
      <c r="O14" s="31">
        <v>531</v>
      </c>
      <c r="P14" s="31">
        <v>0</v>
      </c>
      <c r="Q14" s="167">
        <v>547</v>
      </c>
      <c r="R14" s="137">
        <v>0</v>
      </c>
      <c r="S14" s="31">
        <v>511</v>
      </c>
      <c r="T14" s="31">
        <v>549</v>
      </c>
      <c r="U14" s="31">
        <v>536</v>
      </c>
      <c r="V14" s="31">
        <v>523</v>
      </c>
      <c r="Y14" s="83"/>
      <c r="Z14" s="83"/>
      <c r="AA14" s="83"/>
      <c r="AB14" s="83"/>
      <c r="AC14" s="83"/>
      <c r="AD14" s="83"/>
      <c r="AE14" s="83"/>
    </row>
    <row r="15" spans="1:31" ht="14.1" customHeight="1" x14ac:dyDescent="0.25">
      <c r="A15" s="21">
        <f t="shared" si="0"/>
        <v>2</v>
      </c>
      <c r="B15" s="121" t="s">
        <v>59</v>
      </c>
      <c r="C15" s="45">
        <v>13851</v>
      </c>
      <c r="D15" s="46" t="s">
        <v>58</v>
      </c>
      <c r="E15" s="25">
        <f>MAX(M15:Q15)</f>
        <v>491</v>
      </c>
      <c r="F15" s="25" t="e">
        <f>VLOOKUP(E15,Tab!$S$2:$T$255,2,TRUE)</f>
        <v>#N/A</v>
      </c>
      <c r="G15" s="26">
        <f>LARGE(M15:V15,1)</f>
        <v>499</v>
      </c>
      <c r="H15" s="26">
        <f>LARGE(M15:V15,2)</f>
        <v>491</v>
      </c>
      <c r="I15" s="26">
        <f>LARGE(M15:V15,3)</f>
        <v>488</v>
      </c>
      <c r="J15" s="27">
        <f>SUM(G15:I15)</f>
        <v>1478</v>
      </c>
      <c r="K15" s="28">
        <f>J15/3</f>
        <v>492.66666666666669</v>
      </c>
      <c r="L15" s="29"/>
      <c r="M15" s="31">
        <v>0</v>
      </c>
      <c r="N15" s="31">
        <v>0</v>
      </c>
      <c r="O15" s="31">
        <v>0</v>
      </c>
      <c r="P15" s="31">
        <v>491</v>
      </c>
      <c r="Q15" s="167">
        <v>0</v>
      </c>
      <c r="R15" s="137">
        <v>0</v>
      </c>
      <c r="S15" s="31">
        <v>488</v>
      </c>
      <c r="T15" s="31">
        <v>0</v>
      </c>
      <c r="U15" s="31">
        <v>499</v>
      </c>
      <c r="V15" s="31">
        <v>0</v>
      </c>
      <c r="Y15" s="83"/>
      <c r="Z15" s="83"/>
      <c r="AA15" s="83"/>
      <c r="AB15" s="83"/>
      <c r="AC15" s="83"/>
      <c r="AD15" s="83"/>
      <c r="AE15" s="83"/>
    </row>
    <row r="16" spans="1:31" ht="14.1" customHeight="1" x14ac:dyDescent="0.25">
      <c r="A16" s="21">
        <f t="shared" si="0"/>
        <v>3</v>
      </c>
      <c r="B16" s="35"/>
      <c r="C16" s="23"/>
      <c r="D16" s="24"/>
      <c r="E16" s="25">
        <f>MAX(M16:Q16)</f>
        <v>0</v>
      </c>
      <c r="F16" s="25" t="e">
        <f>VLOOKUP(E16,Tab!$S$2:$T$255,2,TRUE)</f>
        <v>#N/A</v>
      </c>
      <c r="G16" s="26">
        <f>LARGE(M16:V16,1)</f>
        <v>0</v>
      </c>
      <c r="H16" s="26">
        <f>LARGE(M16:V16,2)</f>
        <v>0</v>
      </c>
      <c r="I16" s="26">
        <f>LARGE(M16:V16,3)</f>
        <v>0</v>
      </c>
      <c r="J16" s="27">
        <f>SUM(G16:I16)</f>
        <v>0</v>
      </c>
      <c r="K16" s="28">
        <f>J16/3</f>
        <v>0</v>
      </c>
      <c r="L16" s="29"/>
      <c r="M16" s="31">
        <v>0</v>
      </c>
      <c r="N16" s="31">
        <v>0</v>
      </c>
      <c r="O16" s="31">
        <v>0</v>
      </c>
      <c r="P16" s="31">
        <v>0</v>
      </c>
      <c r="Q16" s="167">
        <v>0</v>
      </c>
      <c r="R16" s="137">
        <v>0</v>
      </c>
      <c r="S16" s="31">
        <v>0</v>
      </c>
      <c r="T16" s="31">
        <v>0</v>
      </c>
      <c r="U16" s="137">
        <v>0</v>
      </c>
      <c r="V16" s="31">
        <v>0</v>
      </c>
      <c r="Y16" s="83"/>
      <c r="Z16" s="83"/>
      <c r="AA16" s="83"/>
      <c r="AB16" s="83"/>
      <c r="AC16" s="83"/>
      <c r="AD16" s="83"/>
      <c r="AE16" s="83"/>
    </row>
    <row r="17" spans="1:31" ht="14.1" customHeight="1" x14ac:dyDescent="0.25">
      <c r="A17" s="21">
        <f t="shared" si="0"/>
        <v>4</v>
      </c>
      <c r="B17" s="35"/>
      <c r="C17" s="23"/>
      <c r="D17" s="24"/>
      <c r="E17" s="25">
        <f>MAX(M17:Q17)</f>
        <v>0</v>
      </c>
      <c r="F17" s="25" t="e">
        <f>VLOOKUP(E17,Tab!$S$2:$T$255,2,TRUE)</f>
        <v>#N/A</v>
      </c>
      <c r="G17" s="26">
        <f>LARGE(M17:V17,1)</f>
        <v>0</v>
      </c>
      <c r="H17" s="26">
        <f>LARGE(M17:V17,2)</f>
        <v>0</v>
      </c>
      <c r="I17" s="26">
        <f>LARGE(M17:V17,3)</f>
        <v>0</v>
      </c>
      <c r="J17" s="27">
        <f>SUM(G17:I17)</f>
        <v>0</v>
      </c>
      <c r="K17" s="28">
        <f>J17/3</f>
        <v>0</v>
      </c>
      <c r="L17" s="29"/>
      <c r="M17" s="31">
        <v>0</v>
      </c>
      <c r="N17" s="31">
        <v>0</v>
      </c>
      <c r="O17" s="31">
        <v>0</v>
      </c>
      <c r="P17" s="31">
        <v>0</v>
      </c>
      <c r="Q17" s="167">
        <v>0</v>
      </c>
      <c r="R17" s="137">
        <v>0</v>
      </c>
      <c r="S17" s="31">
        <v>0</v>
      </c>
      <c r="T17" s="31">
        <v>0</v>
      </c>
      <c r="U17" s="137">
        <v>0</v>
      </c>
      <c r="V17" s="31">
        <v>0</v>
      </c>
      <c r="Y17" s="83"/>
      <c r="Z17" s="83"/>
      <c r="AA17" s="83"/>
      <c r="AB17" s="83"/>
      <c r="AC17" s="83"/>
      <c r="AD17" s="83"/>
      <c r="AE17" s="83"/>
    </row>
    <row r="18" spans="1:31" ht="14.1" customHeight="1" x14ac:dyDescent="0.25">
      <c r="A18" s="21">
        <f t="shared" si="0"/>
        <v>5</v>
      </c>
      <c r="B18" s="35"/>
      <c r="C18" s="23"/>
      <c r="D18" s="24"/>
      <c r="E18" s="25">
        <f>MAX(M18:Q18)</f>
        <v>0</v>
      </c>
      <c r="F18" s="25" t="e">
        <f>VLOOKUP(E18,Tab!$S$2:$T$255,2,TRUE)</f>
        <v>#N/A</v>
      </c>
      <c r="G18" s="26">
        <f>LARGE(M18:V18,1)</f>
        <v>0</v>
      </c>
      <c r="H18" s="26">
        <f>LARGE(M18:V18,2)</f>
        <v>0</v>
      </c>
      <c r="I18" s="26">
        <f>LARGE(M18:V18,3)</f>
        <v>0</v>
      </c>
      <c r="J18" s="27">
        <f>SUM(G18:I18)</f>
        <v>0</v>
      </c>
      <c r="K18" s="28">
        <f>J18/3</f>
        <v>0</v>
      </c>
      <c r="L18" s="29"/>
      <c r="M18" s="31">
        <v>0</v>
      </c>
      <c r="N18" s="31">
        <v>0</v>
      </c>
      <c r="O18" s="31">
        <v>0</v>
      </c>
      <c r="P18" s="31">
        <v>0</v>
      </c>
      <c r="Q18" s="167">
        <v>0</v>
      </c>
      <c r="R18" s="137">
        <v>0</v>
      </c>
      <c r="S18" s="31">
        <v>0</v>
      </c>
      <c r="T18" s="31">
        <v>0</v>
      </c>
      <c r="U18" s="137">
        <v>0</v>
      </c>
      <c r="V18" s="31">
        <v>0</v>
      </c>
      <c r="Y18" s="83"/>
      <c r="Z18" s="83"/>
      <c r="AA18" s="83"/>
      <c r="AB18" s="83"/>
      <c r="AC18" s="83"/>
      <c r="AD18" s="83"/>
      <c r="AE18" s="83"/>
    </row>
    <row r="19" spans="1:31" ht="14.1" customHeight="1" x14ac:dyDescent="0.25">
      <c r="A19" s="21">
        <f t="shared" si="0"/>
        <v>6</v>
      </c>
      <c r="B19" s="35"/>
      <c r="C19" s="23"/>
      <c r="D19" s="24"/>
      <c r="E19" s="25">
        <f>MAX(M19:Q19)</f>
        <v>0</v>
      </c>
      <c r="F19" s="25" t="e">
        <f>VLOOKUP(E19,Tab!$S$2:$T$255,2,TRUE)</f>
        <v>#N/A</v>
      </c>
      <c r="G19" s="26">
        <f>LARGE(M19:V19,1)</f>
        <v>0</v>
      </c>
      <c r="H19" s="26">
        <f>LARGE(M19:V19,2)</f>
        <v>0</v>
      </c>
      <c r="I19" s="26">
        <f>LARGE(M19:V19,3)</f>
        <v>0</v>
      </c>
      <c r="J19" s="27">
        <f>SUM(G19:I19)</f>
        <v>0</v>
      </c>
      <c r="K19" s="28">
        <f>J19/3</f>
        <v>0</v>
      </c>
      <c r="L19" s="29"/>
      <c r="M19" s="31">
        <v>0</v>
      </c>
      <c r="N19" s="31">
        <v>0</v>
      </c>
      <c r="O19" s="31">
        <v>0</v>
      </c>
      <c r="P19" s="31">
        <v>0</v>
      </c>
      <c r="Q19" s="167">
        <v>0</v>
      </c>
      <c r="R19" s="137">
        <v>0</v>
      </c>
      <c r="S19" s="31">
        <v>0</v>
      </c>
      <c r="T19" s="31">
        <v>0</v>
      </c>
      <c r="U19" s="137">
        <v>0</v>
      </c>
      <c r="V19" s="31">
        <v>0</v>
      </c>
      <c r="Y19" s="83"/>
      <c r="Z19" s="83"/>
      <c r="AA19" s="83"/>
      <c r="AB19" s="83"/>
      <c r="AC19" s="83"/>
      <c r="AD19" s="83"/>
      <c r="AE19" s="83"/>
    </row>
    <row r="20" spans="1:31" ht="14.1" customHeight="1" x14ac:dyDescent="0.25">
      <c r="A20" s="21">
        <f t="shared" si="0"/>
        <v>7</v>
      </c>
      <c r="B20" s="35"/>
      <c r="C20" s="23"/>
      <c r="D20" s="24"/>
      <c r="E20" s="25">
        <f>MAX(M20:Q20)</f>
        <v>0</v>
      </c>
      <c r="F20" s="25" t="e">
        <f>VLOOKUP(E20,Tab!$S$2:$T$255,2,TRUE)</f>
        <v>#N/A</v>
      </c>
      <c r="G20" s="26">
        <f>LARGE(M20:V20,1)</f>
        <v>0</v>
      </c>
      <c r="H20" s="26">
        <f>LARGE(M20:V20,2)</f>
        <v>0</v>
      </c>
      <c r="I20" s="26">
        <f>LARGE(M20:V20,3)</f>
        <v>0</v>
      </c>
      <c r="J20" s="27">
        <f>SUM(G20:I20)</f>
        <v>0</v>
      </c>
      <c r="K20" s="28">
        <f>J20/3</f>
        <v>0</v>
      </c>
      <c r="L20" s="29"/>
      <c r="M20" s="31">
        <v>0</v>
      </c>
      <c r="N20" s="31">
        <v>0</v>
      </c>
      <c r="O20" s="31">
        <v>0</v>
      </c>
      <c r="P20" s="31">
        <v>0</v>
      </c>
      <c r="Q20" s="167">
        <v>0</v>
      </c>
      <c r="R20" s="137">
        <v>0</v>
      </c>
      <c r="S20" s="31">
        <v>0</v>
      </c>
      <c r="T20" s="31">
        <v>0</v>
      </c>
      <c r="U20" s="137">
        <v>0</v>
      </c>
      <c r="V20" s="31">
        <v>0</v>
      </c>
      <c r="Y20" s="83"/>
      <c r="Z20" s="83"/>
      <c r="AA20" s="83"/>
      <c r="AB20" s="83"/>
      <c r="AC20" s="83"/>
      <c r="AD20" s="83"/>
      <c r="AE20" s="83"/>
    </row>
    <row r="21" spans="1:31" ht="14.1" customHeight="1" x14ac:dyDescent="0.25">
      <c r="A21" s="21">
        <f t="shared" si="0"/>
        <v>8</v>
      </c>
      <c r="B21" s="144"/>
      <c r="C21" s="33"/>
      <c r="D21" s="143"/>
      <c r="E21" s="25">
        <f>MAX(M21:Q21)</f>
        <v>0</v>
      </c>
      <c r="F21" s="25" t="e">
        <f>VLOOKUP(E21,Tab!$S$2:$T$255,2,TRUE)</f>
        <v>#N/A</v>
      </c>
      <c r="G21" s="26">
        <f>LARGE(M21:V21,1)</f>
        <v>0</v>
      </c>
      <c r="H21" s="26">
        <f>LARGE(M21:V21,2)</f>
        <v>0</v>
      </c>
      <c r="I21" s="26">
        <f>LARGE(M21:V21,3)</f>
        <v>0</v>
      </c>
      <c r="J21" s="27">
        <f>SUM(G21:I21)</f>
        <v>0</v>
      </c>
      <c r="K21" s="28">
        <f>J21/3</f>
        <v>0</v>
      </c>
      <c r="L21" s="29"/>
      <c r="M21" s="31">
        <v>0</v>
      </c>
      <c r="N21" s="31">
        <v>0</v>
      </c>
      <c r="O21" s="31">
        <v>0</v>
      </c>
      <c r="P21" s="31">
        <v>0</v>
      </c>
      <c r="Q21" s="167">
        <v>0</v>
      </c>
      <c r="R21" s="137">
        <v>0</v>
      </c>
      <c r="S21" s="31">
        <v>0</v>
      </c>
      <c r="T21" s="31">
        <v>0</v>
      </c>
      <c r="U21" s="137">
        <v>0</v>
      </c>
      <c r="V21" s="31">
        <v>0</v>
      </c>
      <c r="Y21" s="83"/>
      <c r="Z21" s="83"/>
      <c r="AA21" s="83"/>
      <c r="AB21" s="83"/>
      <c r="AC21" s="83"/>
      <c r="AD21" s="83"/>
      <c r="AE21" s="83"/>
    </row>
    <row r="22" spans="1:31" ht="14.1" customHeight="1" x14ac:dyDescent="0.25">
      <c r="A22" s="21">
        <f t="shared" si="0"/>
        <v>9</v>
      </c>
      <c r="B22" s="144"/>
      <c r="C22" s="33"/>
      <c r="D22" s="143"/>
      <c r="E22" s="25">
        <f>MAX(M22:Q22)</f>
        <v>0</v>
      </c>
      <c r="F22" s="25" t="e">
        <f>VLOOKUP(E22,Tab!$S$2:$T$255,2,TRUE)</f>
        <v>#N/A</v>
      </c>
      <c r="G22" s="26">
        <f>LARGE(M22:V22,1)</f>
        <v>0</v>
      </c>
      <c r="H22" s="26">
        <f>LARGE(M22:V22,2)</f>
        <v>0</v>
      </c>
      <c r="I22" s="26">
        <f>LARGE(M22:V22,3)</f>
        <v>0</v>
      </c>
      <c r="J22" s="27">
        <f>SUM(G22:I22)</f>
        <v>0</v>
      </c>
      <c r="K22" s="28">
        <f>J22/3</f>
        <v>0</v>
      </c>
      <c r="L22" s="29"/>
      <c r="M22" s="31">
        <v>0</v>
      </c>
      <c r="N22" s="31">
        <v>0</v>
      </c>
      <c r="O22" s="31">
        <v>0</v>
      </c>
      <c r="P22" s="31">
        <v>0</v>
      </c>
      <c r="Q22" s="167">
        <v>0</v>
      </c>
      <c r="R22" s="137">
        <v>0</v>
      </c>
      <c r="S22" s="31">
        <v>0</v>
      </c>
      <c r="T22" s="31">
        <v>0</v>
      </c>
      <c r="U22" s="137">
        <v>0</v>
      </c>
      <c r="V22" s="31">
        <v>0</v>
      </c>
      <c r="Y22" s="83"/>
      <c r="Z22" s="83"/>
      <c r="AA22" s="83"/>
      <c r="AB22" s="83"/>
      <c r="AC22" s="83"/>
      <c r="AD22" s="83"/>
      <c r="AE22" s="83"/>
    </row>
    <row r="23" spans="1:31" ht="14.1" customHeight="1" x14ac:dyDescent="0.25">
      <c r="A23" s="21">
        <f t="shared" si="0"/>
        <v>10</v>
      </c>
      <c r="B23" s="144"/>
      <c r="C23" s="33"/>
      <c r="D23" s="143"/>
      <c r="E23" s="25">
        <f>MAX(M23:Q23)</f>
        <v>0</v>
      </c>
      <c r="F23" s="25" t="e">
        <f>VLOOKUP(E23,Tab!$S$2:$T$255,2,TRUE)</f>
        <v>#N/A</v>
      </c>
      <c r="G23" s="26">
        <f>LARGE(M23:V23,1)</f>
        <v>0</v>
      </c>
      <c r="H23" s="26">
        <f>LARGE(M23:V23,2)</f>
        <v>0</v>
      </c>
      <c r="I23" s="26">
        <f>LARGE(M23:V23,3)</f>
        <v>0</v>
      </c>
      <c r="J23" s="27">
        <f>SUM(G23:I23)</f>
        <v>0</v>
      </c>
      <c r="K23" s="28">
        <f>J23/3</f>
        <v>0</v>
      </c>
      <c r="L23" s="29"/>
      <c r="M23" s="31">
        <v>0</v>
      </c>
      <c r="N23" s="31">
        <v>0</v>
      </c>
      <c r="O23" s="31">
        <v>0</v>
      </c>
      <c r="P23" s="31">
        <v>0</v>
      </c>
      <c r="Q23" s="167">
        <v>0</v>
      </c>
      <c r="R23" s="137">
        <v>0</v>
      </c>
      <c r="S23" s="31">
        <v>0</v>
      </c>
      <c r="T23" s="31">
        <v>0</v>
      </c>
      <c r="U23" s="137">
        <v>0</v>
      </c>
      <c r="V23" s="31">
        <v>0</v>
      </c>
      <c r="Y23" s="83"/>
      <c r="Z23" s="83"/>
      <c r="AA23" s="83"/>
      <c r="AB23" s="83"/>
      <c r="AC23" s="83"/>
      <c r="AD23" s="83"/>
      <c r="AE23" s="83"/>
    </row>
  </sheetData>
  <sortState ref="B14:V23">
    <sortCondition descending="1" ref="J14:J23"/>
    <sortCondition descending="1" ref="E14:E23"/>
  </sortState>
  <mergeCells count="13">
    <mergeCell ref="M9:Q9"/>
    <mergeCell ref="R9:V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4:E23">
    <cfRule type="cellIs" dxfId="9" priority="7" stopIfTrue="1" operator="between">
      <formula>563</formula>
      <formula>600</formula>
    </cfRule>
  </conditionalFormatting>
  <conditionalFormatting sqref="F14:F23">
    <cfRule type="cellIs" dxfId="8" priority="8" stopIfTrue="1" operator="equal">
      <formula>"A"</formula>
    </cfRule>
    <cfRule type="cellIs" dxfId="7" priority="9" stopIfTrue="1" operator="equal">
      <formula>"B"</formula>
    </cfRule>
    <cfRule type="cellIs" dxfId="6" priority="10" stopIfTrue="1" operator="equal">
      <formula>"C"</formula>
    </cfRule>
  </conditionalFormatting>
  <conditionalFormatting sqref="E14:E23">
    <cfRule type="cellIs" dxfId="5" priority="6" stopIfTrue="1" operator="between">
      <formula>563</formula>
      <formula>600</formula>
    </cfRule>
  </conditionalFormatting>
  <conditionalFormatting sqref="E14:E23">
    <cfRule type="cellIs" dxfId="4" priority="5" stopIfTrue="1" operator="between">
      <formula>563</formula>
      <formula>600</formula>
    </cfRule>
  </conditionalFormatting>
  <conditionalFormatting sqref="E14:E23">
    <cfRule type="cellIs" dxfId="3" priority="4" stopIfTrue="1" operator="between">
      <formula>563</formula>
      <formula>600</formula>
    </cfRule>
  </conditionalFormatting>
  <conditionalFormatting sqref="E14:E23">
    <cfRule type="cellIs" dxfId="2" priority="3" stopIfTrue="1" operator="between">
      <formula>563</formula>
      <formula>600</formula>
    </cfRule>
  </conditionalFormatting>
  <conditionalFormatting sqref="E14:E23">
    <cfRule type="cellIs" dxfId="1" priority="2" stopIfTrue="1" operator="between">
      <formula>563</formula>
      <formula>600</formula>
    </cfRule>
  </conditionalFormatting>
  <conditionalFormatting sqref="E14:E23">
    <cfRule type="cellIs" dxfId="0" priority="1" stopIfTrue="1" operator="between">
      <formula>563</formula>
      <formula>600</formula>
    </cfRule>
  </conditionalFormatting>
  <pageMargins left="0.74791666666666667" right="0.74791666666666667" top="0.3" bottom="0.19027777777777777" header="0.51180555555555551" footer="0.51180555555555551"/>
  <pageSetup paperSize="9" scale="91" firstPageNumber="0" orientation="landscape" horizontalDpi="300" verticalDpi="300" r:id="rId1"/>
  <headerFooter alignWithMargins="0"/>
  <colBreaks count="2" manualBreakCount="2">
    <brk id="12" max="1048575" man="1"/>
    <brk id="22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3"/>
  <sheetViews>
    <sheetView showGridLines="0" zoomScaleSheetLayoutView="100" workbookViewId="0">
      <pane xSplit="8" ySplit="1" topLeftCell="I38" activePane="bottomRight" state="frozen"/>
      <selection pane="topRight" activeCell="I1" sqref="I1"/>
      <selection pane="bottomLeft" activeCell="A2" sqref="A2"/>
      <selection pane="bottomRight" activeCell="X68" sqref="X68"/>
    </sheetView>
  </sheetViews>
  <sheetFormatPr defaultColWidth="5.42578125" defaultRowHeight="15" x14ac:dyDescent="0.25"/>
  <cols>
    <col min="1" max="28" width="5.42578125" style="112"/>
    <col min="29" max="16384" width="5.42578125" style="98"/>
  </cols>
  <sheetData>
    <row r="1" spans="1:28" x14ac:dyDescent="0.25">
      <c r="A1" s="259" t="s">
        <v>228</v>
      </c>
      <c r="B1" s="259"/>
      <c r="C1" s="258" t="s">
        <v>229</v>
      </c>
      <c r="D1" s="258"/>
      <c r="E1" s="260" t="s">
        <v>230</v>
      </c>
      <c r="F1" s="260"/>
      <c r="G1" s="258" t="s">
        <v>231</v>
      </c>
      <c r="H1" s="258"/>
      <c r="I1" s="260" t="s">
        <v>232</v>
      </c>
      <c r="J1" s="260"/>
      <c r="K1" s="258" t="s">
        <v>233</v>
      </c>
      <c r="L1" s="258"/>
      <c r="M1" s="260" t="s">
        <v>234</v>
      </c>
      <c r="N1" s="260"/>
      <c r="O1" s="258" t="s">
        <v>235</v>
      </c>
      <c r="P1" s="258"/>
      <c r="Q1" s="260" t="s">
        <v>236</v>
      </c>
      <c r="R1" s="260"/>
      <c r="S1" s="258" t="s">
        <v>237</v>
      </c>
      <c r="T1" s="258"/>
      <c r="U1" s="259" t="s">
        <v>238</v>
      </c>
      <c r="V1" s="259"/>
      <c r="W1" s="258" t="s">
        <v>239</v>
      </c>
      <c r="X1" s="258"/>
      <c r="Y1" s="260" t="s">
        <v>240</v>
      </c>
      <c r="Z1" s="260"/>
      <c r="AA1" s="258" t="s">
        <v>241</v>
      </c>
      <c r="AB1" s="258"/>
    </row>
    <row r="2" spans="1:28" ht="14.1" customHeight="1" x14ac:dyDescent="0.25">
      <c r="A2" s="99">
        <v>500</v>
      </c>
      <c r="B2" s="99" t="s">
        <v>242</v>
      </c>
      <c r="C2" s="100">
        <v>500</v>
      </c>
      <c r="D2" s="100" t="s">
        <v>242</v>
      </c>
      <c r="E2" s="99">
        <v>500</v>
      </c>
      <c r="F2" s="99" t="s">
        <v>242</v>
      </c>
      <c r="G2" s="100">
        <v>500</v>
      </c>
      <c r="H2" s="100" t="s">
        <v>242</v>
      </c>
      <c r="I2" s="101">
        <v>500</v>
      </c>
      <c r="J2" s="101" t="s">
        <v>242</v>
      </c>
      <c r="K2" s="100">
        <v>500</v>
      </c>
      <c r="L2" s="100" t="s">
        <v>242</v>
      </c>
      <c r="M2" s="101">
        <v>500</v>
      </c>
      <c r="N2" s="101" t="s">
        <v>242</v>
      </c>
      <c r="O2" s="100">
        <v>500</v>
      </c>
      <c r="P2" s="100" t="s">
        <v>242</v>
      </c>
      <c r="Q2" s="101">
        <v>500</v>
      </c>
      <c r="R2" s="101" t="s">
        <v>242</v>
      </c>
      <c r="S2" s="100">
        <v>500</v>
      </c>
      <c r="T2" s="100" t="s">
        <v>242</v>
      </c>
      <c r="U2" s="99">
        <v>500</v>
      </c>
      <c r="V2" s="99" t="s">
        <v>242</v>
      </c>
      <c r="W2" s="100">
        <v>500</v>
      </c>
      <c r="X2" s="100" t="s">
        <v>242</v>
      </c>
      <c r="Y2" s="101">
        <v>500</v>
      </c>
      <c r="Z2" s="101" t="s">
        <v>242</v>
      </c>
      <c r="AA2" s="100">
        <v>500</v>
      </c>
      <c r="AB2" s="100" t="s">
        <v>242</v>
      </c>
    </row>
    <row r="3" spans="1:28" ht="14.1" customHeight="1" x14ac:dyDescent="0.25">
      <c r="A3" s="99">
        <f t="shared" ref="A3:A66" si="0">A2+1</f>
        <v>501</v>
      </c>
      <c r="B3" s="99" t="s">
        <v>242</v>
      </c>
      <c r="C3" s="100">
        <f t="shared" ref="C3:C66" si="1">C2+1</f>
        <v>501</v>
      </c>
      <c r="D3" s="100" t="s">
        <v>242</v>
      </c>
      <c r="E3" s="99">
        <f t="shared" ref="E3:E66" si="2">E2+1</f>
        <v>501</v>
      </c>
      <c r="F3" s="99" t="s">
        <v>242</v>
      </c>
      <c r="G3" s="100">
        <f t="shared" ref="G3:G66" si="3">G2+1</f>
        <v>501</v>
      </c>
      <c r="H3" s="100" t="s">
        <v>242</v>
      </c>
      <c r="I3" s="101">
        <f t="shared" ref="I3:I66" si="4">I2+1</f>
        <v>501</v>
      </c>
      <c r="J3" s="101" t="s">
        <v>242</v>
      </c>
      <c r="K3" s="100">
        <f t="shared" ref="K3:K66" si="5">K2+1</f>
        <v>501</v>
      </c>
      <c r="L3" s="100" t="s">
        <v>242</v>
      </c>
      <c r="M3" s="101">
        <f t="shared" ref="M3:M66" si="6">M2+1</f>
        <v>501</v>
      </c>
      <c r="N3" s="101" t="s">
        <v>242</v>
      </c>
      <c r="O3" s="100">
        <f t="shared" ref="O3:O66" si="7">O2+1</f>
        <v>501</v>
      </c>
      <c r="P3" s="100" t="s">
        <v>242</v>
      </c>
      <c r="Q3" s="101">
        <f t="shared" ref="Q3:Q66" si="8">Q2+1</f>
        <v>501</v>
      </c>
      <c r="R3" s="101" t="s">
        <v>242</v>
      </c>
      <c r="S3" s="100">
        <f t="shared" ref="S3:S66" si="9">S2+1</f>
        <v>501</v>
      </c>
      <c r="T3" s="100" t="s">
        <v>242</v>
      </c>
      <c r="U3" s="99">
        <f t="shared" ref="U3:U66" si="10">U2+1</f>
        <v>501</v>
      </c>
      <c r="V3" s="99" t="s">
        <v>242</v>
      </c>
      <c r="W3" s="100">
        <f t="shared" ref="W3:W66" si="11">W2+1</f>
        <v>501</v>
      </c>
      <c r="X3" s="100" t="s">
        <v>242</v>
      </c>
      <c r="Y3" s="101">
        <f t="shared" ref="Y3:Y66" si="12">Y2+1</f>
        <v>501</v>
      </c>
      <c r="Z3" s="101" t="s">
        <v>242</v>
      </c>
      <c r="AA3" s="100">
        <f t="shared" ref="AA3:AA66" si="13">AA2+1</f>
        <v>501</v>
      </c>
      <c r="AB3" s="100" t="s">
        <v>242</v>
      </c>
    </row>
    <row r="4" spans="1:28" ht="14.1" customHeight="1" x14ac:dyDescent="0.25">
      <c r="A4" s="99">
        <f t="shared" si="0"/>
        <v>502</v>
      </c>
      <c r="B4" s="99" t="s">
        <v>242</v>
      </c>
      <c r="C4" s="100">
        <f t="shared" si="1"/>
        <v>502</v>
      </c>
      <c r="D4" s="100" t="s">
        <v>242</v>
      </c>
      <c r="E4" s="99">
        <f t="shared" si="2"/>
        <v>502</v>
      </c>
      <c r="F4" s="99" t="s">
        <v>242</v>
      </c>
      <c r="G4" s="100">
        <f t="shared" si="3"/>
        <v>502</v>
      </c>
      <c r="H4" s="100" t="s">
        <v>242</v>
      </c>
      <c r="I4" s="101">
        <f t="shared" si="4"/>
        <v>502</v>
      </c>
      <c r="J4" s="101" t="s">
        <v>242</v>
      </c>
      <c r="K4" s="100">
        <f t="shared" si="5"/>
        <v>502</v>
      </c>
      <c r="L4" s="100" t="s">
        <v>242</v>
      </c>
      <c r="M4" s="101">
        <f t="shared" si="6"/>
        <v>502</v>
      </c>
      <c r="N4" s="101" t="s">
        <v>242</v>
      </c>
      <c r="O4" s="100">
        <f t="shared" si="7"/>
        <v>502</v>
      </c>
      <c r="P4" s="100" t="s">
        <v>242</v>
      </c>
      <c r="Q4" s="101">
        <f t="shared" si="8"/>
        <v>502</v>
      </c>
      <c r="R4" s="101" t="s">
        <v>242</v>
      </c>
      <c r="S4" s="100">
        <f t="shared" si="9"/>
        <v>502</v>
      </c>
      <c r="T4" s="100" t="s">
        <v>242</v>
      </c>
      <c r="U4" s="99">
        <f t="shared" si="10"/>
        <v>502</v>
      </c>
      <c r="V4" s="99" t="s">
        <v>242</v>
      </c>
      <c r="W4" s="100">
        <f t="shared" si="11"/>
        <v>502</v>
      </c>
      <c r="X4" s="100" t="s">
        <v>242</v>
      </c>
      <c r="Y4" s="101">
        <f t="shared" si="12"/>
        <v>502</v>
      </c>
      <c r="Z4" s="101" t="s">
        <v>242</v>
      </c>
      <c r="AA4" s="100">
        <f t="shared" si="13"/>
        <v>502</v>
      </c>
      <c r="AB4" s="100" t="s">
        <v>242</v>
      </c>
    </row>
    <row r="5" spans="1:28" ht="14.1" customHeight="1" x14ac:dyDescent="0.25">
      <c r="A5" s="99">
        <f t="shared" si="0"/>
        <v>503</v>
      </c>
      <c r="B5" s="99" t="s">
        <v>242</v>
      </c>
      <c r="C5" s="100">
        <f t="shared" si="1"/>
        <v>503</v>
      </c>
      <c r="D5" s="100" t="s">
        <v>242</v>
      </c>
      <c r="E5" s="99">
        <f t="shared" si="2"/>
        <v>503</v>
      </c>
      <c r="F5" s="99" t="s">
        <v>242</v>
      </c>
      <c r="G5" s="100">
        <f t="shared" si="3"/>
        <v>503</v>
      </c>
      <c r="H5" s="100" t="s">
        <v>242</v>
      </c>
      <c r="I5" s="101">
        <f t="shared" si="4"/>
        <v>503</v>
      </c>
      <c r="J5" s="101" t="s">
        <v>242</v>
      </c>
      <c r="K5" s="100">
        <f t="shared" si="5"/>
        <v>503</v>
      </c>
      <c r="L5" s="100" t="s">
        <v>242</v>
      </c>
      <c r="M5" s="101">
        <f t="shared" si="6"/>
        <v>503</v>
      </c>
      <c r="N5" s="101" t="s">
        <v>242</v>
      </c>
      <c r="O5" s="100">
        <f t="shared" si="7"/>
        <v>503</v>
      </c>
      <c r="P5" s="100" t="s">
        <v>242</v>
      </c>
      <c r="Q5" s="101">
        <f t="shared" si="8"/>
        <v>503</v>
      </c>
      <c r="R5" s="101" t="s">
        <v>242</v>
      </c>
      <c r="S5" s="100">
        <f t="shared" si="9"/>
        <v>503</v>
      </c>
      <c r="T5" s="100" t="s">
        <v>242</v>
      </c>
      <c r="U5" s="99">
        <f t="shared" si="10"/>
        <v>503</v>
      </c>
      <c r="V5" s="99" t="s">
        <v>242</v>
      </c>
      <c r="W5" s="100">
        <f t="shared" si="11"/>
        <v>503</v>
      </c>
      <c r="X5" s="100" t="s">
        <v>242</v>
      </c>
      <c r="Y5" s="101">
        <f t="shared" si="12"/>
        <v>503</v>
      </c>
      <c r="Z5" s="101" t="s">
        <v>242</v>
      </c>
      <c r="AA5" s="100">
        <f t="shared" si="13"/>
        <v>503</v>
      </c>
      <c r="AB5" s="100" t="s">
        <v>242</v>
      </c>
    </row>
    <row r="6" spans="1:28" ht="14.1" customHeight="1" x14ac:dyDescent="0.25">
      <c r="A6" s="99">
        <f t="shared" si="0"/>
        <v>504</v>
      </c>
      <c r="B6" s="99" t="s">
        <v>242</v>
      </c>
      <c r="C6" s="100">
        <f t="shared" si="1"/>
        <v>504</v>
      </c>
      <c r="D6" s="100" t="s">
        <v>242</v>
      </c>
      <c r="E6" s="99">
        <f t="shared" si="2"/>
        <v>504</v>
      </c>
      <c r="F6" s="99" t="s">
        <v>242</v>
      </c>
      <c r="G6" s="100">
        <f t="shared" si="3"/>
        <v>504</v>
      </c>
      <c r="H6" s="100" t="s">
        <v>242</v>
      </c>
      <c r="I6" s="101">
        <f t="shared" si="4"/>
        <v>504</v>
      </c>
      <c r="J6" s="101" t="s">
        <v>242</v>
      </c>
      <c r="K6" s="100">
        <f t="shared" si="5"/>
        <v>504</v>
      </c>
      <c r="L6" s="100" t="s">
        <v>242</v>
      </c>
      <c r="M6" s="101">
        <f t="shared" si="6"/>
        <v>504</v>
      </c>
      <c r="N6" s="101" t="s">
        <v>242</v>
      </c>
      <c r="O6" s="100">
        <f t="shared" si="7"/>
        <v>504</v>
      </c>
      <c r="P6" s="100" t="s">
        <v>242</v>
      </c>
      <c r="Q6" s="101">
        <f t="shared" si="8"/>
        <v>504</v>
      </c>
      <c r="R6" s="101" t="s">
        <v>242</v>
      </c>
      <c r="S6" s="100">
        <f t="shared" si="9"/>
        <v>504</v>
      </c>
      <c r="T6" s="100" t="s">
        <v>242</v>
      </c>
      <c r="U6" s="99">
        <f t="shared" si="10"/>
        <v>504</v>
      </c>
      <c r="V6" s="99" t="s">
        <v>242</v>
      </c>
      <c r="W6" s="100">
        <f t="shared" si="11"/>
        <v>504</v>
      </c>
      <c r="X6" s="100" t="s">
        <v>242</v>
      </c>
      <c r="Y6" s="101">
        <f t="shared" si="12"/>
        <v>504</v>
      </c>
      <c r="Z6" s="101" t="s">
        <v>242</v>
      </c>
      <c r="AA6" s="100">
        <f t="shared" si="13"/>
        <v>504</v>
      </c>
      <c r="AB6" s="100" t="s">
        <v>242</v>
      </c>
    </row>
    <row r="7" spans="1:28" ht="14.1" customHeight="1" x14ac:dyDescent="0.25">
      <c r="A7" s="99">
        <f t="shared" si="0"/>
        <v>505</v>
      </c>
      <c r="B7" s="99" t="s">
        <v>242</v>
      </c>
      <c r="C7" s="100">
        <f t="shared" si="1"/>
        <v>505</v>
      </c>
      <c r="D7" s="100" t="s">
        <v>242</v>
      </c>
      <c r="E7" s="99">
        <f t="shared" si="2"/>
        <v>505</v>
      </c>
      <c r="F7" s="99" t="s">
        <v>242</v>
      </c>
      <c r="G7" s="100">
        <f t="shared" si="3"/>
        <v>505</v>
      </c>
      <c r="H7" s="100" t="s">
        <v>242</v>
      </c>
      <c r="I7" s="101">
        <f t="shared" si="4"/>
        <v>505</v>
      </c>
      <c r="J7" s="101" t="s">
        <v>242</v>
      </c>
      <c r="K7" s="100">
        <f t="shared" si="5"/>
        <v>505</v>
      </c>
      <c r="L7" s="100" t="s">
        <v>242</v>
      </c>
      <c r="M7" s="101">
        <f t="shared" si="6"/>
        <v>505</v>
      </c>
      <c r="N7" s="101" t="s">
        <v>242</v>
      </c>
      <c r="O7" s="100">
        <f t="shared" si="7"/>
        <v>505</v>
      </c>
      <c r="P7" s="100" t="s">
        <v>242</v>
      </c>
      <c r="Q7" s="101">
        <f t="shared" si="8"/>
        <v>505</v>
      </c>
      <c r="R7" s="101" t="s">
        <v>242</v>
      </c>
      <c r="S7" s="100">
        <f t="shared" si="9"/>
        <v>505</v>
      </c>
      <c r="T7" s="100" t="s">
        <v>242</v>
      </c>
      <c r="U7" s="99">
        <f t="shared" si="10"/>
        <v>505</v>
      </c>
      <c r="V7" s="99" t="s">
        <v>242</v>
      </c>
      <c r="W7" s="100">
        <f t="shared" si="11"/>
        <v>505</v>
      </c>
      <c r="X7" s="100" t="s">
        <v>242</v>
      </c>
      <c r="Y7" s="101">
        <f t="shared" si="12"/>
        <v>505</v>
      </c>
      <c r="Z7" s="101" t="s">
        <v>242</v>
      </c>
      <c r="AA7" s="100">
        <f t="shared" si="13"/>
        <v>505</v>
      </c>
      <c r="AB7" s="100" t="s">
        <v>242</v>
      </c>
    </row>
    <row r="8" spans="1:28" ht="14.1" customHeight="1" x14ac:dyDescent="0.25">
      <c r="A8" s="99">
        <f t="shared" si="0"/>
        <v>506</v>
      </c>
      <c r="B8" s="99" t="s">
        <v>242</v>
      </c>
      <c r="C8" s="100">
        <f t="shared" si="1"/>
        <v>506</v>
      </c>
      <c r="D8" s="100" t="s">
        <v>242</v>
      </c>
      <c r="E8" s="99">
        <f t="shared" si="2"/>
        <v>506</v>
      </c>
      <c r="F8" s="99" t="s">
        <v>242</v>
      </c>
      <c r="G8" s="100">
        <f t="shared" si="3"/>
        <v>506</v>
      </c>
      <c r="H8" s="100" t="s">
        <v>242</v>
      </c>
      <c r="I8" s="101">
        <f t="shared" si="4"/>
        <v>506</v>
      </c>
      <c r="J8" s="101" t="s">
        <v>242</v>
      </c>
      <c r="K8" s="100">
        <f t="shared" si="5"/>
        <v>506</v>
      </c>
      <c r="L8" s="100" t="s">
        <v>242</v>
      </c>
      <c r="M8" s="101">
        <f t="shared" si="6"/>
        <v>506</v>
      </c>
      <c r="N8" s="101" t="s">
        <v>242</v>
      </c>
      <c r="O8" s="100">
        <f t="shared" si="7"/>
        <v>506</v>
      </c>
      <c r="P8" s="100" t="s">
        <v>242</v>
      </c>
      <c r="Q8" s="101">
        <f t="shared" si="8"/>
        <v>506</v>
      </c>
      <c r="R8" s="101" t="s">
        <v>242</v>
      </c>
      <c r="S8" s="100">
        <f t="shared" si="9"/>
        <v>506</v>
      </c>
      <c r="T8" s="100" t="s">
        <v>242</v>
      </c>
      <c r="U8" s="99">
        <f t="shared" si="10"/>
        <v>506</v>
      </c>
      <c r="V8" s="99" t="s">
        <v>242</v>
      </c>
      <c r="W8" s="100">
        <f t="shared" si="11"/>
        <v>506</v>
      </c>
      <c r="X8" s="100" t="s">
        <v>242</v>
      </c>
      <c r="Y8" s="101">
        <f t="shared" si="12"/>
        <v>506</v>
      </c>
      <c r="Z8" s="101" t="s">
        <v>242</v>
      </c>
      <c r="AA8" s="100">
        <f t="shared" si="13"/>
        <v>506</v>
      </c>
      <c r="AB8" s="100" t="s">
        <v>242</v>
      </c>
    </row>
    <row r="9" spans="1:28" ht="14.1" customHeight="1" x14ac:dyDescent="0.25">
      <c r="A9" s="99">
        <f t="shared" si="0"/>
        <v>507</v>
      </c>
      <c r="B9" s="99" t="s">
        <v>242</v>
      </c>
      <c r="C9" s="100">
        <f t="shared" si="1"/>
        <v>507</v>
      </c>
      <c r="D9" s="100" t="s">
        <v>242</v>
      </c>
      <c r="E9" s="99">
        <f t="shared" si="2"/>
        <v>507</v>
      </c>
      <c r="F9" s="99" t="s">
        <v>242</v>
      </c>
      <c r="G9" s="100">
        <f t="shared" si="3"/>
        <v>507</v>
      </c>
      <c r="H9" s="100" t="s">
        <v>242</v>
      </c>
      <c r="I9" s="101">
        <f t="shared" si="4"/>
        <v>507</v>
      </c>
      <c r="J9" s="101" t="s">
        <v>242</v>
      </c>
      <c r="K9" s="100">
        <f t="shared" si="5"/>
        <v>507</v>
      </c>
      <c r="L9" s="100" t="s">
        <v>242</v>
      </c>
      <c r="M9" s="101">
        <f t="shared" si="6"/>
        <v>507</v>
      </c>
      <c r="N9" s="101" t="s">
        <v>242</v>
      </c>
      <c r="O9" s="100">
        <f t="shared" si="7"/>
        <v>507</v>
      </c>
      <c r="P9" s="100" t="s">
        <v>242</v>
      </c>
      <c r="Q9" s="101">
        <f t="shared" si="8"/>
        <v>507</v>
      </c>
      <c r="R9" s="101" t="s">
        <v>242</v>
      </c>
      <c r="S9" s="100">
        <f t="shared" si="9"/>
        <v>507</v>
      </c>
      <c r="T9" s="100" t="s">
        <v>242</v>
      </c>
      <c r="U9" s="99">
        <f t="shared" si="10"/>
        <v>507</v>
      </c>
      <c r="V9" s="99" t="s">
        <v>242</v>
      </c>
      <c r="W9" s="100">
        <f t="shared" si="11"/>
        <v>507</v>
      </c>
      <c r="X9" s="100" t="s">
        <v>242</v>
      </c>
      <c r="Y9" s="101">
        <f t="shared" si="12"/>
        <v>507</v>
      </c>
      <c r="Z9" s="101" t="s">
        <v>242</v>
      </c>
      <c r="AA9" s="100">
        <f t="shared" si="13"/>
        <v>507</v>
      </c>
      <c r="AB9" s="100" t="s">
        <v>242</v>
      </c>
    </row>
    <row r="10" spans="1:28" ht="14.1" customHeight="1" x14ac:dyDescent="0.25">
      <c r="A10" s="99">
        <f t="shared" si="0"/>
        <v>508</v>
      </c>
      <c r="B10" s="99" t="s">
        <v>242</v>
      </c>
      <c r="C10" s="100">
        <f t="shared" si="1"/>
        <v>508</v>
      </c>
      <c r="D10" s="100" t="s">
        <v>242</v>
      </c>
      <c r="E10" s="99">
        <f t="shared" si="2"/>
        <v>508</v>
      </c>
      <c r="F10" s="99" t="s">
        <v>242</v>
      </c>
      <c r="G10" s="100">
        <f t="shared" si="3"/>
        <v>508</v>
      </c>
      <c r="H10" s="100" t="s">
        <v>242</v>
      </c>
      <c r="I10" s="101">
        <f t="shared" si="4"/>
        <v>508</v>
      </c>
      <c r="J10" s="101" t="s">
        <v>242</v>
      </c>
      <c r="K10" s="100">
        <f t="shared" si="5"/>
        <v>508</v>
      </c>
      <c r="L10" s="100" t="s">
        <v>242</v>
      </c>
      <c r="M10" s="101">
        <f t="shared" si="6"/>
        <v>508</v>
      </c>
      <c r="N10" s="101" t="s">
        <v>242</v>
      </c>
      <c r="O10" s="100">
        <f t="shared" si="7"/>
        <v>508</v>
      </c>
      <c r="P10" s="100" t="s">
        <v>242</v>
      </c>
      <c r="Q10" s="101">
        <f t="shared" si="8"/>
        <v>508</v>
      </c>
      <c r="R10" s="101" t="s">
        <v>242</v>
      </c>
      <c r="S10" s="100">
        <f t="shared" si="9"/>
        <v>508</v>
      </c>
      <c r="T10" s="100" t="s">
        <v>242</v>
      </c>
      <c r="U10" s="99">
        <f t="shared" si="10"/>
        <v>508</v>
      </c>
      <c r="V10" s="99" t="s">
        <v>242</v>
      </c>
      <c r="W10" s="100">
        <f t="shared" si="11"/>
        <v>508</v>
      </c>
      <c r="X10" s="100" t="s">
        <v>242</v>
      </c>
      <c r="Y10" s="101">
        <f t="shared" si="12"/>
        <v>508</v>
      </c>
      <c r="Z10" s="101" t="s">
        <v>242</v>
      </c>
      <c r="AA10" s="100">
        <f t="shared" si="13"/>
        <v>508</v>
      </c>
      <c r="AB10" s="100" t="s">
        <v>242</v>
      </c>
    </row>
    <row r="11" spans="1:28" ht="14.1" customHeight="1" x14ac:dyDescent="0.25">
      <c r="A11" s="99">
        <f t="shared" si="0"/>
        <v>509</v>
      </c>
      <c r="B11" s="99" t="s">
        <v>242</v>
      </c>
      <c r="C11" s="100">
        <f t="shared" si="1"/>
        <v>509</v>
      </c>
      <c r="D11" s="100" t="s">
        <v>242</v>
      </c>
      <c r="E11" s="99">
        <f t="shared" si="2"/>
        <v>509</v>
      </c>
      <c r="F11" s="99" t="s">
        <v>242</v>
      </c>
      <c r="G11" s="100">
        <f t="shared" si="3"/>
        <v>509</v>
      </c>
      <c r="H11" s="100" t="s">
        <v>242</v>
      </c>
      <c r="I11" s="101">
        <f t="shared" si="4"/>
        <v>509</v>
      </c>
      <c r="J11" s="101" t="s">
        <v>242</v>
      </c>
      <c r="K11" s="100">
        <f t="shared" si="5"/>
        <v>509</v>
      </c>
      <c r="L11" s="100" t="s">
        <v>242</v>
      </c>
      <c r="M11" s="101">
        <f t="shared" si="6"/>
        <v>509</v>
      </c>
      <c r="N11" s="101" t="s">
        <v>242</v>
      </c>
      <c r="O11" s="100">
        <f t="shared" si="7"/>
        <v>509</v>
      </c>
      <c r="P11" s="100" t="s">
        <v>242</v>
      </c>
      <c r="Q11" s="101">
        <f t="shared" si="8"/>
        <v>509</v>
      </c>
      <c r="R11" s="101" t="s">
        <v>242</v>
      </c>
      <c r="S11" s="100">
        <f t="shared" si="9"/>
        <v>509</v>
      </c>
      <c r="T11" s="100" t="s">
        <v>242</v>
      </c>
      <c r="U11" s="99">
        <f t="shared" si="10"/>
        <v>509</v>
      </c>
      <c r="V11" s="99" t="s">
        <v>242</v>
      </c>
      <c r="W11" s="100">
        <f t="shared" si="11"/>
        <v>509</v>
      </c>
      <c r="X11" s="100" t="s">
        <v>242</v>
      </c>
      <c r="Y11" s="101">
        <f t="shared" si="12"/>
        <v>509</v>
      </c>
      <c r="Z11" s="101" t="s">
        <v>242</v>
      </c>
      <c r="AA11" s="100">
        <f t="shared" si="13"/>
        <v>509</v>
      </c>
      <c r="AB11" s="100" t="s">
        <v>242</v>
      </c>
    </row>
    <row r="12" spans="1:28" ht="14.1" customHeight="1" x14ac:dyDescent="0.25">
      <c r="A12" s="99">
        <f t="shared" si="0"/>
        <v>510</v>
      </c>
      <c r="B12" s="99" t="s">
        <v>242</v>
      </c>
      <c r="C12" s="100">
        <f t="shared" si="1"/>
        <v>510</v>
      </c>
      <c r="D12" s="100" t="s">
        <v>242</v>
      </c>
      <c r="E12" s="99">
        <f t="shared" si="2"/>
        <v>510</v>
      </c>
      <c r="F12" s="99" t="s">
        <v>242</v>
      </c>
      <c r="G12" s="100">
        <f t="shared" si="3"/>
        <v>510</v>
      </c>
      <c r="H12" s="100" t="s">
        <v>242</v>
      </c>
      <c r="I12" s="101">
        <f t="shared" si="4"/>
        <v>510</v>
      </c>
      <c r="J12" s="101" t="s">
        <v>242</v>
      </c>
      <c r="K12" s="100">
        <f t="shared" si="5"/>
        <v>510</v>
      </c>
      <c r="L12" s="100" t="s">
        <v>242</v>
      </c>
      <c r="M12" s="101">
        <f t="shared" si="6"/>
        <v>510</v>
      </c>
      <c r="N12" s="101" t="s">
        <v>242</v>
      </c>
      <c r="O12" s="100">
        <f t="shared" si="7"/>
        <v>510</v>
      </c>
      <c r="P12" s="100" t="s">
        <v>242</v>
      </c>
      <c r="Q12" s="101">
        <f t="shared" si="8"/>
        <v>510</v>
      </c>
      <c r="R12" s="101" t="s">
        <v>242</v>
      </c>
      <c r="S12" s="100">
        <f t="shared" si="9"/>
        <v>510</v>
      </c>
      <c r="T12" s="100" t="s">
        <v>242</v>
      </c>
      <c r="U12" s="99">
        <f t="shared" si="10"/>
        <v>510</v>
      </c>
      <c r="V12" s="99" t="s">
        <v>242</v>
      </c>
      <c r="W12" s="100">
        <f t="shared" si="11"/>
        <v>510</v>
      </c>
      <c r="X12" s="100" t="s">
        <v>242</v>
      </c>
      <c r="Y12" s="101">
        <f t="shared" si="12"/>
        <v>510</v>
      </c>
      <c r="Z12" s="101" t="s">
        <v>242</v>
      </c>
      <c r="AA12" s="100">
        <f t="shared" si="13"/>
        <v>510</v>
      </c>
      <c r="AB12" s="100" t="s">
        <v>242</v>
      </c>
    </row>
    <row r="13" spans="1:28" ht="14.1" customHeight="1" x14ac:dyDescent="0.25">
      <c r="A13" s="99">
        <f t="shared" si="0"/>
        <v>511</v>
      </c>
      <c r="B13" s="99" t="s">
        <v>242</v>
      </c>
      <c r="C13" s="100">
        <f t="shared" si="1"/>
        <v>511</v>
      </c>
      <c r="D13" s="100" t="s">
        <v>242</v>
      </c>
      <c r="E13" s="99">
        <f t="shared" si="2"/>
        <v>511</v>
      </c>
      <c r="F13" s="99" t="s">
        <v>242</v>
      </c>
      <c r="G13" s="100">
        <f t="shared" si="3"/>
        <v>511</v>
      </c>
      <c r="H13" s="100" t="s">
        <v>242</v>
      </c>
      <c r="I13" s="101">
        <f t="shared" si="4"/>
        <v>511</v>
      </c>
      <c r="J13" s="101" t="s">
        <v>242</v>
      </c>
      <c r="K13" s="100">
        <f t="shared" si="5"/>
        <v>511</v>
      </c>
      <c r="L13" s="100" t="s">
        <v>242</v>
      </c>
      <c r="M13" s="101">
        <f t="shared" si="6"/>
        <v>511</v>
      </c>
      <c r="N13" s="101" t="s">
        <v>242</v>
      </c>
      <c r="O13" s="100">
        <f t="shared" si="7"/>
        <v>511</v>
      </c>
      <c r="P13" s="100" t="s">
        <v>242</v>
      </c>
      <c r="Q13" s="101">
        <f t="shared" si="8"/>
        <v>511</v>
      </c>
      <c r="R13" s="101" t="s">
        <v>242</v>
      </c>
      <c r="S13" s="100">
        <f t="shared" si="9"/>
        <v>511</v>
      </c>
      <c r="T13" s="100" t="s">
        <v>242</v>
      </c>
      <c r="U13" s="99">
        <f t="shared" si="10"/>
        <v>511</v>
      </c>
      <c r="V13" s="99" t="s">
        <v>242</v>
      </c>
      <c r="W13" s="100">
        <f t="shared" si="11"/>
        <v>511</v>
      </c>
      <c r="X13" s="100" t="s">
        <v>242</v>
      </c>
      <c r="Y13" s="101">
        <f t="shared" si="12"/>
        <v>511</v>
      </c>
      <c r="Z13" s="101" t="s">
        <v>242</v>
      </c>
      <c r="AA13" s="100">
        <f t="shared" si="13"/>
        <v>511</v>
      </c>
      <c r="AB13" s="100" t="s">
        <v>242</v>
      </c>
    </row>
    <row r="14" spans="1:28" ht="14.1" customHeight="1" x14ac:dyDescent="0.25">
      <c r="A14" s="99">
        <f t="shared" si="0"/>
        <v>512</v>
      </c>
      <c r="B14" s="99" t="s">
        <v>242</v>
      </c>
      <c r="C14" s="100">
        <f t="shared" si="1"/>
        <v>512</v>
      </c>
      <c r="D14" s="100" t="s">
        <v>242</v>
      </c>
      <c r="E14" s="99">
        <f t="shared" si="2"/>
        <v>512</v>
      </c>
      <c r="F14" s="99" t="s">
        <v>242</v>
      </c>
      <c r="G14" s="100">
        <f t="shared" si="3"/>
        <v>512</v>
      </c>
      <c r="H14" s="100" t="s">
        <v>242</v>
      </c>
      <c r="I14" s="101">
        <f t="shared" si="4"/>
        <v>512</v>
      </c>
      <c r="J14" s="101" t="s">
        <v>242</v>
      </c>
      <c r="K14" s="100">
        <f t="shared" si="5"/>
        <v>512</v>
      </c>
      <c r="L14" s="100" t="s">
        <v>242</v>
      </c>
      <c r="M14" s="101">
        <f t="shared" si="6"/>
        <v>512</v>
      </c>
      <c r="N14" s="101" t="s">
        <v>242</v>
      </c>
      <c r="O14" s="100">
        <f t="shared" si="7"/>
        <v>512</v>
      </c>
      <c r="P14" s="100" t="s">
        <v>242</v>
      </c>
      <c r="Q14" s="101">
        <f t="shared" si="8"/>
        <v>512</v>
      </c>
      <c r="R14" s="101" t="s">
        <v>242</v>
      </c>
      <c r="S14" s="100">
        <f t="shared" si="9"/>
        <v>512</v>
      </c>
      <c r="T14" s="100" t="s">
        <v>242</v>
      </c>
      <c r="U14" s="99">
        <f t="shared" si="10"/>
        <v>512</v>
      </c>
      <c r="V14" s="99" t="s">
        <v>242</v>
      </c>
      <c r="W14" s="100">
        <f t="shared" si="11"/>
        <v>512</v>
      </c>
      <c r="X14" s="100" t="s">
        <v>242</v>
      </c>
      <c r="Y14" s="101">
        <f t="shared" si="12"/>
        <v>512</v>
      </c>
      <c r="Z14" s="101" t="s">
        <v>242</v>
      </c>
      <c r="AA14" s="100">
        <f t="shared" si="13"/>
        <v>512</v>
      </c>
      <c r="AB14" s="100" t="s">
        <v>242</v>
      </c>
    </row>
    <row r="15" spans="1:28" ht="14.1" customHeight="1" x14ac:dyDescent="0.25">
      <c r="A15" s="99">
        <f t="shared" si="0"/>
        <v>513</v>
      </c>
      <c r="B15" s="99" t="s">
        <v>242</v>
      </c>
      <c r="C15" s="100">
        <f t="shared" si="1"/>
        <v>513</v>
      </c>
      <c r="D15" s="100" t="s">
        <v>242</v>
      </c>
      <c r="E15" s="99">
        <f t="shared" si="2"/>
        <v>513</v>
      </c>
      <c r="F15" s="99" t="s">
        <v>242</v>
      </c>
      <c r="G15" s="100">
        <f t="shared" si="3"/>
        <v>513</v>
      </c>
      <c r="H15" s="100" t="s">
        <v>242</v>
      </c>
      <c r="I15" s="101">
        <f t="shared" si="4"/>
        <v>513</v>
      </c>
      <c r="J15" s="101" t="s">
        <v>242</v>
      </c>
      <c r="K15" s="100">
        <f t="shared" si="5"/>
        <v>513</v>
      </c>
      <c r="L15" s="100" t="s">
        <v>242</v>
      </c>
      <c r="M15" s="101">
        <f t="shared" si="6"/>
        <v>513</v>
      </c>
      <c r="N15" s="101" t="s">
        <v>242</v>
      </c>
      <c r="O15" s="100">
        <f t="shared" si="7"/>
        <v>513</v>
      </c>
      <c r="P15" s="100" t="s">
        <v>242</v>
      </c>
      <c r="Q15" s="101">
        <f t="shared" si="8"/>
        <v>513</v>
      </c>
      <c r="R15" s="101" t="s">
        <v>242</v>
      </c>
      <c r="S15" s="100">
        <f t="shared" si="9"/>
        <v>513</v>
      </c>
      <c r="T15" s="100" t="s">
        <v>242</v>
      </c>
      <c r="U15" s="99">
        <f t="shared" si="10"/>
        <v>513</v>
      </c>
      <c r="V15" s="99" t="s">
        <v>242</v>
      </c>
      <c r="W15" s="100">
        <f t="shared" si="11"/>
        <v>513</v>
      </c>
      <c r="X15" s="100" t="s">
        <v>242</v>
      </c>
      <c r="Y15" s="101">
        <f t="shared" si="12"/>
        <v>513</v>
      </c>
      <c r="Z15" s="101" t="s">
        <v>242</v>
      </c>
      <c r="AA15" s="100">
        <f t="shared" si="13"/>
        <v>513</v>
      </c>
      <c r="AB15" s="100" t="s">
        <v>242</v>
      </c>
    </row>
    <row r="16" spans="1:28" ht="14.1" customHeight="1" x14ac:dyDescent="0.25">
      <c r="A16" s="99">
        <f t="shared" si="0"/>
        <v>514</v>
      </c>
      <c r="B16" s="99" t="s">
        <v>242</v>
      </c>
      <c r="C16" s="100">
        <f t="shared" si="1"/>
        <v>514</v>
      </c>
      <c r="D16" s="100" t="s">
        <v>242</v>
      </c>
      <c r="E16" s="99">
        <f t="shared" si="2"/>
        <v>514</v>
      </c>
      <c r="F16" s="99" t="s">
        <v>242</v>
      </c>
      <c r="G16" s="100">
        <f t="shared" si="3"/>
        <v>514</v>
      </c>
      <c r="H16" s="100" t="s">
        <v>242</v>
      </c>
      <c r="I16" s="101">
        <f t="shared" si="4"/>
        <v>514</v>
      </c>
      <c r="J16" s="101" t="s">
        <v>242</v>
      </c>
      <c r="K16" s="100">
        <f t="shared" si="5"/>
        <v>514</v>
      </c>
      <c r="L16" s="100" t="s">
        <v>242</v>
      </c>
      <c r="M16" s="101">
        <f t="shared" si="6"/>
        <v>514</v>
      </c>
      <c r="N16" s="101" t="s">
        <v>242</v>
      </c>
      <c r="O16" s="100">
        <f t="shared" si="7"/>
        <v>514</v>
      </c>
      <c r="P16" s="100" t="s">
        <v>242</v>
      </c>
      <c r="Q16" s="101">
        <f t="shared" si="8"/>
        <v>514</v>
      </c>
      <c r="R16" s="101" t="s">
        <v>242</v>
      </c>
      <c r="S16" s="100">
        <f t="shared" si="9"/>
        <v>514</v>
      </c>
      <c r="T16" s="100" t="s">
        <v>242</v>
      </c>
      <c r="U16" s="99">
        <f t="shared" si="10"/>
        <v>514</v>
      </c>
      <c r="V16" s="99" t="s">
        <v>242</v>
      </c>
      <c r="W16" s="100">
        <f t="shared" si="11"/>
        <v>514</v>
      </c>
      <c r="X16" s="100" t="s">
        <v>242</v>
      </c>
      <c r="Y16" s="101">
        <f t="shared" si="12"/>
        <v>514</v>
      </c>
      <c r="Z16" s="101" t="s">
        <v>242</v>
      </c>
      <c r="AA16" s="100">
        <f t="shared" si="13"/>
        <v>514</v>
      </c>
      <c r="AB16" s="100" t="s">
        <v>242</v>
      </c>
    </row>
    <row r="17" spans="1:28" ht="14.1" customHeight="1" x14ac:dyDescent="0.25">
      <c r="A17" s="99">
        <f t="shared" si="0"/>
        <v>515</v>
      </c>
      <c r="B17" s="99" t="s">
        <v>242</v>
      </c>
      <c r="C17" s="100">
        <f t="shared" si="1"/>
        <v>515</v>
      </c>
      <c r="D17" s="100" t="s">
        <v>242</v>
      </c>
      <c r="E17" s="99">
        <f t="shared" si="2"/>
        <v>515</v>
      </c>
      <c r="F17" s="99" t="s">
        <v>242</v>
      </c>
      <c r="G17" s="100">
        <f t="shared" si="3"/>
        <v>515</v>
      </c>
      <c r="H17" s="100" t="s">
        <v>242</v>
      </c>
      <c r="I17" s="101">
        <f t="shared" si="4"/>
        <v>515</v>
      </c>
      <c r="J17" s="101" t="s">
        <v>242</v>
      </c>
      <c r="K17" s="100">
        <f t="shared" si="5"/>
        <v>515</v>
      </c>
      <c r="L17" s="100" t="s">
        <v>242</v>
      </c>
      <c r="M17" s="101">
        <f t="shared" si="6"/>
        <v>515</v>
      </c>
      <c r="N17" s="101" t="s">
        <v>242</v>
      </c>
      <c r="O17" s="100">
        <f t="shared" si="7"/>
        <v>515</v>
      </c>
      <c r="P17" s="100" t="s">
        <v>242</v>
      </c>
      <c r="Q17" s="101">
        <f t="shared" si="8"/>
        <v>515</v>
      </c>
      <c r="R17" s="101" t="s">
        <v>242</v>
      </c>
      <c r="S17" s="100">
        <f t="shared" si="9"/>
        <v>515</v>
      </c>
      <c r="T17" s="100" t="s">
        <v>242</v>
      </c>
      <c r="U17" s="99">
        <f t="shared" si="10"/>
        <v>515</v>
      </c>
      <c r="V17" s="99" t="s">
        <v>242</v>
      </c>
      <c r="W17" s="100">
        <f t="shared" si="11"/>
        <v>515</v>
      </c>
      <c r="X17" s="100" t="s">
        <v>242</v>
      </c>
      <c r="Y17" s="101">
        <f t="shared" si="12"/>
        <v>515</v>
      </c>
      <c r="Z17" s="101" t="s">
        <v>242</v>
      </c>
      <c r="AA17" s="100">
        <f t="shared" si="13"/>
        <v>515</v>
      </c>
      <c r="AB17" s="100" t="s">
        <v>242</v>
      </c>
    </row>
    <row r="18" spans="1:28" ht="14.1" customHeight="1" x14ac:dyDescent="0.25">
      <c r="A18" s="99">
        <f t="shared" si="0"/>
        <v>516</v>
      </c>
      <c r="B18" s="99" t="s">
        <v>242</v>
      </c>
      <c r="C18" s="100">
        <f t="shared" si="1"/>
        <v>516</v>
      </c>
      <c r="D18" s="100" t="s">
        <v>242</v>
      </c>
      <c r="E18" s="99">
        <f t="shared" si="2"/>
        <v>516</v>
      </c>
      <c r="F18" s="99" t="s">
        <v>242</v>
      </c>
      <c r="G18" s="100">
        <f t="shared" si="3"/>
        <v>516</v>
      </c>
      <c r="H18" s="100" t="s">
        <v>242</v>
      </c>
      <c r="I18" s="101">
        <f t="shared" si="4"/>
        <v>516</v>
      </c>
      <c r="J18" s="101" t="s">
        <v>242</v>
      </c>
      <c r="K18" s="100">
        <f t="shared" si="5"/>
        <v>516</v>
      </c>
      <c r="L18" s="100" t="s">
        <v>242</v>
      </c>
      <c r="M18" s="101">
        <f t="shared" si="6"/>
        <v>516</v>
      </c>
      <c r="N18" s="101" t="s">
        <v>242</v>
      </c>
      <c r="O18" s="100">
        <f t="shared" si="7"/>
        <v>516</v>
      </c>
      <c r="P18" s="100" t="s">
        <v>242</v>
      </c>
      <c r="Q18" s="101">
        <f t="shared" si="8"/>
        <v>516</v>
      </c>
      <c r="R18" s="101" t="s">
        <v>242</v>
      </c>
      <c r="S18" s="100">
        <f t="shared" si="9"/>
        <v>516</v>
      </c>
      <c r="T18" s="100" t="s">
        <v>242</v>
      </c>
      <c r="U18" s="99">
        <f t="shared" si="10"/>
        <v>516</v>
      </c>
      <c r="V18" s="99" t="s">
        <v>242</v>
      </c>
      <c r="W18" s="100">
        <f t="shared" si="11"/>
        <v>516</v>
      </c>
      <c r="X18" s="100" t="s">
        <v>242</v>
      </c>
      <c r="Y18" s="101">
        <f t="shared" si="12"/>
        <v>516</v>
      </c>
      <c r="Z18" s="101" t="s">
        <v>242</v>
      </c>
      <c r="AA18" s="100">
        <f t="shared" si="13"/>
        <v>516</v>
      </c>
      <c r="AB18" s="100" t="s">
        <v>242</v>
      </c>
    </row>
    <row r="19" spans="1:28" ht="14.1" customHeight="1" x14ac:dyDescent="0.25">
      <c r="A19" s="99">
        <f t="shared" si="0"/>
        <v>517</v>
      </c>
      <c r="B19" s="99" t="s">
        <v>242</v>
      </c>
      <c r="C19" s="100">
        <f t="shared" si="1"/>
        <v>517</v>
      </c>
      <c r="D19" s="100" t="s">
        <v>242</v>
      </c>
      <c r="E19" s="99">
        <f t="shared" si="2"/>
        <v>517</v>
      </c>
      <c r="F19" s="99" t="s">
        <v>242</v>
      </c>
      <c r="G19" s="100">
        <f t="shared" si="3"/>
        <v>517</v>
      </c>
      <c r="H19" s="100" t="s">
        <v>242</v>
      </c>
      <c r="I19" s="101">
        <f t="shared" si="4"/>
        <v>517</v>
      </c>
      <c r="J19" s="101" t="s">
        <v>242</v>
      </c>
      <c r="K19" s="100">
        <f t="shared" si="5"/>
        <v>517</v>
      </c>
      <c r="L19" s="100" t="s">
        <v>242</v>
      </c>
      <c r="M19" s="101">
        <f t="shared" si="6"/>
        <v>517</v>
      </c>
      <c r="N19" s="101" t="s">
        <v>242</v>
      </c>
      <c r="O19" s="100">
        <f t="shared" si="7"/>
        <v>517</v>
      </c>
      <c r="P19" s="100" t="s">
        <v>242</v>
      </c>
      <c r="Q19" s="101">
        <f t="shared" si="8"/>
        <v>517</v>
      </c>
      <c r="R19" s="101" t="s">
        <v>242</v>
      </c>
      <c r="S19" s="100">
        <f t="shared" si="9"/>
        <v>517</v>
      </c>
      <c r="T19" s="100" t="s">
        <v>242</v>
      </c>
      <c r="U19" s="99">
        <f t="shared" si="10"/>
        <v>517</v>
      </c>
      <c r="V19" s="99" t="s">
        <v>242</v>
      </c>
      <c r="W19" s="100">
        <f t="shared" si="11"/>
        <v>517</v>
      </c>
      <c r="X19" s="100" t="s">
        <v>242</v>
      </c>
      <c r="Y19" s="101">
        <f t="shared" si="12"/>
        <v>517</v>
      </c>
      <c r="Z19" s="101" t="s">
        <v>242</v>
      </c>
      <c r="AA19" s="100">
        <f t="shared" si="13"/>
        <v>517</v>
      </c>
      <c r="AB19" s="100" t="s">
        <v>242</v>
      </c>
    </row>
    <row r="20" spans="1:28" ht="14.1" customHeight="1" x14ac:dyDescent="0.25">
      <c r="A20" s="99">
        <f t="shared" si="0"/>
        <v>518</v>
      </c>
      <c r="B20" s="99" t="s">
        <v>242</v>
      </c>
      <c r="C20" s="100">
        <f t="shared" si="1"/>
        <v>518</v>
      </c>
      <c r="D20" s="100" t="s">
        <v>242</v>
      </c>
      <c r="E20" s="99">
        <f t="shared" si="2"/>
        <v>518</v>
      </c>
      <c r="F20" s="99" t="s">
        <v>242</v>
      </c>
      <c r="G20" s="100">
        <f t="shared" si="3"/>
        <v>518</v>
      </c>
      <c r="H20" s="100" t="s">
        <v>242</v>
      </c>
      <c r="I20" s="101">
        <f t="shared" si="4"/>
        <v>518</v>
      </c>
      <c r="J20" s="101" t="s">
        <v>242</v>
      </c>
      <c r="K20" s="100">
        <f t="shared" si="5"/>
        <v>518</v>
      </c>
      <c r="L20" s="100" t="s">
        <v>242</v>
      </c>
      <c r="M20" s="101">
        <f t="shared" si="6"/>
        <v>518</v>
      </c>
      <c r="N20" s="101" t="s">
        <v>242</v>
      </c>
      <c r="O20" s="100">
        <f t="shared" si="7"/>
        <v>518</v>
      </c>
      <c r="P20" s="100" t="s">
        <v>242</v>
      </c>
      <c r="Q20" s="101">
        <f t="shared" si="8"/>
        <v>518</v>
      </c>
      <c r="R20" s="101" t="s">
        <v>242</v>
      </c>
      <c r="S20" s="100">
        <f t="shared" si="9"/>
        <v>518</v>
      </c>
      <c r="T20" s="100" t="s">
        <v>242</v>
      </c>
      <c r="U20" s="99">
        <f t="shared" si="10"/>
        <v>518</v>
      </c>
      <c r="V20" s="99" t="s">
        <v>242</v>
      </c>
      <c r="W20" s="100">
        <f t="shared" si="11"/>
        <v>518</v>
      </c>
      <c r="X20" s="100" t="s">
        <v>242</v>
      </c>
      <c r="Y20" s="101">
        <f t="shared" si="12"/>
        <v>518</v>
      </c>
      <c r="Z20" s="101" t="s">
        <v>242</v>
      </c>
      <c r="AA20" s="100">
        <f t="shared" si="13"/>
        <v>518</v>
      </c>
      <c r="AB20" s="100" t="s">
        <v>242</v>
      </c>
    </row>
    <row r="21" spans="1:28" ht="14.1" customHeight="1" x14ac:dyDescent="0.25">
      <c r="A21" s="99">
        <f t="shared" si="0"/>
        <v>519</v>
      </c>
      <c r="B21" s="99" t="s">
        <v>242</v>
      </c>
      <c r="C21" s="100">
        <f t="shared" si="1"/>
        <v>519</v>
      </c>
      <c r="D21" s="100" t="s">
        <v>242</v>
      </c>
      <c r="E21" s="99">
        <f t="shared" si="2"/>
        <v>519</v>
      </c>
      <c r="F21" s="99" t="s">
        <v>242</v>
      </c>
      <c r="G21" s="100">
        <f t="shared" si="3"/>
        <v>519</v>
      </c>
      <c r="H21" s="100" t="s">
        <v>242</v>
      </c>
      <c r="I21" s="101">
        <f t="shared" si="4"/>
        <v>519</v>
      </c>
      <c r="J21" s="101" t="s">
        <v>242</v>
      </c>
      <c r="K21" s="100">
        <f t="shared" si="5"/>
        <v>519</v>
      </c>
      <c r="L21" s="100" t="s">
        <v>242</v>
      </c>
      <c r="M21" s="101">
        <f t="shared" si="6"/>
        <v>519</v>
      </c>
      <c r="N21" s="101" t="s">
        <v>242</v>
      </c>
      <c r="O21" s="100">
        <f t="shared" si="7"/>
        <v>519</v>
      </c>
      <c r="P21" s="100" t="s">
        <v>242</v>
      </c>
      <c r="Q21" s="101">
        <f t="shared" si="8"/>
        <v>519</v>
      </c>
      <c r="R21" s="101" t="s">
        <v>242</v>
      </c>
      <c r="S21" s="100">
        <f t="shared" si="9"/>
        <v>519</v>
      </c>
      <c r="T21" s="100" t="s">
        <v>242</v>
      </c>
      <c r="U21" s="99">
        <f t="shared" si="10"/>
        <v>519</v>
      </c>
      <c r="V21" s="99" t="s">
        <v>242</v>
      </c>
      <c r="W21" s="100">
        <f t="shared" si="11"/>
        <v>519</v>
      </c>
      <c r="X21" s="100" t="s">
        <v>242</v>
      </c>
      <c r="Y21" s="101">
        <f t="shared" si="12"/>
        <v>519</v>
      </c>
      <c r="Z21" s="101" t="s">
        <v>242</v>
      </c>
      <c r="AA21" s="100">
        <f t="shared" si="13"/>
        <v>519</v>
      </c>
      <c r="AB21" s="100" t="s">
        <v>242</v>
      </c>
    </row>
    <row r="22" spans="1:28" ht="14.1" customHeight="1" x14ac:dyDescent="0.25">
      <c r="A22" s="99">
        <f t="shared" si="0"/>
        <v>520</v>
      </c>
      <c r="B22" s="99" t="s">
        <v>242</v>
      </c>
      <c r="C22" s="100">
        <f t="shared" si="1"/>
        <v>520</v>
      </c>
      <c r="D22" s="100" t="s">
        <v>242</v>
      </c>
      <c r="E22" s="99">
        <f t="shared" si="2"/>
        <v>520</v>
      </c>
      <c r="F22" s="99" t="s">
        <v>242</v>
      </c>
      <c r="G22" s="100">
        <f t="shared" si="3"/>
        <v>520</v>
      </c>
      <c r="H22" s="100" t="s">
        <v>242</v>
      </c>
      <c r="I22" s="101">
        <f t="shared" si="4"/>
        <v>520</v>
      </c>
      <c r="J22" s="101" t="s">
        <v>242</v>
      </c>
      <c r="K22" s="100">
        <f t="shared" si="5"/>
        <v>520</v>
      </c>
      <c r="L22" s="100" t="s">
        <v>242</v>
      </c>
      <c r="M22" s="101">
        <f t="shared" si="6"/>
        <v>520</v>
      </c>
      <c r="N22" s="101" t="s">
        <v>242</v>
      </c>
      <c r="O22" s="100">
        <f t="shared" si="7"/>
        <v>520</v>
      </c>
      <c r="P22" s="100" t="s">
        <v>242</v>
      </c>
      <c r="Q22" s="101">
        <f t="shared" si="8"/>
        <v>520</v>
      </c>
      <c r="R22" s="101" t="s">
        <v>242</v>
      </c>
      <c r="S22" s="100">
        <f t="shared" si="9"/>
        <v>520</v>
      </c>
      <c r="T22" s="100" t="s">
        <v>242</v>
      </c>
      <c r="U22" s="99">
        <f t="shared" si="10"/>
        <v>520</v>
      </c>
      <c r="V22" s="99" t="s">
        <v>242</v>
      </c>
      <c r="W22" s="100">
        <f t="shared" si="11"/>
        <v>520</v>
      </c>
      <c r="X22" s="100" t="s">
        <v>242</v>
      </c>
      <c r="Y22" s="101">
        <f t="shared" si="12"/>
        <v>520</v>
      </c>
      <c r="Z22" s="101" t="s">
        <v>242</v>
      </c>
      <c r="AA22" s="100">
        <f t="shared" si="13"/>
        <v>520</v>
      </c>
      <c r="AB22" s="100" t="s">
        <v>242</v>
      </c>
    </row>
    <row r="23" spans="1:28" ht="14.1" customHeight="1" x14ac:dyDescent="0.25">
      <c r="A23" s="99">
        <f t="shared" si="0"/>
        <v>521</v>
      </c>
      <c r="B23" s="99" t="s">
        <v>242</v>
      </c>
      <c r="C23" s="100">
        <f t="shared" si="1"/>
        <v>521</v>
      </c>
      <c r="D23" s="100" t="s">
        <v>242</v>
      </c>
      <c r="E23" s="99">
        <f t="shared" si="2"/>
        <v>521</v>
      </c>
      <c r="F23" s="99" t="s">
        <v>242</v>
      </c>
      <c r="G23" s="100">
        <f t="shared" si="3"/>
        <v>521</v>
      </c>
      <c r="H23" s="100" t="s">
        <v>242</v>
      </c>
      <c r="I23" s="101">
        <f t="shared" si="4"/>
        <v>521</v>
      </c>
      <c r="J23" s="101" t="s">
        <v>242</v>
      </c>
      <c r="K23" s="100">
        <f t="shared" si="5"/>
        <v>521</v>
      </c>
      <c r="L23" s="100" t="s">
        <v>242</v>
      </c>
      <c r="M23" s="101">
        <f t="shared" si="6"/>
        <v>521</v>
      </c>
      <c r="N23" s="101" t="s">
        <v>242</v>
      </c>
      <c r="O23" s="100">
        <f t="shared" si="7"/>
        <v>521</v>
      </c>
      <c r="P23" s="100" t="s">
        <v>242</v>
      </c>
      <c r="Q23" s="101">
        <f t="shared" si="8"/>
        <v>521</v>
      </c>
      <c r="R23" s="101" t="s">
        <v>242</v>
      </c>
      <c r="S23" s="100">
        <f t="shared" si="9"/>
        <v>521</v>
      </c>
      <c r="T23" s="100" t="s">
        <v>242</v>
      </c>
      <c r="U23" s="99">
        <f t="shared" si="10"/>
        <v>521</v>
      </c>
      <c r="V23" s="99" t="s">
        <v>242</v>
      </c>
      <c r="W23" s="100">
        <f t="shared" si="11"/>
        <v>521</v>
      </c>
      <c r="X23" s="100" t="s">
        <v>242</v>
      </c>
      <c r="Y23" s="101">
        <f t="shared" si="12"/>
        <v>521</v>
      </c>
      <c r="Z23" s="101" t="s">
        <v>242</v>
      </c>
      <c r="AA23" s="100">
        <f t="shared" si="13"/>
        <v>521</v>
      </c>
      <c r="AB23" s="100" t="s">
        <v>242</v>
      </c>
    </row>
    <row r="24" spans="1:28" ht="14.1" customHeight="1" x14ac:dyDescent="0.25">
      <c r="A24" s="99">
        <f t="shared" si="0"/>
        <v>522</v>
      </c>
      <c r="B24" s="99" t="s">
        <v>242</v>
      </c>
      <c r="C24" s="100">
        <f t="shared" si="1"/>
        <v>522</v>
      </c>
      <c r="D24" s="100" t="s">
        <v>242</v>
      </c>
      <c r="E24" s="99">
        <f t="shared" si="2"/>
        <v>522</v>
      </c>
      <c r="F24" s="99" t="s">
        <v>242</v>
      </c>
      <c r="G24" s="100">
        <f t="shared" si="3"/>
        <v>522</v>
      </c>
      <c r="H24" s="100" t="s">
        <v>242</v>
      </c>
      <c r="I24" s="101">
        <f t="shared" si="4"/>
        <v>522</v>
      </c>
      <c r="J24" s="101" t="s">
        <v>242</v>
      </c>
      <c r="K24" s="100">
        <f t="shared" si="5"/>
        <v>522</v>
      </c>
      <c r="L24" s="100" t="s">
        <v>242</v>
      </c>
      <c r="M24" s="101">
        <f t="shared" si="6"/>
        <v>522</v>
      </c>
      <c r="N24" s="101" t="s">
        <v>242</v>
      </c>
      <c r="O24" s="100">
        <f t="shared" si="7"/>
        <v>522</v>
      </c>
      <c r="P24" s="100" t="s">
        <v>242</v>
      </c>
      <c r="Q24" s="101">
        <f t="shared" si="8"/>
        <v>522</v>
      </c>
      <c r="R24" s="101" t="s">
        <v>242</v>
      </c>
      <c r="S24" s="100">
        <f t="shared" si="9"/>
        <v>522</v>
      </c>
      <c r="T24" s="100" t="s">
        <v>242</v>
      </c>
      <c r="U24" s="99">
        <f t="shared" si="10"/>
        <v>522</v>
      </c>
      <c r="V24" s="99" t="s">
        <v>242</v>
      </c>
      <c r="W24" s="100">
        <f t="shared" si="11"/>
        <v>522</v>
      </c>
      <c r="X24" s="100" t="s">
        <v>242</v>
      </c>
      <c r="Y24" s="101">
        <f t="shared" si="12"/>
        <v>522</v>
      </c>
      <c r="Z24" s="101" t="s">
        <v>242</v>
      </c>
      <c r="AA24" s="100">
        <f t="shared" si="13"/>
        <v>522</v>
      </c>
      <c r="AB24" s="100" t="s">
        <v>242</v>
      </c>
    </row>
    <row r="25" spans="1:28" ht="14.1" customHeight="1" x14ac:dyDescent="0.25">
      <c r="A25" s="99">
        <f t="shared" si="0"/>
        <v>523</v>
      </c>
      <c r="B25" s="99" t="s">
        <v>242</v>
      </c>
      <c r="C25" s="100">
        <f t="shared" si="1"/>
        <v>523</v>
      </c>
      <c r="D25" s="100" t="s">
        <v>242</v>
      </c>
      <c r="E25" s="99">
        <f t="shared" si="2"/>
        <v>523</v>
      </c>
      <c r="F25" s="99" t="s">
        <v>242</v>
      </c>
      <c r="G25" s="100">
        <f t="shared" si="3"/>
        <v>523</v>
      </c>
      <c r="H25" s="100" t="s">
        <v>242</v>
      </c>
      <c r="I25" s="101">
        <f t="shared" si="4"/>
        <v>523</v>
      </c>
      <c r="J25" s="101" t="s">
        <v>242</v>
      </c>
      <c r="K25" s="100">
        <f t="shared" si="5"/>
        <v>523</v>
      </c>
      <c r="L25" s="100" t="s">
        <v>242</v>
      </c>
      <c r="M25" s="101">
        <f t="shared" si="6"/>
        <v>523</v>
      </c>
      <c r="N25" s="101" t="s">
        <v>242</v>
      </c>
      <c r="O25" s="100">
        <f t="shared" si="7"/>
        <v>523</v>
      </c>
      <c r="P25" s="100" t="s">
        <v>242</v>
      </c>
      <c r="Q25" s="101">
        <f t="shared" si="8"/>
        <v>523</v>
      </c>
      <c r="R25" s="101" t="s">
        <v>242</v>
      </c>
      <c r="S25" s="100">
        <f t="shared" si="9"/>
        <v>523</v>
      </c>
      <c r="T25" s="100" t="s">
        <v>242</v>
      </c>
      <c r="U25" s="99">
        <f t="shared" si="10"/>
        <v>523</v>
      </c>
      <c r="V25" s="99" t="s">
        <v>242</v>
      </c>
      <c r="W25" s="100">
        <f t="shared" si="11"/>
        <v>523</v>
      </c>
      <c r="X25" s="100" t="s">
        <v>242</v>
      </c>
      <c r="Y25" s="101">
        <f t="shared" si="12"/>
        <v>523</v>
      </c>
      <c r="Z25" s="101" t="s">
        <v>242</v>
      </c>
      <c r="AA25" s="100">
        <f t="shared" si="13"/>
        <v>523</v>
      </c>
      <c r="AB25" s="100" t="s">
        <v>242</v>
      </c>
    </row>
    <row r="26" spans="1:28" ht="14.1" customHeight="1" x14ac:dyDescent="0.25">
      <c r="A26" s="99">
        <f t="shared" si="0"/>
        <v>524</v>
      </c>
      <c r="B26" s="99" t="s">
        <v>242</v>
      </c>
      <c r="C26" s="100">
        <f t="shared" si="1"/>
        <v>524</v>
      </c>
      <c r="D26" s="100" t="s">
        <v>242</v>
      </c>
      <c r="E26" s="99">
        <f t="shared" si="2"/>
        <v>524</v>
      </c>
      <c r="F26" s="99" t="s">
        <v>242</v>
      </c>
      <c r="G26" s="100">
        <f t="shared" si="3"/>
        <v>524</v>
      </c>
      <c r="H26" s="100" t="s">
        <v>242</v>
      </c>
      <c r="I26" s="101">
        <f t="shared" si="4"/>
        <v>524</v>
      </c>
      <c r="J26" s="101" t="s">
        <v>242</v>
      </c>
      <c r="K26" s="100">
        <f t="shared" si="5"/>
        <v>524</v>
      </c>
      <c r="L26" s="100" t="s">
        <v>242</v>
      </c>
      <c r="M26" s="101">
        <f t="shared" si="6"/>
        <v>524</v>
      </c>
      <c r="N26" s="101" t="s">
        <v>242</v>
      </c>
      <c r="O26" s="100">
        <f t="shared" si="7"/>
        <v>524</v>
      </c>
      <c r="P26" s="100" t="s">
        <v>242</v>
      </c>
      <c r="Q26" s="101">
        <f t="shared" si="8"/>
        <v>524</v>
      </c>
      <c r="R26" s="101" t="s">
        <v>242</v>
      </c>
      <c r="S26" s="100">
        <f t="shared" si="9"/>
        <v>524</v>
      </c>
      <c r="T26" s="100" t="s">
        <v>242</v>
      </c>
      <c r="U26" s="99">
        <f t="shared" si="10"/>
        <v>524</v>
      </c>
      <c r="V26" s="99" t="s">
        <v>242</v>
      </c>
      <c r="W26" s="100">
        <f t="shared" si="11"/>
        <v>524</v>
      </c>
      <c r="X26" s="100" t="s">
        <v>242</v>
      </c>
      <c r="Y26" s="101">
        <f t="shared" si="12"/>
        <v>524</v>
      </c>
      <c r="Z26" s="101" t="s">
        <v>242</v>
      </c>
      <c r="AA26" s="100">
        <f t="shared" si="13"/>
        <v>524</v>
      </c>
      <c r="AB26" s="100" t="s">
        <v>242</v>
      </c>
    </row>
    <row r="27" spans="1:28" ht="14.1" customHeight="1" x14ac:dyDescent="0.25">
      <c r="A27" s="99">
        <f t="shared" si="0"/>
        <v>525</v>
      </c>
      <c r="B27" s="99" t="s">
        <v>242</v>
      </c>
      <c r="C27" s="100">
        <f t="shared" si="1"/>
        <v>525</v>
      </c>
      <c r="D27" s="100" t="s">
        <v>242</v>
      </c>
      <c r="E27" s="99">
        <f t="shared" si="2"/>
        <v>525</v>
      </c>
      <c r="F27" s="99" t="s">
        <v>242</v>
      </c>
      <c r="G27" s="100">
        <f t="shared" si="3"/>
        <v>525</v>
      </c>
      <c r="H27" s="100" t="s">
        <v>242</v>
      </c>
      <c r="I27" s="101">
        <f t="shared" si="4"/>
        <v>525</v>
      </c>
      <c r="J27" s="101" t="s">
        <v>242</v>
      </c>
      <c r="K27" s="100">
        <f t="shared" si="5"/>
        <v>525</v>
      </c>
      <c r="L27" s="100" t="s">
        <v>242</v>
      </c>
      <c r="M27" s="101">
        <f t="shared" si="6"/>
        <v>525</v>
      </c>
      <c r="N27" s="101" t="s">
        <v>242</v>
      </c>
      <c r="O27" s="100">
        <f t="shared" si="7"/>
        <v>525</v>
      </c>
      <c r="P27" s="100" t="s">
        <v>242</v>
      </c>
      <c r="Q27" s="101">
        <f t="shared" si="8"/>
        <v>525</v>
      </c>
      <c r="R27" s="101" t="s">
        <v>242</v>
      </c>
      <c r="S27" s="100">
        <f t="shared" si="9"/>
        <v>525</v>
      </c>
      <c r="T27" s="100" t="s">
        <v>242</v>
      </c>
      <c r="U27" s="99">
        <f t="shared" si="10"/>
        <v>525</v>
      </c>
      <c r="V27" s="99" t="s">
        <v>242</v>
      </c>
      <c r="W27" s="100">
        <f t="shared" si="11"/>
        <v>525</v>
      </c>
      <c r="X27" s="100" t="s">
        <v>242</v>
      </c>
      <c r="Y27" s="101">
        <f t="shared" si="12"/>
        <v>525</v>
      </c>
      <c r="Z27" s="101" t="s">
        <v>242</v>
      </c>
      <c r="AA27" s="100">
        <f t="shared" si="13"/>
        <v>525</v>
      </c>
      <c r="AB27" s="100" t="s">
        <v>242</v>
      </c>
    </row>
    <row r="28" spans="1:28" ht="14.1" customHeight="1" x14ac:dyDescent="0.25">
      <c r="A28" s="99">
        <f t="shared" si="0"/>
        <v>526</v>
      </c>
      <c r="B28" s="99" t="s">
        <v>242</v>
      </c>
      <c r="C28" s="100">
        <f t="shared" si="1"/>
        <v>526</v>
      </c>
      <c r="D28" s="100" t="s">
        <v>242</v>
      </c>
      <c r="E28" s="99">
        <f t="shared" si="2"/>
        <v>526</v>
      </c>
      <c r="F28" s="99" t="s">
        <v>242</v>
      </c>
      <c r="G28" s="100">
        <f t="shared" si="3"/>
        <v>526</v>
      </c>
      <c r="H28" s="100" t="s">
        <v>242</v>
      </c>
      <c r="I28" s="101">
        <f t="shared" si="4"/>
        <v>526</v>
      </c>
      <c r="J28" s="101" t="s">
        <v>242</v>
      </c>
      <c r="K28" s="100">
        <f t="shared" si="5"/>
        <v>526</v>
      </c>
      <c r="L28" s="100" t="s">
        <v>242</v>
      </c>
      <c r="M28" s="101">
        <f t="shared" si="6"/>
        <v>526</v>
      </c>
      <c r="N28" s="101" t="s">
        <v>242</v>
      </c>
      <c r="O28" s="100">
        <f t="shared" si="7"/>
        <v>526</v>
      </c>
      <c r="P28" s="100" t="s">
        <v>242</v>
      </c>
      <c r="Q28" s="101">
        <f t="shared" si="8"/>
        <v>526</v>
      </c>
      <c r="R28" s="101" t="s">
        <v>242</v>
      </c>
      <c r="S28" s="100">
        <f t="shared" si="9"/>
        <v>526</v>
      </c>
      <c r="T28" s="100" t="s">
        <v>242</v>
      </c>
      <c r="U28" s="99">
        <f t="shared" si="10"/>
        <v>526</v>
      </c>
      <c r="V28" s="99" t="s">
        <v>242</v>
      </c>
      <c r="W28" s="100">
        <f t="shared" si="11"/>
        <v>526</v>
      </c>
      <c r="X28" s="100" t="s">
        <v>242</v>
      </c>
      <c r="Y28" s="101">
        <f t="shared" si="12"/>
        <v>526</v>
      </c>
      <c r="Z28" s="101" t="s">
        <v>242</v>
      </c>
      <c r="AA28" s="100">
        <f t="shared" si="13"/>
        <v>526</v>
      </c>
      <c r="AB28" s="100" t="s">
        <v>242</v>
      </c>
    </row>
    <row r="29" spans="1:28" ht="14.1" customHeight="1" x14ac:dyDescent="0.25">
      <c r="A29" s="99">
        <f t="shared" si="0"/>
        <v>527</v>
      </c>
      <c r="B29" s="99" t="s">
        <v>242</v>
      </c>
      <c r="C29" s="100">
        <f t="shared" si="1"/>
        <v>527</v>
      </c>
      <c r="D29" s="100" t="s">
        <v>242</v>
      </c>
      <c r="E29" s="99">
        <f t="shared" si="2"/>
        <v>527</v>
      </c>
      <c r="F29" s="99" t="s">
        <v>242</v>
      </c>
      <c r="G29" s="100">
        <f t="shared" si="3"/>
        <v>527</v>
      </c>
      <c r="H29" s="100" t="s">
        <v>242</v>
      </c>
      <c r="I29" s="101">
        <f t="shared" si="4"/>
        <v>527</v>
      </c>
      <c r="J29" s="101" t="s">
        <v>242</v>
      </c>
      <c r="K29" s="100">
        <f t="shared" si="5"/>
        <v>527</v>
      </c>
      <c r="L29" s="100" t="s">
        <v>242</v>
      </c>
      <c r="M29" s="101">
        <f t="shared" si="6"/>
        <v>527</v>
      </c>
      <c r="N29" s="101" t="s">
        <v>242</v>
      </c>
      <c r="O29" s="100">
        <f t="shared" si="7"/>
        <v>527</v>
      </c>
      <c r="P29" s="100" t="s">
        <v>242</v>
      </c>
      <c r="Q29" s="101">
        <f t="shared" si="8"/>
        <v>527</v>
      </c>
      <c r="R29" s="101" t="s">
        <v>242</v>
      </c>
      <c r="S29" s="100">
        <f t="shared" si="9"/>
        <v>527</v>
      </c>
      <c r="T29" s="100" t="s">
        <v>242</v>
      </c>
      <c r="U29" s="99">
        <f t="shared" si="10"/>
        <v>527</v>
      </c>
      <c r="V29" s="99" t="s">
        <v>242</v>
      </c>
      <c r="W29" s="100">
        <f t="shared" si="11"/>
        <v>527</v>
      </c>
      <c r="X29" s="100" t="s">
        <v>242</v>
      </c>
      <c r="Y29" s="101">
        <f t="shared" si="12"/>
        <v>527</v>
      </c>
      <c r="Z29" s="101" t="s">
        <v>242</v>
      </c>
      <c r="AA29" s="102">
        <f t="shared" si="13"/>
        <v>527</v>
      </c>
      <c r="AB29" s="102" t="s">
        <v>243</v>
      </c>
    </row>
    <row r="30" spans="1:28" ht="14.1" customHeight="1" x14ac:dyDescent="0.25">
      <c r="A30" s="99">
        <f t="shared" si="0"/>
        <v>528</v>
      </c>
      <c r="B30" s="99" t="s">
        <v>242</v>
      </c>
      <c r="C30" s="100">
        <f t="shared" si="1"/>
        <v>528</v>
      </c>
      <c r="D30" s="100" t="s">
        <v>242</v>
      </c>
      <c r="E30" s="99">
        <f t="shared" si="2"/>
        <v>528</v>
      </c>
      <c r="F30" s="99" t="s">
        <v>242</v>
      </c>
      <c r="G30" s="100">
        <f t="shared" si="3"/>
        <v>528</v>
      </c>
      <c r="H30" s="100" t="s">
        <v>242</v>
      </c>
      <c r="I30" s="101">
        <f t="shared" si="4"/>
        <v>528</v>
      </c>
      <c r="J30" s="101" t="s">
        <v>242</v>
      </c>
      <c r="K30" s="100">
        <f t="shared" si="5"/>
        <v>528</v>
      </c>
      <c r="L30" s="100" t="s">
        <v>242</v>
      </c>
      <c r="M30" s="101">
        <f t="shared" si="6"/>
        <v>528</v>
      </c>
      <c r="N30" s="101" t="s">
        <v>242</v>
      </c>
      <c r="O30" s="100">
        <f t="shared" si="7"/>
        <v>528</v>
      </c>
      <c r="P30" s="100" t="s">
        <v>242</v>
      </c>
      <c r="Q30" s="101">
        <f t="shared" si="8"/>
        <v>528</v>
      </c>
      <c r="R30" s="101" t="s">
        <v>242</v>
      </c>
      <c r="S30" s="100">
        <f t="shared" si="9"/>
        <v>528</v>
      </c>
      <c r="T30" s="100" t="s">
        <v>242</v>
      </c>
      <c r="U30" s="99">
        <f t="shared" si="10"/>
        <v>528</v>
      </c>
      <c r="V30" s="99" t="s">
        <v>242</v>
      </c>
      <c r="W30" s="100">
        <f t="shared" si="11"/>
        <v>528</v>
      </c>
      <c r="X30" s="100" t="s">
        <v>242</v>
      </c>
      <c r="Y30" s="101">
        <f t="shared" si="12"/>
        <v>528</v>
      </c>
      <c r="Z30" s="101" t="s">
        <v>242</v>
      </c>
      <c r="AA30" s="102">
        <f t="shared" si="13"/>
        <v>528</v>
      </c>
      <c r="AB30" s="102" t="s">
        <v>243</v>
      </c>
    </row>
    <row r="31" spans="1:28" ht="14.1" customHeight="1" x14ac:dyDescent="0.25">
      <c r="A31" s="99">
        <f t="shared" si="0"/>
        <v>529</v>
      </c>
      <c r="B31" s="99" t="s">
        <v>242</v>
      </c>
      <c r="C31" s="100">
        <f t="shared" si="1"/>
        <v>529</v>
      </c>
      <c r="D31" s="100" t="s">
        <v>242</v>
      </c>
      <c r="E31" s="99">
        <f t="shared" si="2"/>
        <v>529</v>
      </c>
      <c r="F31" s="99" t="s">
        <v>242</v>
      </c>
      <c r="G31" s="100">
        <f t="shared" si="3"/>
        <v>529</v>
      </c>
      <c r="H31" s="100" t="s">
        <v>242</v>
      </c>
      <c r="I31" s="101">
        <f t="shared" si="4"/>
        <v>529</v>
      </c>
      <c r="J31" s="101" t="s">
        <v>242</v>
      </c>
      <c r="K31" s="100">
        <f t="shared" si="5"/>
        <v>529</v>
      </c>
      <c r="L31" s="100" t="s">
        <v>242</v>
      </c>
      <c r="M31" s="101">
        <f t="shared" si="6"/>
        <v>529</v>
      </c>
      <c r="N31" s="101" t="s">
        <v>242</v>
      </c>
      <c r="O31" s="100">
        <f t="shared" si="7"/>
        <v>529</v>
      </c>
      <c r="P31" s="100" t="s">
        <v>242</v>
      </c>
      <c r="Q31" s="101">
        <f t="shared" si="8"/>
        <v>529</v>
      </c>
      <c r="R31" s="101" t="s">
        <v>242</v>
      </c>
      <c r="S31" s="100">
        <f t="shared" si="9"/>
        <v>529</v>
      </c>
      <c r="T31" s="100" t="s">
        <v>242</v>
      </c>
      <c r="U31" s="99">
        <f t="shared" si="10"/>
        <v>529</v>
      </c>
      <c r="V31" s="99" t="s">
        <v>242</v>
      </c>
      <c r="W31" s="100">
        <f t="shared" si="11"/>
        <v>529</v>
      </c>
      <c r="X31" s="100" t="s">
        <v>242</v>
      </c>
      <c r="Y31" s="101">
        <f t="shared" si="12"/>
        <v>529</v>
      </c>
      <c r="Z31" s="101" t="s">
        <v>242</v>
      </c>
      <c r="AA31" s="102">
        <f t="shared" si="13"/>
        <v>529</v>
      </c>
      <c r="AB31" s="102" t="s">
        <v>243</v>
      </c>
    </row>
    <row r="32" spans="1:28" ht="14.1" customHeight="1" x14ac:dyDescent="0.25">
      <c r="A32" s="99">
        <f t="shared" si="0"/>
        <v>530</v>
      </c>
      <c r="B32" s="99" t="s">
        <v>242</v>
      </c>
      <c r="C32" s="100">
        <f t="shared" si="1"/>
        <v>530</v>
      </c>
      <c r="D32" s="100" t="s">
        <v>242</v>
      </c>
      <c r="E32" s="99">
        <f t="shared" si="2"/>
        <v>530</v>
      </c>
      <c r="F32" s="99" t="s">
        <v>242</v>
      </c>
      <c r="G32" s="100">
        <f t="shared" si="3"/>
        <v>530</v>
      </c>
      <c r="H32" s="100" t="s">
        <v>242</v>
      </c>
      <c r="I32" s="101">
        <f t="shared" si="4"/>
        <v>530</v>
      </c>
      <c r="J32" s="101" t="s">
        <v>242</v>
      </c>
      <c r="K32" s="100">
        <f t="shared" si="5"/>
        <v>530</v>
      </c>
      <c r="L32" s="100" t="s">
        <v>242</v>
      </c>
      <c r="M32" s="101">
        <f t="shared" si="6"/>
        <v>530</v>
      </c>
      <c r="N32" s="101" t="s">
        <v>242</v>
      </c>
      <c r="O32" s="100">
        <f t="shared" si="7"/>
        <v>530</v>
      </c>
      <c r="P32" s="100" t="s">
        <v>242</v>
      </c>
      <c r="Q32" s="101">
        <f t="shared" si="8"/>
        <v>530</v>
      </c>
      <c r="R32" s="101" t="s">
        <v>242</v>
      </c>
      <c r="S32" s="100">
        <f t="shared" si="9"/>
        <v>530</v>
      </c>
      <c r="T32" s="100" t="s">
        <v>242</v>
      </c>
      <c r="U32" s="99">
        <f t="shared" si="10"/>
        <v>530</v>
      </c>
      <c r="V32" s="99" t="s">
        <v>242</v>
      </c>
      <c r="W32" s="100">
        <f t="shared" si="11"/>
        <v>530</v>
      </c>
      <c r="X32" s="100" t="s">
        <v>242</v>
      </c>
      <c r="Y32" s="101">
        <f t="shared" si="12"/>
        <v>530</v>
      </c>
      <c r="Z32" s="101" t="s">
        <v>242</v>
      </c>
      <c r="AA32" s="102">
        <f t="shared" si="13"/>
        <v>530</v>
      </c>
      <c r="AB32" s="102" t="s">
        <v>243</v>
      </c>
    </row>
    <row r="33" spans="1:28" ht="14.1" customHeight="1" x14ac:dyDescent="0.25">
      <c r="A33" s="99">
        <f t="shared" si="0"/>
        <v>531</v>
      </c>
      <c r="B33" s="99" t="s">
        <v>242</v>
      </c>
      <c r="C33" s="100">
        <f t="shared" si="1"/>
        <v>531</v>
      </c>
      <c r="D33" s="100" t="s">
        <v>242</v>
      </c>
      <c r="E33" s="99">
        <f t="shared" si="2"/>
        <v>531</v>
      </c>
      <c r="F33" s="99" t="s">
        <v>242</v>
      </c>
      <c r="G33" s="100">
        <f t="shared" si="3"/>
        <v>531</v>
      </c>
      <c r="H33" s="100" t="s">
        <v>242</v>
      </c>
      <c r="I33" s="101">
        <f t="shared" si="4"/>
        <v>531</v>
      </c>
      <c r="J33" s="101" t="s">
        <v>242</v>
      </c>
      <c r="K33" s="100">
        <f t="shared" si="5"/>
        <v>531</v>
      </c>
      <c r="L33" s="100" t="s">
        <v>242</v>
      </c>
      <c r="M33" s="101">
        <f t="shared" si="6"/>
        <v>531</v>
      </c>
      <c r="N33" s="101" t="s">
        <v>242</v>
      </c>
      <c r="O33" s="100">
        <f t="shared" si="7"/>
        <v>531</v>
      </c>
      <c r="P33" s="100" t="s">
        <v>242</v>
      </c>
      <c r="Q33" s="101">
        <f t="shared" si="8"/>
        <v>531</v>
      </c>
      <c r="R33" s="101" t="s">
        <v>242</v>
      </c>
      <c r="S33" s="100">
        <f t="shared" si="9"/>
        <v>531</v>
      </c>
      <c r="T33" s="100" t="s">
        <v>242</v>
      </c>
      <c r="U33" s="99">
        <f t="shared" si="10"/>
        <v>531</v>
      </c>
      <c r="V33" s="99" t="s">
        <v>242</v>
      </c>
      <c r="W33" s="100">
        <f t="shared" si="11"/>
        <v>531</v>
      </c>
      <c r="X33" s="100" t="s">
        <v>242</v>
      </c>
      <c r="Y33" s="101">
        <f t="shared" si="12"/>
        <v>531</v>
      </c>
      <c r="Z33" s="101" t="s">
        <v>242</v>
      </c>
      <c r="AA33" s="102">
        <f t="shared" si="13"/>
        <v>531</v>
      </c>
      <c r="AB33" s="102" t="s">
        <v>243</v>
      </c>
    </row>
    <row r="34" spans="1:28" ht="14.1" customHeight="1" x14ac:dyDescent="0.25">
      <c r="A34" s="99">
        <f t="shared" si="0"/>
        <v>532</v>
      </c>
      <c r="B34" s="99" t="s">
        <v>242</v>
      </c>
      <c r="C34" s="100">
        <f t="shared" si="1"/>
        <v>532</v>
      </c>
      <c r="D34" s="100" t="s">
        <v>242</v>
      </c>
      <c r="E34" s="99">
        <f t="shared" si="2"/>
        <v>532</v>
      </c>
      <c r="F34" s="99" t="s">
        <v>242</v>
      </c>
      <c r="G34" s="100">
        <f t="shared" si="3"/>
        <v>532</v>
      </c>
      <c r="H34" s="100" t="s">
        <v>242</v>
      </c>
      <c r="I34" s="101">
        <f t="shared" si="4"/>
        <v>532</v>
      </c>
      <c r="J34" s="101" t="s">
        <v>242</v>
      </c>
      <c r="K34" s="100">
        <f t="shared" si="5"/>
        <v>532</v>
      </c>
      <c r="L34" s="100" t="s">
        <v>242</v>
      </c>
      <c r="M34" s="101">
        <f t="shared" si="6"/>
        <v>532</v>
      </c>
      <c r="N34" s="101" t="s">
        <v>242</v>
      </c>
      <c r="O34" s="100">
        <f t="shared" si="7"/>
        <v>532</v>
      </c>
      <c r="P34" s="100" t="s">
        <v>242</v>
      </c>
      <c r="Q34" s="101">
        <f t="shared" si="8"/>
        <v>532</v>
      </c>
      <c r="R34" s="101" t="s">
        <v>242</v>
      </c>
      <c r="S34" s="100">
        <f t="shared" si="9"/>
        <v>532</v>
      </c>
      <c r="T34" s="100" t="s">
        <v>242</v>
      </c>
      <c r="U34" s="99">
        <f t="shared" si="10"/>
        <v>532</v>
      </c>
      <c r="V34" s="99" t="s">
        <v>242</v>
      </c>
      <c r="W34" s="100">
        <f t="shared" si="11"/>
        <v>532</v>
      </c>
      <c r="X34" s="100" t="s">
        <v>242</v>
      </c>
      <c r="Y34" s="101">
        <f t="shared" si="12"/>
        <v>532</v>
      </c>
      <c r="Z34" s="101" t="s">
        <v>242</v>
      </c>
      <c r="AA34" s="102">
        <f t="shared" si="13"/>
        <v>532</v>
      </c>
      <c r="AB34" s="102" t="s">
        <v>243</v>
      </c>
    </row>
    <row r="35" spans="1:28" ht="14.1" customHeight="1" x14ac:dyDescent="0.25">
      <c r="A35" s="99">
        <f t="shared" si="0"/>
        <v>533</v>
      </c>
      <c r="B35" s="99" t="s">
        <v>242</v>
      </c>
      <c r="C35" s="100">
        <f t="shared" si="1"/>
        <v>533</v>
      </c>
      <c r="D35" s="100" t="s">
        <v>242</v>
      </c>
      <c r="E35" s="99">
        <f t="shared" si="2"/>
        <v>533</v>
      </c>
      <c r="F35" s="99" t="s">
        <v>242</v>
      </c>
      <c r="G35" s="100">
        <f t="shared" si="3"/>
        <v>533</v>
      </c>
      <c r="H35" s="100" t="s">
        <v>242</v>
      </c>
      <c r="I35" s="101">
        <f t="shared" si="4"/>
        <v>533</v>
      </c>
      <c r="J35" s="101" t="s">
        <v>242</v>
      </c>
      <c r="K35" s="100">
        <f t="shared" si="5"/>
        <v>533</v>
      </c>
      <c r="L35" s="100" t="s">
        <v>242</v>
      </c>
      <c r="M35" s="101">
        <f t="shared" si="6"/>
        <v>533</v>
      </c>
      <c r="N35" s="101" t="s">
        <v>242</v>
      </c>
      <c r="O35" s="100">
        <f t="shared" si="7"/>
        <v>533</v>
      </c>
      <c r="P35" s="100" t="s">
        <v>242</v>
      </c>
      <c r="Q35" s="101">
        <f t="shared" si="8"/>
        <v>533</v>
      </c>
      <c r="R35" s="101" t="s">
        <v>242</v>
      </c>
      <c r="S35" s="100">
        <f t="shared" si="9"/>
        <v>533</v>
      </c>
      <c r="T35" s="100" t="s">
        <v>242</v>
      </c>
      <c r="U35" s="99">
        <f t="shared" si="10"/>
        <v>533</v>
      </c>
      <c r="V35" s="99" t="s">
        <v>242</v>
      </c>
      <c r="W35" s="100">
        <f t="shared" si="11"/>
        <v>533</v>
      </c>
      <c r="X35" s="100" t="s">
        <v>242</v>
      </c>
      <c r="Y35" s="101">
        <f t="shared" si="12"/>
        <v>533</v>
      </c>
      <c r="Z35" s="101" t="s">
        <v>242</v>
      </c>
      <c r="AA35" s="102">
        <f t="shared" si="13"/>
        <v>533</v>
      </c>
      <c r="AB35" s="102" t="s">
        <v>243</v>
      </c>
    </row>
    <row r="36" spans="1:28" ht="14.1" customHeight="1" x14ac:dyDescent="0.25">
      <c r="A36" s="99">
        <f t="shared" si="0"/>
        <v>534</v>
      </c>
      <c r="B36" s="99" t="s">
        <v>242</v>
      </c>
      <c r="C36" s="100">
        <f t="shared" si="1"/>
        <v>534</v>
      </c>
      <c r="D36" s="100" t="s">
        <v>242</v>
      </c>
      <c r="E36" s="99">
        <f t="shared" si="2"/>
        <v>534</v>
      </c>
      <c r="F36" s="99" t="s">
        <v>242</v>
      </c>
      <c r="G36" s="100">
        <f t="shared" si="3"/>
        <v>534</v>
      </c>
      <c r="H36" s="100" t="s">
        <v>242</v>
      </c>
      <c r="I36" s="101">
        <f t="shared" si="4"/>
        <v>534</v>
      </c>
      <c r="J36" s="101" t="s">
        <v>242</v>
      </c>
      <c r="K36" s="100">
        <f t="shared" si="5"/>
        <v>534</v>
      </c>
      <c r="L36" s="100" t="s">
        <v>242</v>
      </c>
      <c r="M36" s="101">
        <f t="shared" si="6"/>
        <v>534</v>
      </c>
      <c r="N36" s="101" t="s">
        <v>242</v>
      </c>
      <c r="O36" s="100">
        <f t="shared" si="7"/>
        <v>534</v>
      </c>
      <c r="P36" s="100" t="s">
        <v>242</v>
      </c>
      <c r="Q36" s="101">
        <f t="shared" si="8"/>
        <v>534</v>
      </c>
      <c r="R36" s="101" t="s">
        <v>242</v>
      </c>
      <c r="S36" s="100">
        <f t="shared" si="9"/>
        <v>534</v>
      </c>
      <c r="T36" s="100" t="s">
        <v>242</v>
      </c>
      <c r="U36" s="99">
        <f t="shared" si="10"/>
        <v>534</v>
      </c>
      <c r="V36" s="99" t="s">
        <v>242</v>
      </c>
      <c r="W36" s="100">
        <f t="shared" si="11"/>
        <v>534</v>
      </c>
      <c r="X36" s="100" t="s">
        <v>242</v>
      </c>
      <c r="Y36" s="101">
        <f t="shared" si="12"/>
        <v>534</v>
      </c>
      <c r="Z36" s="101" t="s">
        <v>242</v>
      </c>
      <c r="AA36" s="103">
        <f t="shared" si="13"/>
        <v>534</v>
      </c>
      <c r="AB36" s="103" t="s">
        <v>244</v>
      </c>
    </row>
    <row r="37" spans="1:28" ht="14.1" customHeight="1" x14ac:dyDescent="0.25">
      <c r="A37" s="99">
        <f t="shared" si="0"/>
        <v>535</v>
      </c>
      <c r="B37" s="99" t="s">
        <v>242</v>
      </c>
      <c r="C37" s="100">
        <f t="shared" si="1"/>
        <v>535</v>
      </c>
      <c r="D37" s="100" t="s">
        <v>242</v>
      </c>
      <c r="E37" s="99">
        <f t="shared" si="2"/>
        <v>535</v>
      </c>
      <c r="F37" s="99" t="s">
        <v>242</v>
      </c>
      <c r="G37" s="100">
        <f t="shared" si="3"/>
        <v>535</v>
      </c>
      <c r="H37" s="100" t="s">
        <v>242</v>
      </c>
      <c r="I37" s="101">
        <f t="shared" si="4"/>
        <v>535</v>
      </c>
      <c r="J37" s="101" t="s">
        <v>242</v>
      </c>
      <c r="K37" s="100">
        <f t="shared" si="5"/>
        <v>535</v>
      </c>
      <c r="L37" s="100" t="s">
        <v>242</v>
      </c>
      <c r="M37" s="101">
        <f t="shared" si="6"/>
        <v>535</v>
      </c>
      <c r="N37" s="101" t="s">
        <v>242</v>
      </c>
      <c r="O37" s="100">
        <f t="shared" si="7"/>
        <v>535</v>
      </c>
      <c r="P37" s="100" t="s">
        <v>242</v>
      </c>
      <c r="Q37" s="101">
        <f t="shared" si="8"/>
        <v>535</v>
      </c>
      <c r="R37" s="101" t="s">
        <v>242</v>
      </c>
      <c r="S37" s="100">
        <f t="shared" si="9"/>
        <v>535</v>
      </c>
      <c r="T37" s="100" t="s">
        <v>242</v>
      </c>
      <c r="U37" s="99">
        <f t="shared" si="10"/>
        <v>535</v>
      </c>
      <c r="V37" s="99" t="s">
        <v>242</v>
      </c>
      <c r="W37" s="100">
        <f t="shared" si="11"/>
        <v>535</v>
      </c>
      <c r="X37" s="100" t="s">
        <v>242</v>
      </c>
      <c r="Y37" s="101">
        <f t="shared" si="12"/>
        <v>535</v>
      </c>
      <c r="Z37" s="101" t="s">
        <v>242</v>
      </c>
      <c r="AA37" s="103">
        <f t="shared" si="13"/>
        <v>535</v>
      </c>
      <c r="AB37" s="103" t="s">
        <v>244</v>
      </c>
    </row>
    <row r="38" spans="1:28" ht="14.1" customHeight="1" x14ac:dyDescent="0.25">
      <c r="A38" s="99">
        <f t="shared" si="0"/>
        <v>536</v>
      </c>
      <c r="B38" s="99" t="s">
        <v>242</v>
      </c>
      <c r="C38" s="100">
        <f t="shared" si="1"/>
        <v>536</v>
      </c>
      <c r="D38" s="100" t="s">
        <v>242</v>
      </c>
      <c r="E38" s="99">
        <f t="shared" si="2"/>
        <v>536</v>
      </c>
      <c r="F38" s="99" t="s">
        <v>242</v>
      </c>
      <c r="G38" s="100">
        <f t="shared" si="3"/>
        <v>536</v>
      </c>
      <c r="H38" s="100" t="s">
        <v>242</v>
      </c>
      <c r="I38" s="101">
        <f t="shared" si="4"/>
        <v>536</v>
      </c>
      <c r="J38" s="101" t="s">
        <v>242</v>
      </c>
      <c r="K38" s="100">
        <f t="shared" si="5"/>
        <v>536</v>
      </c>
      <c r="L38" s="100" t="s">
        <v>242</v>
      </c>
      <c r="M38" s="101">
        <f t="shared" si="6"/>
        <v>536</v>
      </c>
      <c r="N38" s="101" t="s">
        <v>242</v>
      </c>
      <c r="O38" s="100">
        <f t="shared" si="7"/>
        <v>536</v>
      </c>
      <c r="P38" s="100" t="s">
        <v>242</v>
      </c>
      <c r="Q38" s="101">
        <f t="shared" si="8"/>
        <v>536</v>
      </c>
      <c r="R38" s="101" t="s">
        <v>242</v>
      </c>
      <c r="S38" s="100">
        <f t="shared" si="9"/>
        <v>536</v>
      </c>
      <c r="T38" s="100" t="s">
        <v>242</v>
      </c>
      <c r="U38" s="99">
        <f t="shared" si="10"/>
        <v>536</v>
      </c>
      <c r="V38" s="99" t="s">
        <v>242</v>
      </c>
      <c r="W38" s="100">
        <f t="shared" si="11"/>
        <v>536</v>
      </c>
      <c r="X38" s="100" t="s">
        <v>242</v>
      </c>
      <c r="Y38" s="101">
        <f t="shared" si="12"/>
        <v>536</v>
      </c>
      <c r="Z38" s="101" t="s">
        <v>242</v>
      </c>
      <c r="AA38" s="103">
        <f t="shared" si="13"/>
        <v>536</v>
      </c>
      <c r="AB38" s="103" t="s">
        <v>244</v>
      </c>
    </row>
    <row r="39" spans="1:28" ht="14.1" customHeight="1" x14ac:dyDescent="0.25">
      <c r="A39" s="99">
        <f t="shared" si="0"/>
        <v>537</v>
      </c>
      <c r="B39" s="99" t="s">
        <v>242</v>
      </c>
      <c r="C39" s="100">
        <f t="shared" si="1"/>
        <v>537</v>
      </c>
      <c r="D39" s="100" t="s">
        <v>242</v>
      </c>
      <c r="E39" s="99">
        <f t="shared" si="2"/>
        <v>537</v>
      </c>
      <c r="F39" s="99" t="s">
        <v>242</v>
      </c>
      <c r="G39" s="100">
        <f t="shared" si="3"/>
        <v>537</v>
      </c>
      <c r="H39" s="100" t="s">
        <v>242</v>
      </c>
      <c r="I39" s="101">
        <f t="shared" si="4"/>
        <v>537</v>
      </c>
      <c r="J39" s="101" t="s">
        <v>242</v>
      </c>
      <c r="K39" s="100">
        <f t="shared" si="5"/>
        <v>537</v>
      </c>
      <c r="L39" s="100" t="s">
        <v>242</v>
      </c>
      <c r="M39" s="101">
        <f t="shared" si="6"/>
        <v>537</v>
      </c>
      <c r="N39" s="101" t="s">
        <v>242</v>
      </c>
      <c r="O39" s="100">
        <f t="shared" si="7"/>
        <v>537</v>
      </c>
      <c r="P39" s="100" t="s">
        <v>242</v>
      </c>
      <c r="Q39" s="101">
        <f t="shared" si="8"/>
        <v>537</v>
      </c>
      <c r="R39" s="101" t="s">
        <v>242</v>
      </c>
      <c r="S39" s="100">
        <f t="shared" si="9"/>
        <v>537</v>
      </c>
      <c r="T39" s="100" t="s">
        <v>242</v>
      </c>
      <c r="U39" s="99">
        <f t="shared" si="10"/>
        <v>537</v>
      </c>
      <c r="V39" s="99" t="s">
        <v>242</v>
      </c>
      <c r="W39" s="100">
        <f t="shared" si="11"/>
        <v>537</v>
      </c>
      <c r="X39" s="100" t="s">
        <v>242</v>
      </c>
      <c r="Y39" s="101">
        <f t="shared" si="12"/>
        <v>537</v>
      </c>
      <c r="Z39" s="101" t="s">
        <v>242</v>
      </c>
      <c r="AA39" s="103">
        <f t="shared" si="13"/>
        <v>537</v>
      </c>
      <c r="AB39" s="103" t="s">
        <v>244</v>
      </c>
    </row>
    <row r="40" spans="1:28" ht="14.1" customHeight="1" x14ac:dyDescent="0.25">
      <c r="A40" s="99">
        <f t="shared" si="0"/>
        <v>538</v>
      </c>
      <c r="B40" s="99" t="s">
        <v>242</v>
      </c>
      <c r="C40" s="100">
        <f t="shared" si="1"/>
        <v>538</v>
      </c>
      <c r="D40" s="100" t="s">
        <v>242</v>
      </c>
      <c r="E40" s="99">
        <f t="shared" si="2"/>
        <v>538</v>
      </c>
      <c r="F40" s="99" t="s">
        <v>242</v>
      </c>
      <c r="G40" s="100">
        <f t="shared" si="3"/>
        <v>538</v>
      </c>
      <c r="H40" s="100" t="s">
        <v>242</v>
      </c>
      <c r="I40" s="101">
        <f t="shared" si="4"/>
        <v>538</v>
      </c>
      <c r="J40" s="101" t="s">
        <v>242</v>
      </c>
      <c r="K40" s="100">
        <f t="shared" si="5"/>
        <v>538</v>
      </c>
      <c r="L40" s="100" t="s">
        <v>242</v>
      </c>
      <c r="M40" s="101">
        <f t="shared" si="6"/>
        <v>538</v>
      </c>
      <c r="N40" s="101" t="s">
        <v>242</v>
      </c>
      <c r="O40" s="100">
        <f t="shared" si="7"/>
        <v>538</v>
      </c>
      <c r="P40" s="100" t="s">
        <v>242</v>
      </c>
      <c r="Q40" s="101">
        <f t="shared" si="8"/>
        <v>538</v>
      </c>
      <c r="R40" s="101" t="s">
        <v>242</v>
      </c>
      <c r="S40" s="100">
        <f t="shared" si="9"/>
        <v>538</v>
      </c>
      <c r="T40" s="100" t="s">
        <v>242</v>
      </c>
      <c r="U40" s="99">
        <f t="shared" si="10"/>
        <v>538</v>
      </c>
      <c r="V40" s="99" t="s">
        <v>242</v>
      </c>
      <c r="W40" s="100">
        <f t="shared" si="11"/>
        <v>538</v>
      </c>
      <c r="X40" s="100" t="s">
        <v>242</v>
      </c>
      <c r="Y40" s="101">
        <f t="shared" si="12"/>
        <v>538</v>
      </c>
      <c r="Z40" s="101" t="s">
        <v>242</v>
      </c>
      <c r="AA40" s="103">
        <f t="shared" si="13"/>
        <v>538</v>
      </c>
      <c r="AB40" s="103" t="s">
        <v>244</v>
      </c>
    </row>
    <row r="41" spans="1:28" ht="14.1" customHeight="1" x14ac:dyDescent="0.25">
      <c r="A41" s="99">
        <f t="shared" si="0"/>
        <v>539</v>
      </c>
      <c r="B41" s="99" t="s">
        <v>242</v>
      </c>
      <c r="C41" s="100">
        <f t="shared" si="1"/>
        <v>539</v>
      </c>
      <c r="D41" s="100" t="s">
        <v>242</v>
      </c>
      <c r="E41" s="99">
        <f t="shared" si="2"/>
        <v>539</v>
      </c>
      <c r="F41" s="99" t="s">
        <v>242</v>
      </c>
      <c r="G41" s="100">
        <f t="shared" si="3"/>
        <v>539</v>
      </c>
      <c r="H41" s="100" t="s">
        <v>242</v>
      </c>
      <c r="I41" s="101">
        <f t="shared" si="4"/>
        <v>539</v>
      </c>
      <c r="J41" s="101" t="s">
        <v>242</v>
      </c>
      <c r="K41" s="100">
        <f t="shared" si="5"/>
        <v>539</v>
      </c>
      <c r="L41" s="100" t="s">
        <v>242</v>
      </c>
      <c r="M41" s="101">
        <f t="shared" si="6"/>
        <v>539</v>
      </c>
      <c r="N41" s="101" t="s">
        <v>242</v>
      </c>
      <c r="O41" s="100">
        <f t="shared" si="7"/>
        <v>539</v>
      </c>
      <c r="P41" s="100" t="s">
        <v>242</v>
      </c>
      <c r="Q41" s="101">
        <f t="shared" si="8"/>
        <v>539</v>
      </c>
      <c r="R41" s="101" t="s">
        <v>242</v>
      </c>
      <c r="S41" s="100">
        <f t="shared" si="9"/>
        <v>539</v>
      </c>
      <c r="T41" s="100" t="s">
        <v>242</v>
      </c>
      <c r="U41" s="99">
        <f t="shared" si="10"/>
        <v>539</v>
      </c>
      <c r="V41" s="99" t="s">
        <v>242</v>
      </c>
      <c r="W41" s="100">
        <f t="shared" si="11"/>
        <v>539</v>
      </c>
      <c r="X41" s="100" t="s">
        <v>242</v>
      </c>
      <c r="Y41" s="101">
        <f t="shared" si="12"/>
        <v>539</v>
      </c>
      <c r="Z41" s="101" t="s">
        <v>242</v>
      </c>
      <c r="AA41" s="103">
        <f t="shared" si="13"/>
        <v>539</v>
      </c>
      <c r="AB41" s="103" t="s">
        <v>244</v>
      </c>
    </row>
    <row r="42" spans="1:28" ht="14.1" customHeight="1" x14ac:dyDescent="0.25">
      <c r="A42" s="99">
        <f t="shared" si="0"/>
        <v>540</v>
      </c>
      <c r="B42" s="99" t="s">
        <v>242</v>
      </c>
      <c r="C42" s="100">
        <f t="shared" si="1"/>
        <v>540</v>
      </c>
      <c r="D42" s="100" t="s">
        <v>242</v>
      </c>
      <c r="E42" s="99">
        <f t="shared" si="2"/>
        <v>540</v>
      </c>
      <c r="F42" s="99" t="s">
        <v>242</v>
      </c>
      <c r="G42" s="100">
        <f t="shared" si="3"/>
        <v>540</v>
      </c>
      <c r="H42" s="100" t="s">
        <v>242</v>
      </c>
      <c r="I42" s="101">
        <f t="shared" si="4"/>
        <v>540</v>
      </c>
      <c r="J42" s="101" t="s">
        <v>242</v>
      </c>
      <c r="K42" s="100">
        <f t="shared" si="5"/>
        <v>540</v>
      </c>
      <c r="L42" s="100" t="s">
        <v>242</v>
      </c>
      <c r="M42" s="101">
        <f t="shared" si="6"/>
        <v>540</v>
      </c>
      <c r="N42" s="101" t="s">
        <v>242</v>
      </c>
      <c r="O42" s="100">
        <f t="shared" si="7"/>
        <v>540</v>
      </c>
      <c r="P42" s="100" t="s">
        <v>242</v>
      </c>
      <c r="Q42" s="101">
        <f t="shared" si="8"/>
        <v>540</v>
      </c>
      <c r="R42" s="101" t="s">
        <v>242</v>
      </c>
      <c r="S42" s="100">
        <f t="shared" si="9"/>
        <v>540</v>
      </c>
      <c r="T42" s="100" t="s">
        <v>242</v>
      </c>
      <c r="U42" s="99">
        <f t="shared" si="10"/>
        <v>540</v>
      </c>
      <c r="V42" s="99" t="s">
        <v>242</v>
      </c>
      <c r="W42" s="100">
        <f t="shared" si="11"/>
        <v>540</v>
      </c>
      <c r="X42" s="100" t="s">
        <v>242</v>
      </c>
      <c r="Y42" s="104">
        <f t="shared" si="12"/>
        <v>540</v>
      </c>
      <c r="Z42" s="104" t="s">
        <v>243</v>
      </c>
      <c r="AA42" s="103">
        <f t="shared" si="13"/>
        <v>540</v>
      </c>
      <c r="AB42" s="103" t="s">
        <v>244</v>
      </c>
    </row>
    <row r="43" spans="1:28" ht="14.1" customHeight="1" x14ac:dyDescent="0.25">
      <c r="A43" s="99">
        <f t="shared" si="0"/>
        <v>541</v>
      </c>
      <c r="B43" s="99" t="s">
        <v>242</v>
      </c>
      <c r="C43" s="100">
        <f t="shared" si="1"/>
        <v>541</v>
      </c>
      <c r="D43" s="100" t="s">
        <v>242</v>
      </c>
      <c r="E43" s="99">
        <f t="shared" si="2"/>
        <v>541</v>
      </c>
      <c r="F43" s="99" t="s">
        <v>242</v>
      </c>
      <c r="G43" s="100">
        <f t="shared" si="3"/>
        <v>541</v>
      </c>
      <c r="H43" s="100" t="s">
        <v>242</v>
      </c>
      <c r="I43" s="101">
        <f t="shared" si="4"/>
        <v>541</v>
      </c>
      <c r="J43" s="101" t="s">
        <v>242</v>
      </c>
      <c r="K43" s="100">
        <f t="shared" si="5"/>
        <v>541</v>
      </c>
      <c r="L43" s="100" t="s">
        <v>242</v>
      </c>
      <c r="M43" s="101">
        <f t="shared" si="6"/>
        <v>541</v>
      </c>
      <c r="N43" s="101" t="s">
        <v>242</v>
      </c>
      <c r="O43" s="100">
        <f t="shared" si="7"/>
        <v>541</v>
      </c>
      <c r="P43" s="100" t="s">
        <v>242</v>
      </c>
      <c r="Q43" s="101">
        <f t="shared" si="8"/>
        <v>541</v>
      </c>
      <c r="R43" s="101" t="s">
        <v>242</v>
      </c>
      <c r="S43" s="100">
        <f t="shared" si="9"/>
        <v>541</v>
      </c>
      <c r="T43" s="100" t="s">
        <v>242</v>
      </c>
      <c r="U43" s="99">
        <f t="shared" si="10"/>
        <v>541</v>
      </c>
      <c r="V43" s="99" t="s">
        <v>242</v>
      </c>
      <c r="W43" s="100">
        <f t="shared" si="11"/>
        <v>541</v>
      </c>
      <c r="X43" s="100" t="s">
        <v>242</v>
      </c>
      <c r="Y43" s="104">
        <f t="shared" si="12"/>
        <v>541</v>
      </c>
      <c r="Z43" s="104" t="s">
        <v>243</v>
      </c>
      <c r="AA43" s="103">
        <f t="shared" si="13"/>
        <v>541</v>
      </c>
      <c r="AB43" s="103" t="s">
        <v>244</v>
      </c>
    </row>
    <row r="44" spans="1:28" ht="14.1" customHeight="1" x14ac:dyDescent="0.25">
      <c r="A44" s="99">
        <f t="shared" si="0"/>
        <v>542</v>
      </c>
      <c r="B44" s="99" t="s">
        <v>242</v>
      </c>
      <c r="C44" s="100">
        <f t="shared" si="1"/>
        <v>542</v>
      </c>
      <c r="D44" s="100" t="s">
        <v>242</v>
      </c>
      <c r="E44" s="99">
        <f t="shared" si="2"/>
        <v>542</v>
      </c>
      <c r="F44" s="99" t="s">
        <v>242</v>
      </c>
      <c r="G44" s="100">
        <f t="shared" si="3"/>
        <v>542</v>
      </c>
      <c r="H44" s="100" t="s">
        <v>242</v>
      </c>
      <c r="I44" s="101">
        <f t="shared" si="4"/>
        <v>542</v>
      </c>
      <c r="J44" s="101" t="s">
        <v>242</v>
      </c>
      <c r="K44" s="100">
        <f t="shared" si="5"/>
        <v>542</v>
      </c>
      <c r="L44" s="100" t="s">
        <v>242</v>
      </c>
      <c r="M44" s="101">
        <f t="shared" si="6"/>
        <v>542</v>
      </c>
      <c r="N44" s="101" t="s">
        <v>242</v>
      </c>
      <c r="O44" s="100">
        <f t="shared" si="7"/>
        <v>542</v>
      </c>
      <c r="P44" s="100" t="s">
        <v>242</v>
      </c>
      <c r="Q44" s="101">
        <f t="shared" si="8"/>
        <v>542</v>
      </c>
      <c r="R44" s="101" t="s">
        <v>242</v>
      </c>
      <c r="S44" s="100">
        <f t="shared" si="9"/>
        <v>542</v>
      </c>
      <c r="T44" s="100" t="s">
        <v>242</v>
      </c>
      <c r="U44" s="99">
        <f t="shared" si="10"/>
        <v>542</v>
      </c>
      <c r="V44" s="99" t="s">
        <v>242</v>
      </c>
      <c r="W44" s="100">
        <f t="shared" si="11"/>
        <v>542</v>
      </c>
      <c r="X44" s="100" t="s">
        <v>242</v>
      </c>
      <c r="Y44" s="104">
        <f t="shared" si="12"/>
        <v>542</v>
      </c>
      <c r="Z44" s="104" t="s">
        <v>243</v>
      </c>
      <c r="AA44" s="103">
        <f t="shared" si="13"/>
        <v>542</v>
      </c>
      <c r="AB44" s="103" t="s">
        <v>244</v>
      </c>
    </row>
    <row r="45" spans="1:28" ht="14.1" customHeight="1" x14ac:dyDescent="0.25">
      <c r="A45" s="99">
        <f t="shared" si="0"/>
        <v>543</v>
      </c>
      <c r="B45" s="99" t="s">
        <v>242</v>
      </c>
      <c r="C45" s="100">
        <f t="shared" si="1"/>
        <v>543</v>
      </c>
      <c r="D45" s="100" t="s">
        <v>242</v>
      </c>
      <c r="E45" s="99">
        <f t="shared" si="2"/>
        <v>543</v>
      </c>
      <c r="F45" s="99" t="s">
        <v>242</v>
      </c>
      <c r="G45" s="100">
        <f t="shared" si="3"/>
        <v>543</v>
      </c>
      <c r="H45" s="100" t="s">
        <v>242</v>
      </c>
      <c r="I45" s="101">
        <f t="shared" si="4"/>
        <v>543</v>
      </c>
      <c r="J45" s="101" t="s">
        <v>242</v>
      </c>
      <c r="K45" s="100">
        <f t="shared" si="5"/>
        <v>543</v>
      </c>
      <c r="L45" s="100" t="s">
        <v>242</v>
      </c>
      <c r="M45" s="101">
        <f t="shared" si="6"/>
        <v>543</v>
      </c>
      <c r="N45" s="101" t="s">
        <v>242</v>
      </c>
      <c r="O45" s="100">
        <f t="shared" si="7"/>
        <v>543</v>
      </c>
      <c r="P45" s="100" t="s">
        <v>242</v>
      </c>
      <c r="Q45" s="101">
        <f t="shared" si="8"/>
        <v>543</v>
      </c>
      <c r="R45" s="101" t="s">
        <v>242</v>
      </c>
      <c r="S45" s="100">
        <f t="shared" si="9"/>
        <v>543</v>
      </c>
      <c r="T45" s="100" t="s">
        <v>242</v>
      </c>
      <c r="U45" s="99">
        <f t="shared" si="10"/>
        <v>543</v>
      </c>
      <c r="V45" s="99" t="s">
        <v>242</v>
      </c>
      <c r="W45" s="102">
        <f t="shared" si="11"/>
        <v>543</v>
      </c>
      <c r="X45" s="102" t="s">
        <v>243</v>
      </c>
      <c r="Y45" s="104">
        <f t="shared" si="12"/>
        <v>543</v>
      </c>
      <c r="Z45" s="104" t="s">
        <v>243</v>
      </c>
      <c r="AA45" s="103">
        <f t="shared" si="13"/>
        <v>543</v>
      </c>
      <c r="AB45" s="103" t="s">
        <v>244</v>
      </c>
    </row>
    <row r="46" spans="1:28" ht="14.1" customHeight="1" x14ac:dyDescent="0.25">
      <c r="A46" s="99">
        <f t="shared" si="0"/>
        <v>544</v>
      </c>
      <c r="B46" s="99" t="s">
        <v>242</v>
      </c>
      <c r="C46" s="100">
        <f t="shared" si="1"/>
        <v>544</v>
      </c>
      <c r="D46" s="100" t="s">
        <v>242</v>
      </c>
      <c r="E46" s="99">
        <f t="shared" si="2"/>
        <v>544</v>
      </c>
      <c r="F46" s="99" t="s">
        <v>242</v>
      </c>
      <c r="G46" s="100">
        <f t="shared" si="3"/>
        <v>544</v>
      </c>
      <c r="H46" s="100" t="s">
        <v>242</v>
      </c>
      <c r="I46" s="101">
        <f t="shared" si="4"/>
        <v>544</v>
      </c>
      <c r="J46" s="101" t="s">
        <v>242</v>
      </c>
      <c r="K46" s="100">
        <f t="shared" si="5"/>
        <v>544</v>
      </c>
      <c r="L46" s="100" t="s">
        <v>242</v>
      </c>
      <c r="M46" s="101">
        <f t="shared" si="6"/>
        <v>544</v>
      </c>
      <c r="N46" s="101" t="s">
        <v>242</v>
      </c>
      <c r="O46" s="100">
        <f t="shared" si="7"/>
        <v>544</v>
      </c>
      <c r="P46" s="100" t="s">
        <v>242</v>
      </c>
      <c r="Q46" s="101">
        <f t="shared" si="8"/>
        <v>544</v>
      </c>
      <c r="R46" s="101" t="s">
        <v>242</v>
      </c>
      <c r="S46" s="100">
        <f t="shared" si="9"/>
        <v>544</v>
      </c>
      <c r="T46" s="100" t="s">
        <v>242</v>
      </c>
      <c r="U46" s="99">
        <f t="shared" si="10"/>
        <v>544</v>
      </c>
      <c r="V46" s="99" t="s">
        <v>242</v>
      </c>
      <c r="W46" s="102">
        <f t="shared" si="11"/>
        <v>544</v>
      </c>
      <c r="X46" s="102" t="s">
        <v>243</v>
      </c>
      <c r="Y46" s="104">
        <f t="shared" si="12"/>
        <v>544</v>
      </c>
      <c r="Z46" s="104" t="s">
        <v>243</v>
      </c>
      <c r="AA46" s="103">
        <f t="shared" si="13"/>
        <v>544</v>
      </c>
      <c r="AB46" s="103" t="s">
        <v>244</v>
      </c>
    </row>
    <row r="47" spans="1:28" ht="14.1" customHeight="1" x14ac:dyDescent="0.25">
      <c r="A47" s="99">
        <f t="shared" si="0"/>
        <v>545</v>
      </c>
      <c r="B47" s="99" t="s">
        <v>242</v>
      </c>
      <c r="C47" s="100">
        <f t="shared" si="1"/>
        <v>545</v>
      </c>
      <c r="D47" s="100" t="s">
        <v>242</v>
      </c>
      <c r="E47" s="99">
        <f t="shared" si="2"/>
        <v>545</v>
      </c>
      <c r="F47" s="99" t="s">
        <v>242</v>
      </c>
      <c r="G47" s="100">
        <f t="shared" si="3"/>
        <v>545</v>
      </c>
      <c r="H47" s="100" t="s">
        <v>242</v>
      </c>
      <c r="I47" s="101">
        <f t="shared" si="4"/>
        <v>545</v>
      </c>
      <c r="J47" s="101" t="s">
        <v>242</v>
      </c>
      <c r="K47" s="100">
        <f t="shared" si="5"/>
        <v>545</v>
      </c>
      <c r="L47" s="100" t="s">
        <v>242</v>
      </c>
      <c r="M47" s="101">
        <f t="shared" si="6"/>
        <v>545</v>
      </c>
      <c r="N47" s="101" t="s">
        <v>242</v>
      </c>
      <c r="O47" s="100">
        <f t="shared" si="7"/>
        <v>545</v>
      </c>
      <c r="P47" s="100" t="s">
        <v>242</v>
      </c>
      <c r="Q47" s="101">
        <f t="shared" si="8"/>
        <v>545</v>
      </c>
      <c r="R47" s="101" t="s">
        <v>242</v>
      </c>
      <c r="S47" s="100">
        <f t="shared" si="9"/>
        <v>545</v>
      </c>
      <c r="T47" s="100" t="s">
        <v>242</v>
      </c>
      <c r="U47" s="99">
        <f t="shared" si="10"/>
        <v>545</v>
      </c>
      <c r="V47" s="99" t="s">
        <v>242</v>
      </c>
      <c r="W47" s="102">
        <f t="shared" si="11"/>
        <v>545</v>
      </c>
      <c r="X47" s="102" t="s">
        <v>243</v>
      </c>
      <c r="Y47" s="104">
        <f t="shared" si="12"/>
        <v>545</v>
      </c>
      <c r="Z47" s="104" t="s">
        <v>243</v>
      </c>
      <c r="AA47" s="103">
        <f t="shared" si="13"/>
        <v>545</v>
      </c>
      <c r="AB47" s="103" t="s">
        <v>244</v>
      </c>
    </row>
    <row r="48" spans="1:28" ht="14.1" customHeight="1" x14ac:dyDescent="0.25">
      <c r="A48" s="99">
        <f t="shared" si="0"/>
        <v>546</v>
      </c>
      <c r="B48" s="99" t="s">
        <v>242</v>
      </c>
      <c r="C48" s="100">
        <f t="shared" si="1"/>
        <v>546</v>
      </c>
      <c r="D48" s="100" t="s">
        <v>242</v>
      </c>
      <c r="E48" s="99">
        <f t="shared" si="2"/>
        <v>546</v>
      </c>
      <c r="F48" s="99" t="s">
        <v>242</v>
      </c>
      <c r="G48" s="100">
        <f t="shared" si="3"/>
        <v>546</v>
      </c>
      <c r="H48" s="100" t="s">
        <v>242</v>
      </c>
      <c r="I48" s="101">
        <f t="shared" si="4"/>
        <v>546</v>
      </c>
      <c r="J48" s="101" t="s">
        <v>242</v>
      </c>
      <c r="K48" s="100">
        <f t="shared" si="5"/>
        <v>546</v>
      </c>
      <c r="L48" s="100" t="s">
        <v>242</v>
      </c>
      <c r="M48" s="101">
        <f t="shared" si="6"/>
        <v>546</v>
      </c>
      <c r="N48" s="101" t="s">
        <v>242</v>
      </c>
      <c r="O48" s="100">
        <f t="shared" si="7"/>
        <v>546</v>
      </c>
      <c r="P48" s="100" t="s">
        <v>242</v>
      </c>
      <c r="Q48" s="101">
        <f t="shared" si="8"/>
        <v>546</v>
      </c>
      <c r="R48" s="101" t="s">
        <v>242</v>
      </c>
      <c r="S48" s="100">
        <f t="shared" si="9"/>
        <v>546</v>
      </c>
      <c r="T48" s="100" t="s">
        <v>242</v>
      </c>
      <c r="U48" s="99">
        <f t="shared" si="10"/>
        <v>546</v>
      </c>
      <c r="V48" s="99" t="s">
        <v>242</v>
      </c>
      <c r="W48" s="102">
        <f t="shared" si="11"/>
        <v>546</v>
      </c>
      <c r="X48" s="102" t="s">
        <v>243</v>
      </c>
      <c r="Y48" s="105">
        <f t="shared" si="12"/>
        <v>546</v>
      </c>
      <c r="Z48" s="105" t="s">
        <v>244</v>
      </c>
      <c r="AA48" s="103">
        <f t="shared" si="13"/>
        <v>546</v>
      </c>
      <c r="AB48" s="103" t="s">
        <v>244</v>
      </c>
    </row>
    <row r="49" spans="1:28" ht="14.1" customHeight="1" x14ac:dyDescent="0.25">
      <c r="A49" s="99">
        <f t="shared" si="0"/>
        <v>547</v>
      </c>
      <c r="B49" s="99" t="s">
        <v>242</v>
      </c>
      <c r="C49" s="100">
        <f t="shared" si="1"/>
        <v>547</v>
      </c>
      <c r="D49" s="100" t="s">
        <v>242</v>
      </c>
      <c r="E49" s="99">
        <f t="shared" si="2"/>
        <v>547</v>
      </c>
      <c r="F49" s="99" t="s">
        <v>242</v>
      </c>
      <c r="G49" s="100">
        <f t="shared" si="3"/>
        <v>547</v>
      </c>
      <c r="H49" s="100" t="s">
        <v>242</v>
      </c>
      <c r="I49" s="101">
        <f t="shared" si="4"/>
        <v>547</v>
      </c>
      <c r="J49" s="101" t="s">
        <v>242</v>
      </c>
      <c r="K49" s="100">
        <f t="shared" si="5"/>
        <v>547</v>
      </c>
      <c r="L49" s="100" t="s">
        <v>242</v>
      </c>
      <c r="M49" s="101">
        <f t="shared" si="6"/>
        <v>547</v>
      </c>
      <c r="N49" s="101" t="s">
        <v>242</v>
      </c>
      <c r="O49" s="100">
        <f t="shared" si="7"/>
        <v>547</v>
      </c>
      <c r="P49" s="100" t="s">
        <v>242</v>
      </c>
      <c r="Q49" s="101">
        <f t="shared" si="8"/>
        <v>547</v>
      </c>
      <c r="R49" s="101" t="s">
        <v>242</v>
      </c>
      <c r="S49" s="100">
        <f t="shared" si="9"/>
        <v>547</v>
      </c>
      <c r="T49" s="100" t="s">
        <v>242</v>
      </c>
      <c r="U49" s="99">
        <f t="shared" si="10"/>
        <v>547</v>
      </c>
      <c r="V49" s="99" t="s">
        <v>242</v>
      </c>
      <c r="W49" s="102">
        <f t="shared" si="11"/>
        <v>547</v>
      </c>
      <c r="X49" s="102" t="s">
        <v>243</v>
      </c>
      <c r="Y49" s="105">
        <f t="shared" si="12"/>
        <v>547</v>
      </c>
      <c r="Z49" s="105" t="s">
        <v>244</v>
      </c>
      <c r="AA49" s="103">
        <f t="shared" si="13"/>
        <v>547</v>
      </c>
      <c r="AB49" s="103" t="s">
        <v>244</v>
      </c>
    </row>
    <row r="50" spans="1:28" ht="14.1" customHeight="1" x14ac:dyDescent="0.25">
      <c r="A50" s="99">
        <f t="shared" si="0"/>
        <v>548</v>
      </c>
      <c r="B50" s="99" t="s">
        <v>242</v>
      </c>
      <c r="C50" s="100">
        <f t="shared" si="1"/>
        <v>548</v>
      </c>
      <c r="D50" s="100" t="s">
        <v>242</v>
      </c>
      <c r="E50" s="99">
        <f t="shared" si="2"/>
        <v>548</v>
      </c>
      <c r="F50" s="99" t="s">
        <v>242</v>
      </c>
      <c r="G50" s="100">
        <f t="shared" si="3"/>
        <v>548</v>
      </c>
      <c r="H50" s="100" t="s">
        <v>242</v>
      </c>
      <c r="I50" s="101">
        <f t="shared" si="4"/>
        <v>548</v>
      </c>
      <c r="J50" s="101" t="s">
        <v>242</v>
      </c>
      <c r="K50" s="100">
        <f t="shared" si="5"/>
        <v>548</v>
      </c>
      <c r="L50" s="100" t="s">
        <v>242</v>
      </c>
      <c r="M50" s="101">
        <f t="shared" si="6"/>
        <v>548</v>
      </c>
      <c r="N50" s="101" t="s">
        <v>242</v>
      </c>
      <c r="O50" s="100">
        <f t="shared" si="7"/>
        <v>548</v>
      </c>
      <c r="P50" s="100" t="s">
        <v>242</v>
      </c>
      <c r="Q50" s="101">
        <f t="shared" si="8"/>
        <v>548</v>
      </c>
      <c r="R50" s="101" t="s">
        <v>242</v>
      </c>
      <c r="S50" s="100">
        <f t="shared" si="9"/>
        <v>548</v>
      </c>
      <c r="T50" s="100" t="s">
        <v>242</v>
      </c>
      <c r="U50" s="99">
        <f t="shared" si="10"/>
        <v>548</v>
      </c>
      <c r="V50" s="99" t="s">
        <v>242</v>
      </c>
      <c r="W50" s="102">
        <f t="shared" si="11"/>
        <v>548</v>
      </c>
      <c r="X50" s="102" t="s">
        <v>243</v>
      </c>
      <c r="Y50" s="105">
        <f t="shared" si="12"/>
        <v>548</v>
      </c>
      <c r="Z50" s="105" t="s">
        <v>244</v>
      </c>
      <c r="AA50" s="103">
        <f t="shared" si="13"/>
        <v>548</v>
      </c>
      <c r="AB50" s="103" t="s">
        <v>244</v>
      </c>
    </row>
    <row r="51" spans="1:28" ht="14.1" customHeight="1" x14ac:dyDescent="0.25">
      <c r="A51" s="99">
        <f t="shared" si="0"/>
        <v>549</v>
      </c>
      <c r="B51" s="99" t="s">
        <v>242</v>
      </c>
      <c r="C51" s="100">
        <f t="shared" si="1"/>
        <v>549</v>
      </c>
      <c r="D51" s="100" t="s">
        <v>242</v>
      </c>
      <c r="E51" s="99">
        <f t="shared" si="2"/>
        <v>549</v>
      </c>
      <c r="F51" s="99" t="s">
        <v>242</v>
      </c>
      <c r="G51" s="100">
        <f t="shared" si="3"/>
        <v>549</v>
      </c>
      <c r="H51" s="100" t="s">
        <v>242</v>
      </c>
      <c r="I51" s="101">
        <f t="shared" si="4"/>
        <v>549</v>
      </c>
      <c r="J51" s="101" t="s">
        <v>242</v>
      </c>
      <c r="K51" s="100">
        <f t="shared" si="5"/>
        <v>549</v>
      </c>
      <c r="L51" s="100" t="s">
        <v>242</v>
      </c>
      <c r="M51" s="101">
        <f t="shared" si="6"/>
        <v>549</v>
      </c>
      <c r="N51" s="101" t="s">
        <v>242</v>
      </c>
      <c r="O51" s="100">
        <f t="shared" si="7"/>
        <v>549</v>
      </c>
      <c r="P51" s="100" t="s">
        <v>242</v>
      </c>
      <c r="Q51" s="101">
        <f t="shared" si="8"/>
        <v>549</v>
      </c>
      <c r="R51" s="101" t="s">
        <v>242</v>
      </c>
      <c r="S51" s="100">
        <f t="shared" si="9"/>
        <v>549</v>
      </c>
      <c r="T51" s="100" t="s">
        <v>242</v>
      </c>
      <c r="U51" s="99">
        <f t="shared" si="10"/>
        <v>549</v>
      </c>
      <c r="V51" s="99" t="s">
        <v>242</v>
      </c>
      <c r="W51" s="103">
        <f t="shared" si="11"/>
        <v>549</v>
      </c>
      <c r="X51" s="103" t="s">
        <v>244</v>
      </c>
      <c r="Y51" s="105">
        <f t="shared" si="12"/>
        <v>549</v>
      </c>
      <c r="Z51" s="105" t="s">
        <v>244</v>
      </c>
      <c r="AA51" s="103">
        <f t="shared" si="13"/>
        <v>549</v>
      </c>
      <c r="AB51" s="103" t="s">
        <v>244</v>
      </c>
    </row>
    <row r="52" spans="1:28" ht="14.1" customHeight="1" x14ac:dyDescent="0.25">
      <c r="A52" s="99">
        <f t="shared" si="0"/>
        <v>550</v>
      </c>
      <c r="B52" s="99" t="s">
        <v>242</v>
      </c>
      <c r="C52" s="100">
        <f t="shared" si="1"/>
        <v>550</v>
      </c>
      <c r="D52" s="100" t="s">
        <v>242</v>
      </c>
      <c r="E52" s="99">
        <f t="shared" si="2"/>
        <v>550</v>
      </c>
      <c r="F52" s="99" t="s">
        <v>242</v>
      </c>
      <c r="G52" s="100">
        <f t="shared" si="3"/>
        <v>550</v>
      </c>
      <c r="H52" s="100" t="s">
        <v>242</v>
      </c>
      <c r="I52" s="101">
        <f t="shared" si="4"/>
        <v>550</v>
      </c>
      <c r="J52" s="101" t="s">
        <v>242</v>
      </c>
      <c r="K52" s="100">
        <f t="shared" si="5"/>
        <v>550</v>
      </c>
      <c r="L52" s="100" t="s">
        <v>242</v>
      </c>
      <c r="M52" s="101">
        <f t="shared" si="6"/>
        <v>550</v>
      </c>
      <c r="N52" s="101" t="s">
        <v>242</v>
      </c>
      <c r="O52" s="100">
        <f t="shared" si="7"/>
        <v>550</v>
      </c>
      <c r="P52" s="100" t="s">
        <v>242</v>
      </c>
      <c r="Q52" s="101">
        <f t="shared" si="8"/>
        <v>550</v>
      </c>
      <c r="R52" s="101" t="s">
        <v>242</v>
      </c>
      <c r="S52" s="100">
        <f t="shared" si="9"/>
        <v>550</v>
      </c>
      <c r="T52" s="100" t="s">
        <v>242</v>
      </c>
      <c r="U52" s="99">
        <f t="shared" si="10"/>
        <v>550</v>
      </c>
      <c r="V52" s="99" t="s">
        <v>242</v>
      </c>
      <c r="W52" s="103">
        <f t="shared" si="11"/>
        <v>550</v>
      </c>
      <c r="X52" s="103" t="s">
        <v>244</v>
      </c>
      <c r="Y52" s="105">
        <f t="shared" si="12"/>
        <v>550</v>
      </c>
      <c r="Z52" s="105" t="s">
        <v>244</v>
      </c>
      <c r="AA52" s="103">
        <f t="shared" si="13"/>
        <v>550</v>
      </c>
      <c r="AB52" s="103" t="s">
        <v>244</v>
      </c>
    </row>
    <row r="53" spans="1:28" ht="14.1" customHeight="1" x14ac:dyDescent="0.25">
      <c r="A53" s="99">
        <f t="shared" si="0"/>
        <v>551</v>
      </c>
      <c r="B53" s="99" t="s">
        <v>242</v>
      </c>
      <c r="C53" s="100">
        <f t="shared" si="1"/>
        <v>551</v>
      </c>
      <c r="D53" s="100" t="s">
        <v>242</v>
      </c>
      <c r="E53" s="99">
        <f t="shared" si="2"/>
        <v>551</v>
      </c>
      <c r="F53" s="99" t="s">
        <v>242</v>
      </c>
      <c r="G53" s="100">
        <f t="shared" si="3"/>
        <v>551</v>
      </c>
      <c r="H53" s="100" t="s">
        <v>242</v>
      </c>
      <c r="I53" s="101">
        <f t="shared" si="4"/>
        <v>551</v>
      </c>
      <c r="J53" s="101" t="s">
        <v>242</v>
      </c>
      <c r="K53" s="100">
        <f t="shared" si="5"/>
        <v>551</v>
      </c>
      <c r="L53" s="100" t="s">
        <v>242</v>
      </c>
      <c r="M53" s="101">
        <f t="shared" si="6"/>
        <v>551</v>
      </c>
      <c r="N53" s="101" t="s">
        <v>242</v>
      </c>
      <c r="O53" s="100">
        <f t="shared" si="7"/>
        <v>551</v>
      </c>
      <c r="P53" s="100" t="s">
        <v>242</v>
      </c>
      <c r="Q53" s="101">
        <f t="shared" si="8"/>
        <v>551</v>
      </c>
      <c r="R53" s="101" t="s">
        <v>242</v>
      </c>
      <c r="S53" s="100">
        <f t="shared" si="9"/>
        <v>551</v>
      </c>
      <c r="T53" s="100" t="s">
        <v>242</v>
      </c>
      <c r="U53" s="108">
        <f t="shared" si="10"/>
        <v>551</v>
      </c>
      <c r="V53" s="108" t="s">
        <v>243</v>
      </c>
      <c r="W53" s="103">
        <f t="shared" si="11"/>
        <v>551</v>
      </c>
      <c r="X53" s="103" t="s">
        <v>244</v>
      </c>
      <c r="Y53" s="105">
        <f t="shared" si="12"/>
        <v>551</v>
      </c>
      <c r="Z53" s="105" t="s">
        <v>244</v>
      </c>
      <c r="AA53" s="103">
        <f t="shared" si="13"/>
        <v>551</v>
      </c>
      <c r="AB53" s="103" t="s">
        <v>244</v>
      </c>
    </row>
    <row r="54" spans="1:28" ht="14.1" customHeight="1" x14ac:dyDescent="0.25">
      <c r="A54" s="99">
        <f t="shared" si="0"/>
        <v>552</v>
      </c>
      <c r="B54" s="99" t="s">
        <v>242</v>
      </c>
      <c r="C54" s="100">
        <f t="shared" si="1"/>
        <v>552</v>
      </c>
      <c r="D54" s="100" t="s">
        <v>242</v>
      </c>
      <c r="E54" s="99">
        <f t="shared" si="2"/>
        <v>552</v>
      </c>
      <c r="F54" s="99" t="s">
        <v>242</v>
      </c>
      <c r="G54" s="102">
        <f t="shared" si="3"/>
        <v>552</v>
      </c>
      <c r="H54" s="102" t="s">
        <v>243</v>
      </c>
      <c r="I54" s="101">
        <f t="shared" si="4"/>
        <v>552</v>
      </c>
      <c r="J54" s="101" t="s">
        <v>242</v>
      </c>
      <c r="K54" s="100">
        <f t="shared" si="5"/>
        <v>552</v>
      </c>
      <c r="L54" s="100" t="s">
        <v>242</v>
      </c>
      <c r="M54" s="101">
        <f t="shared" si="6"/>
        <v>552</v>
      </c>
      <c r="N54" s="101" t="s">
        <v>242</v>
      </c>
      <c r="O54" s="100">
        <f t="shared" si="7"/>
        <v>552</v>
      </c>
      <c r="P54" s="100" t="s">
        <v>242</v>
      </c>
      <c r="Q54" s="101">
        <f t="shared" si="8"/>
        <v>552</v>
      </c>
      <c r="R54" s="101" t="s">
        <v>242</v>
      </c>
      <c r="S54" s="100">
        <f t="shared" si="9"/>
        <v>552</v>
      </c>
      <c r="T54" s="100" t="s">
        <v>242</v>
      </c>
      <c r="U54" s="108">
        <f t="shared" si="10"/>
        <v>552</v>
      </c>
      <c r="V54" s="108" t="s">
        <v>243</v>
      </c>
      <c r="W54" s="103">
        <f t="shared" si="11"/>
        <v>552</v>
      </c>
      <c r="X54" s="103" t="s">
        <v>244</v>
      </c>
      <c r="Y54" s="105">
        <f t="shared" si="12"/>
        <v>552</v>
      </c>
      <c r="Z54" s="105" t="s">
        <v>244</v>
      </c>
      <c r="AA54" s="103">
        <f t="shared" si="13"/>
        <v>552</v>
      </c>
      <c r="AB54" s="103" t="s">
        <v>244</v>
      </c>
    </row>
    <row r="55" spans="1:28" ht="14.1" customHeight="1" x14ac:dyDescent="0.25">
      <c r="A55" s="99">
        <f t="shared" si="0"/>
        <v>553</v>
      </c>
      <c r="B55" s="99" t="s">
        <v>242</v>
      </c>
      <c r="C55" s="100">
        <f t="shared" si="1"/>
        <v>553</v>
      </c>
      <c r="D55" s="100" t="s">
        <v>242</v>
      </c>
      <c r="E55" s="99">
        <f t="shared" si="2"/>
        <v>553</v>
      </c>
      <c r="F55" s="99" t="s">
        <v>242</v>
      </c>
      <c r="G55" s="102">
        <f t="shared" si="3"/>
        <v>553</v>
      </c>
      <c r="H55" s="102" t="s">
        <v>243</v>
      </c>
      <c r="I55" s="101">
        <f t="shared" si="4"/>
        <v>553</v>
      </c>
      <c r="J55" s="101" t="s">
        <v>242</v>
      </c>
      <c r="K55" s="100">
        <f t="shared" si="5"/>
        <v>553</v>
      </c>
      <c r="L55" s="100" t="s">
        <v>242</v>
      </c>
      <c r="M55" s="101">
        <f t="shared" si="6"/>
        <v>553</v>
      </c>
      <c r="N55" s="101" t="s">
        <v>242</v>
      </c>
      <c r="O55" s="100">
        <f t="shared" si="7"/>
        <v>553</v>
      </c>
      <c r="P55" s="100" t="s">
        <v>242</v>
      </c>
      <c r="Q55" s="101">
        <f t="shared" si="8"/>
        <v>553</v>
      </c>
      <c r="R55" s="101" t="s">
        <v>242</v>
      </c>
      <c r="S55" s="100">
        <f t="shared" si="9"/>
        <v>553</v>
      </c>
      <c r="T55" s="100" t="s">
        <v>242</v>
      </c>
      <c r="U55" s="108">
        <f t="shared" si="10"/>
        <v>553</v>
      </c>
      <c r="V55" s="108" t="s">
        <v>243</v>
      </c>
      <c r="W55" s="103">
        <f t="shared" si="11"/>
        <v>553</v>
      </c>
      <c r="X55" s="103" t="s">
        <v>244</v>
      </c>
      <c r="Y55" s="105">
        <f t="shared" si="12"/>
        <v>553</v>
      </c>
      <c r="Z55" s="105" t="s">
        <v>244</v>
      </c>
      <c r="AA55" s="103">
        <f t="shared" si="13"/>
        <v>553</v>
      </c>
      <c r="AB55" s="103" t="s">
        <v>244</v>
      </c>
    </row>
    <row r="56" spans="1:28" ht="14.1" customHeight="1" x14ac:dyDescent="0.25">
      <c r="A56" s="99">
        <f t="shared" si="0"/>
        <v>554</v>
      </c>
      <c r="B56" s="99" t="s">
        <v>242</v>
      </c>
      <c r="C56" s="100">
        <f t="shared" si="1"/>
        <v>554</v>
      </c>
      <c r="D56" s="100" t="s">
        <v>242</v>
      </c>
      <c r="E56" s="99">
        <f t="shared" si="2"/>
        <v>554</v>
      </c>
      <c r="F56" s="99" t="s">
        <v>242</v>
      </c>
      <c r="G56" s="102">
        <f t="shared" si="3"/>
        <v>554</v>
      </c>
      <c r="H56" s="102" t="s">
        <v>243</v>
      </c>
      <c r="I56" s="101">
        <f t="shared" si="4"/>
        <v>554</v>
      </c>
      <c r="J56" s="101" t="s">
        <v>242</v>
      </c>
      <c r="K56" s="100">
        <f t="shared" si="5"/>
        <v>554</v>
      </c>
      <c r="L56" s="100" t="s">
        <v>242</v>
      </c>
      <c r="M56" s="101">
        <f t="shared" si="6"/>
        <v>554</v>
      </c>
      <c r="N56" s="101" t="s">
        <v>242</v>
      </c>
      <c r="O56" s="100">
        <f t="shared" si="7"/>
        <v>554</v>
      </c>
      <c r="P56" s="100" t="s">
        <v>242</v>
      </c>
      <c r="Q56" s="101">
        <f t="shared" si="8"/>
        <v>554</v>
      </c>
      <c r="R56" s="101" t="s">
        <v>242</v>
      </c>
      <c r="S56" s="100">
        <f t="shared" si="9"/>
        <v>554</v>
      </c>
      <c r="T56" s="100" t="s">
        <v>242</v>
      </c>
      <c r="U56" s="108">
        <f t="shared" si="10"/>
        <v>554</v>
      </c>
      <c r="V56" s="108" t="s">
        <v>243</v>
      </c>
      <c r="W56" s="103">
        <f t="shared" si="11"/>
        <v>554</v>
      </c>
      <c r="X56" s="103" t="s">
        <v>244</v>
      </c>
      <c r="Y56" s="105">
        <f t="shared" si="12"/>
        <v>554</v>
      </c>
      <c r="Z56" s="105" t="s">
        <v>244</v>
      </c>
      <c r="AA56" s="103">
        <f t="shared" si="13"/>
        <v>554</v>
      </c>
      <c r="AB56" s="103" t="s">
        <v>244</v>
      </c>
    </row>
    <row r="57" spans="1:28" ht="14.1" customHeight="1" x14ac:dyDescent="0.25">
      <c r="A57" s="99">
        <f t="shared" si="0"/>
        <v>555</v>
      </c>
      <c r="B57" s="99" t="s">
        <v>242</v>
      </c>
      <c r="C57" s="100">
        <f t="shared" si="1"/>
        <v>555</v>
      </c>
      <c r="D57" s="100" t="s">
        <v>242</v>
      </c>
      <c r="E57" s="99">
        <f t="shared" si="2"/>
        <v>555</v>
      </c>
      <c r="F57" s="99" t="s">
        <v>242</v>
      </c>
      <c r="G57" s="102">
        <f t="shared" si="3"/>
        <v>555</v>
      </c>
      <c r="H57" s="102" t="s">
        <v>243</v>
      </c>
      <c r="I57" s="101">
        <f t="shared" si="4"/>
        <v>555</v>
      </c>
      <c r="J57" s="101" t="s">
        <v>242</v>
      </c>
      <c r="K57" s="102">
        <f t="shared" si="5"/>
        <v>555</v>
      </c>
      <c r="L57" s="102" t="s">
        <v>243</v>
      </c>
      <c r="M57" s="101">
        <f t="shared" si="6"/>
        <v>555</v>
      </c>
      <c r="N57" s="101" t="s">
        <v>242</v>
      </c>
      <c r="O57" s="100">
        <f t="shared" si="7"/>
        <v>555</v>
      </c>
      <c r="P57" s="100" t="s">
        <v>242</v>
      </c>
      <c r="Q57" s="101">
        <f t="shared" si="8"/>
        <v>555</v>
      </c>
      <c r="R57" s="101" t="s">
        <v>242</v>
      </c>
      <c r="S57" s="100">
        <f t="shared" si="9"/>
        <v>555</v>
      </c>
      <c r="T57" s="100" t="s">
        <v>242</v>
      </c>
      <c r="U57" s="108">
        <f t="shared" si="10"/>
        <v>555</v>
      </c>
      <c r="V57" s="108" t="s">
        <v>243</v>
      </c>
      <c r="W57" s="103">
        <f t="shared" si="11"/>
        <v>555</v>
      </c>
      <c r="X57" s="103" t="s">
        <v>244</v>
      </c>
      <c r="Y57" s="105">
        <f t="shared" si="12"/>
        <v>555</v>
      </c>
      <c r="Z57" s="105" t="s">
        <v>244</v>
      </c>
      <c r="AA57" s="103">
        <f t="shared" si="13"/>
        <v>555</v>
      </c>
      <c r="AB57" s="103" t="s">
        <v>244</v>
      </c>
    </row>
    <row r="58" spans="1:28" ht="14.1" customHeight="1" x14ac:dyDescent="0.25">
      <c r="A58" s="99">
        <f t="shared" si="0"/>
        <v>556</v>
      </c>
      <c r="B58" s="99" t="s">
        <v>242</v>
      </c>
      <c r="C58" s="100">
        <f t="shared" si="1"/>
        <v>556</v>
      </c>
      <c r="D58" s="100" t="s">
        <v>242</v>
      </c>
      <c r="E58" s="108">
        <f t="shared" si="2"/>
        <v>556</v>
      </c>
      <c r="F58" s="108" t="s">
        <v>243</v>
      </c>
      <c r="G58" s="102">
        <f t="shared" si="3"/>
        <v>556</v>
      </c>
      <c r="H58" s="102" t="s">
        <v>243</v>
      </c>
      <c r="I58" s="101">
        <f t="shared" si="4"/>
        <v>556</v>
      </c>
      <c r="J58" s="101" t="s">
        <v>242</v>
      </c>
      <c r="K58" s="102">
        <f t="shared" si="5"/>
        <v>556</v>
      </c>
      <c r="L58" s="102" t="s">
        <v>243</v>
      </c>
      <c r="M58" s="101">
        <f t="shared" si="6"/>
        <v>556</v>
      </c>
      <c r="N58" s="101" t="s">
        <v>242</v>
      </c>
      <c r="O58" s="102">
        <f t="shared" si="7"/>
        <v>556</v>
      </c>
      <c r="P58" s="102" t="s">
        <v>243</v>
      </c>
      <c r="Q58" s="101">
        <f t="shared" si="8"/>
        <v>556</v>
      </c>
      <c r="R58" s="101" t="s">
        <v>242</v>
      </c>
      <c r="S58" s="100">
        <f t="shared" si="9"/>
        <v>556</v>
      </c>
      <c r="T58" s="100" t="s">
        <v>242</v>
      </c>
      <c r="U58" s="108">
        <f t="shared" si="10"/>
        <v>556</v>
      </c>
      <c r="V58" s="108" t="s">
        <v>243</v>
      </c>
      <c r="W58" s="103">
        <f t="shared" si="11"/>
        <v>556</v>
      </c>
      <c r="X58" s="103" t="s">
        <v>244</v>
      </c>
      <c r="Y58" s="105">
        <f t="shared" si="12"/>
        <v>556</v>
      </c>
      <c r="Z58" s="105" t="s">
        <v>244</v>
      </c>
      <c r="AA58" s="103">
        <f t="shared" si="13"/>
        <v>556</v>
      </c>
      <c r="AB58" s="103" t="s">
        <v>244</v>
      </c>
    </row>
    <row r="59" spans="1:28" ht="14.1" customHeight="1" x14ac:dyDescent="0.25">
      <c r="A59" s="99">
        <f t="shared" si="0"/>
        <v>557</v>
      </c>
      <c r="B59" s="99" t="s">
        <v>242</v>
      </c>
      <c r="C59" s="100">
        <f t="shared" si="1"/>
        <v>557</v>
      </c>
      <c r="D59" s="100" t="s">
        <v>242</v>
      </c>
      <c r="E59" s="108">
        <f t="shared" si="2"/>
        <v>557</v>
      </c>
      <c r="F59" s="108" t="s">
        <v>243</v>
      </c>
      <c r="G59" s="103">
        <f t="shared" si="3"/>
        <v>557</v>
      </c>
      <c r="H59" s="103" t="s">
        <v>244</v>
      </c>
      <c r="I59" s="101">
        <f t="shared" si="4"/>
        <v>557</v>
      </c>
      <c r="J59" s="101" t="s">
        <v>242</v>
      </c>
      <c r="K59" s="102">
        <f t="shared" si="5"/>
        <v>557</v>
      </c>
      <c r="L59" s="102" t="s">
        <v>243</v>
      </c>
      <c r="M59" s="101">
        <f t="shared" si="6"/>
        <v>557</v>
      </c>
      <c r="N59" s="101" t="s">
        <v>242</v>
      </c>
      <c r="O59" s="102">
        <f t="shared" si="7"/>
        <v>557</v>
      </c>
      <c r="P59" s="102" t="s">
        <v>243</v>
      </c>
      <c r="Q59" s="101">
        <f t="shared" si="8"/>
        <v>557</v>
      </c>
      <c r="R59" s="101" t="s">
        <v>242</v>
      </c>
      <c r="S59" s="100">
        <f t="shared" si="9"/>
        <v>557</v>
      </c>
      <c r="T59" s="100" t="s">
        <v>242</v>
      </c>
      <c r="U59" s="108">
        <f t="shared" si="10"/>
        <v>557</v>
      </c>
      <c r="V59" s="108" t="s">
        <v>243</v>
      </c>
      <c r="W59" s="103">
        <f t="shared" si="11"/>
        <v>557</v>
      </c>
      <c r="X59" s="103" t="s">
        <v>244</v>
      </c>
      <c r="Y59" s="105">
        <f t="shared" si="12"/>
        <v>557</v>
      </c>
      <c r="Z59" s="105" t="s">
        <v>244</v>
      </c>
      <c r="AA59" s="103">
        <f t="shared" si="13"/>
        <v>557</v>
      </c>
      <c r="AB59" s="103" t="s">
        <v>244</v>
      </c>
    </row>
    <row r="60" spans="1:28" ht="14.1" customHeight="1" x14ac:dyDescent="0.25">
      <c r="A60" s="99">
        <f t="shared" si="0"/>
        <v>558</v>
      </c>
      <c r="B60" s="99" t="s">
        <v>242</v>
      </c>
      <c r="C60" s="102">
        <f t="shared" si="1"/>
        <v>558</v>
      </c>
      <c r="D60" s="102" t="s">
        <v>243</v>
      </c>
      <c r="E60" s="108">
        <f t="shared" si="2"/>
        <v>558</v>
      </c>
      <c r="F60" s="108" t="s">
        <v>243</v>
      </c>
      <c r="G60" s="103">
        <f t="shared" si="3"/>
        <v>558</v>
      </c>
      <c r="H60" s="103" t="s">
        <v>244</v>
      </c>
      <c r="I60" s="101">
        <f t="shared" si="4"/>
        <v>558</v>
      </c>
      <c r="J60" s="101" t="s">
        <v>242</v>
      </c>
      <c r="K60" s="102">
        <f t="shared" si="5"/>
        <v>558</v>
      </c>
      <c r="L60" s="102" t="s">
        <v>243</v>
      </c>
      <c r="M60" s="101">
        <f t="shared" si="6"/>
        <v>558</v>
      </c>
      <c r="N60" s="101" t="s">
        <v>242</v>
      </c>
      <c r="O60" s="102">
        <f t="shared" si="7"/>
        <v>558</v>
      </c>
      <c r="P60" s="102" t="s">
        <v>243</v>
      </c>
      <c r="Q60" s="101">
        <f t="shared" si="8"/>
        <v>558</v>
      </c>
      <c r="R60" s="101" t="s">
        <v>242</v>
      </c>
      <c r="S60" s="100">
        <f t="shared" si="9"/>
        <v>558</v>
      </c>
      <c r="T60" s="100" t="s">
        <v>242</v>
      </c>
      <c r="U60" s="109">
        <f t="shared" si="10"/>
        <v>558</v>
      </c>
      <c r="V60" s="109" t="s">
        <v>244</v>
      </c>
      <c r="W60" s="103">
        <f t="shared" si="11"/>
        <v>558</v>
      </c>
      <c r="X60" s="103" t="s">
        <v>244</v>
      </c>
      <c r="Y60" s="105">
        <f t="shared" si="12"/>
        <v>558</v>
      </c>
      <c r="Z60" s="105" t="s">
        <v>244</v>
      </c>
      <c r="AA60" s="103">
        <f t="shared" si="13"/>
        <v>558</v>
      </c>
      <c r="AB60" s="103" t="s">
        <v>244</v>
      </c>
    </row>
    <row r="61" spans="1:28" ht="14.1" customHeight="1" x14ac:dyDescent="0.25">
      <c r="A61" s="99">
        <f t="shared" si="0"/>
        <v>559</v>
      </c>
      <c r="B61" s="99" t="s">
        <v>242</v>
      </c>
      <c r="C61" s="102">
        <f t="shared" si="1"/>
        <v>559</v>
      </c>
      <c r="D61" s="102" t="s">
        <v>243</v>
      </c>
      <c r="E61" s="108">
        <f t="shared" si="2"/>
        <v>559</v>
      </c>
      <c r="F61" s="108" t="s">
        <v>243</v>
      </c>
      <c r="G61" s="103">
        <f t="shared" si="3"/>
        <v>559</v>
      </c>
      <c r="H61" s="103" t="s">
        <v>244</v>
      </c>
      <c r="I61" s="101">
        <f t="shared" si="4"/>
        <v>559</v>
      </c>
      <c r="J61" s="101" t="s">
        <v>242</v>
      </c>
      <c r="K61" s="102">
        <f t="shared" si="5"/>
        <v>559</v>
      </c>
      <c r="L61" s="102" t="s">
        <v>243</v>
      </c>
      <c r="M61" s="101">
        <f t="shared" si="6"/>
        <v>559</v>
      </c>
      <c r="N61" s="101" t="s">
        <v>242</v>
      </c>
      <c r="O61" s="102">
        <f t="shared" si="7"/>
        <v>559</v>
      </c>
      <c r="P61" s="102" t="s">
        <v>243</v>
      </c>
      <c r="Q61" s="101">
        <f t="shared" si="8"/>
        <v>559</v>
      </c>
      <c r="R61" s="101" t="s">
        <v>242</v>
      </c>
      <c r="S61" s="100">
        <f t="shared" si="9"/>
        <v>559</v>
      </c>
      <c r="T61" s="100" t="s">
        <v>242</v>
      </c>
      <c r="U61" s="109">
        <f t="shared" si="10"/>
        <v>559</v>
      </c>
      <c r="V61" s="109" t="s">
        <v>244</v>
      </c>
      <c r="W61" s="103">
        <f t="shared" si="11"/>
        <v>559</v>
      </c>
      <c r="X61" s="103" t="s">
        <v>244</v>
      </c>
      <c r="Y61" s="105">
        <f t="shared" si="12"/>
        <v>559</v>
      </c>
      <c r="Z61" s="105" t="s">
        <v>244</v>
      </c>
      <c r="AA61" s="103">
        <f t="shared" si="13"/>
        <v>559</v>
      </c>
      <c r="AB61" s="103" t="s">
        <v>244</v>
      </c>
    </row>
    <row r="62" spans="1:28" ht="14.1" customHeight="1" x14ac:dyDescent="0.25">
      <c r="A62" s="99">
        <f t="shared" si="0"/>
        <v>560</v>
      </c>
      <c r="B62" s="99" t="s">
        <v>242</v>
      </c>
      <c r="C62" s="102">
        <f t="shared" si="1"/>
        <v>560</v>
      </c>
      <c r="D62" s="102" t="s">
        <v>243</v>
      </c>
      <c r="E62" s="108">
        <f t="shared" si="2"/>
        <v>560</v>
      </c>
      <c r="F62" s="108" t="s">
        <v>243</v>
      </c>
      <c r="G62" s="103">
        <f t="shared" si="3"/>
        <v>560</v>
      </c>
      <c r="H62" s="103" t="s">
        <v>244</v>
      </c>
      <c r="I62" s="101">
        <f t="shared" si="4"/>
        <v>560</v>
      </c>
      <c r="J62" s="101" t="s">
        <v>242</v>
      </c>
      <c r="K62" s="102">
        <f t="shared" si="5"/>
        <v>560</v>
      </c>
      <c r="L62" s="102" t="s">
        <v>243</v>
      </c>
      <c r="M62" s="101">
        <f t="shared" si="6"/>
        <v>560</v>
      </c>
      <c r="N62" s="101" t="s">
        <v>242</v>
      </c>
      <c r="O62" s="102">
        <f t="shared" si="7"/>
        <v>560</v>
      </c>
      <c r="P62" s="102" t="s">
        <v>243</v>
      </c>
      <c r="Q62" s="101">
        <f t="shared" si="8"/>
        <v>560</v>
      </c>
      <c r="R62" s="101" t="s">
        <v>242</v>
      </c>
      <c r="S62" s="100">
        <f t="shared" si="9"/>
        <v>560</v>
      </c>
      <c r="T62" s="100" t="s">
        <v>242</v>
      </c>
      <c r="U62" s="109">
        <f t="shared" si="10"/>
        <v>560</v>
      </c>
      <c r="V62" s="109" t="s">
        <v>244</v>
      </c>
      <c r="W62" s="103">
        <f t="shared" si="11"/>
        <v>560</v>
      </c>
      <c r="X62" s="103" t="s">
        <v>244</v>
      </c>
      <c r="Y62" s="105">
        <f t="shared" si="12"/>
        <v>560</v>
      </c>
      <c r="Z62" s="105" t="s">
        <v>244</v>
      </c>
      <c r="AA62" s="103">
        <f t="shared" si="13"/>
        <v>560</v>
      </c>
      <c r="AB62" s="103" t="s">
        <v>244</v>
      </c>
    </row>
    <row r="63" spans="1:28" ht="14.1" customHeight="1" x14ac:dyDescent="0.25">
      <c r="A63" s="99">
        <f t="shared" si="0"/>
        <v>561</v>
      </c>
      <c r="B63" s="99" t="s">
        <v>242</v>
      </c>
      <c r="C63" s="102">
        <f t="shared" si="1"/>
        <v>561</v>
      </c>
      <c r="D63" s="102" t="s">
        <v>243</v>
      </c>
      <c r="E63" s="108">
        <f t="shared" si="2"/>
        <v>561</v>
      </c>
      <c r="F63" s="108" t="s">
        <v>243</v>
      </c>
      <c r="G63" s="103">
        <f t="shared" si="3"/>
        <v>561</v>
      </c>
      <c r="H63" s="103" t="s">
        <v>244</v>
      </c>
      <c r="I63" s="101">
        <f t="shared" si="4"/>
        <v>561</v>
      </c>
      <c r="J63" s="101" t="s">
        <v>242</v>
      </c>
      <c r="K63" s="103">
        <f t="shared" si="5"/>
        <v>561</v>
      </c>
      <c r="L63" s="103" t="s">
        <v>244</v>
      </c>
      <c r="M63" s="101">
        <f t="shared" si="6"/>
        <v>561</v>
      </c>
      <c r="N63" s="101" t="s">
        <v>242</v>
      </c>
      <c r="O63" s="103">
        <f t="shared" si="7"/>
        <v>561</v>
      </c>
      <c r="P63" s="103" t="s">
        <v>244</v>
      </c>
      <c r="Q63" s="101">
        <f t="shared" si="8"/>
        <v>561</v>
      </c>
      <c r="R63" s="101" t="s">
        <v>242</v>
      </c>
      <c r="S63" s="100">
        <f t="shared" si="9"/>
        <v>561</v>
      </c>
      <c r="T63" s="100" t="s">
        <v>242</v>
      </c>
      <c r="U63" s="109">
        <f t="shared" si="10"/>
        <v>561</v>
      </c>
      <c r="V63" s="109" t="s">
        <v>244</v>
      </c>
      <c r="W63" s="103">
        <f t="shared" si="11"/>
        <v>561</v>
      </c>
      <c r="X63" s="103" t="s">
        <v>244</v>
      </c>
      <c r="Y63" s="105">
        <f t="shared" si="12"/>
        <v>561</v>
      </c>
      <c r="Z63" s="105" t="s">
        <v>244</v>
      </c>
      <c r="AA63" s="103">
        <f t="shared" si="13"/>
        <v>561</v>
      </c>
      <c r="AB63" s="103" t="s">
        <v>244</v>
      </c>
    </row>
    <row r="64" spans="1:28" ht="14.1" customHeight="1" x14ac:dyDescent="0.25">
      <c r="A64" s="99">
        <f t="shared" si="0"/>
        <v>562</v>
      </c>
      <c r="B64" s="99" t="s">
        <v>242</v>
      </c>
      <c r="C64" s="102">
        <f t="shared" si="1"/>
        <v>562</v>
      </c>
      <c r="D64" s="102" t="s">
        <v>243</v>
      </c>
      <c r="E64" s="108">
        <f t="shared" si="2"/>
        <v>562</v>
      </c>
      <c r="F64" s="108" t="s">
        <v>243</v>
      </c>
      <c r="G64" s="103">
        <f t="shared" si="3"/>
        <v>562</v>
      </c>
      <c r="H64" s="103" t="s">
        <v>244</v>
      </c>
      <c r="I64" s="101">
        <f t="shared" si="4"/>
        <v>562</v>
      </c>
      <c r="J64" s="101" t="s">
        <v>242</v>
      </c>
      <c r="K64" s="103">
        <f t="shared" si="5"/>
        <v>562</v>
      </c>
      <c r="L64" s="103" t="s">
        <v>244</v>
      </c>
      <c r="M64" s="101">
        <f t="shared" si="6"/>
        <v>562</v>
      </c>
      <c r="N64" s="101" t="s">
        <v>242</v>
      </c>
      <c r="O64" s="103">
        <f t="shared" si="7"/>
        <v>562</v>
      </c>
      <c r="P64" s="103" t="s">
        <v>244</v>
      </c>
      <c r="Q64" s="101">
        <f t="shared" si="8"/>
        <v>562</v>
      </c>
      <c r="R64" s="101" t="s">
        <v>242</v>
      </c>
      <c r="S64" s="100">
        <f t="shared" si="9"/>
        <v>562</v>
      </c>
      <c r="T64" s="100" t="s">
        <v>242</v>
      </c>
      <c r="U64" s="109">
        <f t="shared" si="10"/>
        <v>562</v>
      </c>
      <c r="V64" s="109" t="s">
        <v>244</v>
      </c>
      <c r="W64" s="103">
        <f t="shared" si="11"/>
        <v>562</v>
      </c>
      <c r="X64" s="103" t="s">
        <v>244</v>
      </c>
      <c r="Y64" s="105">
        <f t="shared" si="12"/>
        <v>562</v>
      </c>
      <c r="Z64" s="105" t="s">
        <v>244</v>
      </c>
      <c r="AA64" s="103">
        <f t="shared" si="13"/>
        <v>562</v>
      </c>
      <c r="AB64" s="103" t="s">
        <v>244</v>
      </c>
    </row>
    <row r="65" spans="1:28" ht="14.1" customHeight="1" x14ac:dyDescent="0.25">
      <c r="A65" s="99">
        <f t="shared" si="0"/>
        <v>563</v>
      </c>
      <c r="B65" s="99" t="s">
        <v>242</v>
      </c>
      <c r="C65" s="102">
        <f t="shared" si="1"/>
        <v>563</v>
      </c>
      <c r="D65" s="102" t="s">
        <v>243</v>
      </c>
      <c r="E65" s="109">
        <f t="shared" si="2"/>
        <v>563</v>
      </c>
      <c r="F65" s="109" t="s">
        <v>244</v>
      </c>
      <c r="G65" s="103">
        <f t="shared" si="3"/>
        <v>563</v>
      </c>
      <c r="H65" s="103" t="s">
        <v>244</v>
      </c>
      <c r="I65" s="101">
        <f t="shared" si="4"/>
        <v>563</v>
      </c>
      <c r="J65" s="101" t="s">
        <v>242</v>
      </c>
      <c r="K65" s="103">
        <f t="shared" si="5"/>
        <v>563</v>
      </c>
      <c r="L65" s="103" t="s">
        <v>244</v>
      </c>
      <c r="M65" s="104">
        <f t="shared" si="6"/>
        <v>563</v>
      </c>
      <c r="N65" s="104" t="s">
        <v>243</v>
      </c>
      <c r="O65" s="103">
        <f t="shared" si="7"/>
        <v>563</v>
      </c>
      <c r="P65" s="103" t="s">
        <v>244</v>
      </c>
      <c r="Q65" s="101">
        <f t="shared" si="8"/>
        <v>563</v>
      </c>
      <c r="R65" s="101" t="s">
        <v>242</v>
      </c>
      <c r="S65" s="102">
        <f t="shared" si="9"/>
        <v>563</v>
      </c>
      <c r="T65" s="102" t="s">
        <v>243</v>
      </c>
      <c r="U65" s="109">
        <f t="shared" si="10"/>
        <v>563</v>
      </c>
      <c r="V65" s="109" t="s">
        <v>244</v>
      </c>
      <c r="W65" s="103">
        <f t="shared" si="11"/>
        <v>563</v>
      </c>
      <c r="X65" s="103" t="s">
        <v>244</v>
      </c>
      <c r="Y65" s="105">
        <f t="shared" si="12"/>
        <v>563</v>
      </c>
      <c r="Z65" s="105" t="s">
        <v>244</v>
      </c>
      <c r="AA65" s="103">
        <f t="shared" si="13"/>
        <v>563</v>
      </c>
      <c r="AB65" s="103" t="s">
        <v>244</v>
      </c>
    </row>
    <row r="66" spans="1:28" ht="14.1" customHeight="1" x14ac:dyDescent="0.25">
      <c r="A66" s="99">
        <f t="shared" si="0"/>
        <v>564</v>
      </c>
      <c r="B66" s="99" t="s">
        <v>242</v>
      </c>
      <c r="C66" s="103">
        <f t="shared" si="1"/>
        <v>564</v>
      </c>
      <c r="D66" s="103" t="s">
        <v>244</v>
      </c>
      <c r="E66" s="109">
        <f t="shared" si="2"/>
        <v>564</v>
      </c>
      <c r="F66" s="109" t="s">
        <v>244</v>
      </c>
      <c r="G66" s="103">
        <f t="shared" si="3"/>
        <v>564</v>
      </c>
      <c r="H66" s="103" t="s">
        <v>244</v>
      </c>
      <c r="I66" s="104">
        <f t="shared" si="4"/>
        <v>564</v>
      </c>
      <c r="J66" s="104" t="s">
        <v>243</v>
      </c>
      <c r="K66" s="103">
        <f t="shared" si="5"/>
        <v>564</v>
      </c>
      <c r="L66" s="103" t="s">
        <v>244</v>
      </c>
      <c r="M66" s="104">
        <f t="shared" si="6"/>
        <v>564</v>
      </c>
      <c r="N66" s="104" t="s">
        <v>243</v>
      </c>
      <c r="O66" s="103">
        <f t="shared" si="7"/>
        <v>564</v>
      </c>
      <c r="P66" s="103" t="s">
        <v>244</v>
      </c>
      <c r="Q66" s="101">
        <f t="shared" si="8"/>
        <v>564</v>
      </c>
      <c r="R66" s="101" t="s">
        <v>242</v>
      </c>
      <c r="S66" s="102">
        <f t="shared" si="9"/>
        <v>564</v>
      </c>
      <c r="T66" s="102" t="s">
        <v>243</v>
      </c>
      <c r="U66" s="109">
        <f t="shared" si="10"/>
        <v>564</v>
      </c>
      <c r="V66" s="109" t="s">
        <v>244</v>
      </c>
      <c r="W66" s="103">
        <f t="shared" si="11"/>
        <v>564</v>
      </c>
      <c r="X66" s="103" t="s">
        <v>244</v>
      </c>
      <c r="Y66" s="105">
        <f t="shared" si="12"/>
        <v>564</v>
      </c>
      <c r="Z66" s="105" t="s">
        <v>244</v>
      </c>
      <c r="AA66" s="103">
        <f t="shared" si="13"/>
        <v>564</v>
      </c>
      <c r="AB66" s="103" t="s">
        <v>244</v>
      </c>
    </row>
    <row r="67" spans="1:28" ht="14.1" customHeight="1" x14ac:dyDescent="0.25">
      <c r="A67" s="108">
        <f t="shared" ref="A67:A102" si="14">A66+1</f>
        <v>565</v>
      </c>
      <c r="B67" s="108" t="s">
        <v>243</v>
      </c>
      <c r="C67" s="103">
        <f t="shared" ref="C67:C102" si="15">C66+1</f>
        <v>565</v>
      </c>
      <c r="D67" s="103" t="s">
        <v>244</v>
      </c>
      <c r="E67" s="109">
        <f t="shared" ref="E67:E102" si="16">E66+1</f>
        <v>565</v>
      </c>
      <c r="F67" s="109" t="s">
        <v>244</v>
      </c>
      <c r="G67" s="103">
        <f t="shared" ref="G67:G102" si="17">G66+1</f>
        <v>565</v>
      </c>
      <c r="H67" s="103" t="s">
        <v>244</v>
      </c>
      <c r="I67" s="104">
        <f t="shared" ref="I67:I72" si="18">I66+1</f>
        <v>565</v>
      </c>
      <c r="J67" s="104" t="s">
        <v>243</v>
      </c>
      <c r="K67" s="103">
        <f t="shared" ref="K67:K72" si="19">K66+1</f>
        <v>565</v>
      </c>
      <c r="L67" s="103" t="s">
        <v>244</v>
      </c>
      <c r="M67" s="104">
        <f t="shared" ref="M67:M102" si="20">M66+1</f>
        <v>565</v>
      </c>
      <c r="N67" s="104" t="s">
        <v>243</v>
      </c>
      <c r="O67" s="103">
        <f t="shared" ref="O67:O102" si="21">O66+1</f>
        <v>565</v>
      </c>
      <c r="P67" s="103" t="s">
        <v>244</v>
      </c>
      <c r="Q67" s="101">
        <f t="shared" ref="Q67:Q102" si="22">Q66+1</f>
        <v>565</v>
      </c>
      <c r="R67" s="101" t="s">
        <v>242</v>
      </c>
      <c r="S67" s="102">
        <f t="shared" ref="S67:S102" si="23">S66+1</f>
        <v>565</v>
      </c>
      <c r="T67" s="102" t="s">
        <v>243</v>
      </c>
      <c r="U67" s="109">
        <f t="shared" ref="U67:U102" si="24">U66+1</f>
        <v>565</v>
      </c>
      <c r="V67" s="109" t="s">
        <v>244</v>
      </c>
      <c r="W67" s="103">
        <f t="shared" ref="W67:W102" si="25">W66+1</f>
        <v>565</v>
      </c>
      <c r="X67" s="103" t="s">
        <v>244</v>
      </c>
      <c r="Y67" s="105">
        <f t="shared" ref="Y67:Y102" si="26">Y66+1</f>
        <v>565</v>
      </c>
      <c r="Z67" s="105" t="s">
        <v>244</v>
      </c>
      <c r="AA67" s="103">
        <f t="shared" ref="AA67:AA102" si="27">AA66+1</f>
        <v>565</v>
      </c>
      <c r="AB67" s="103" t="s">
        <v>244</v>
      </c>
    </row>
    <row r="68" spans="1:28" ht="14.1" customHeight="1" x14ac:dyDescent="0.25">
      <c r="A68" s="108">
        <f t="shared" si="14"/>
        <v>566</v>
      </c>
      <c r="B68" s="108" t="s">
        <v>243</v>
      </c>
      <c r="C68" s="103">
        <f t="shared" si="15"/>
        <v>566</v>
      </c>
      <c r="D68" s="103" t="s">
        <v>244</v>
      </c>
      <c r="E68" s="110">
        <f t="shared" si="16"/>
        <v>566</v>
      </c>
      <c r="F68" s="110" t="s">
        <v>245</v>
      </c>
      <c r="G68" s="107">
        <f t="shared" si="17"/>
        <v>566</v>
      </c>
      <c r="H68" s="107" t="s">
        <v>245</v>
      </c>
      <c r="I68" s="104">
        <f t="shared" si="18"/>
        <v>566</v>
      </c>
      <c r="J68" s="104" t="s">
        <v>243</v>
      </c>
      <c r="K68" s="103">
        <f t="shared" si="19"/>
        <v>566</v>
      </c>
      <c r="L68" s="103" t="s">
        <v>244</v>
      </c>
      <c r="M68" s="104">
        <f t="shared" si="20"/>
        <v>566</v>
      </c>
      <c r="N68" s="104" t="s">
        <v>243</v>
      </c>
      <c r="O68" s="103">
        <f t="shared" si="21"/>
        <v>566</v>
      </c>
      <c r="P68" s="103" t="s">
        <v>244</v>
      </c>
      <c r="Q68" s="101">
        <f t="shared" si="22"/>
        <v>566</v>
      </c>
      <c r="R68" s="101" t="s">
        <v>242</v>
      </c>
      <c r="S68" s="102">
        <f t="shared" si="23"/>
        <v>566</v>
      </c>
      <c r="T68" s="102" t="s">
        <v>243</v>
      </c>
      <c r="U68" s="109">
        <f t="shared" si="24"/>
        <v>566</v>
      </c>
      <c r="V68" s="109" t="s">
        <v>244</v>
      </c>
      <c r="W68" s="103">
        <f t="shared" si="25"/>
        <v>566</v>
      </c>
      <c r="X68" s="103" t="s">
        <v>244</v>
      </c>
      <c r="Y68" s="105">
        <f t="shared" si="26"/>
        <v>566</v>
      </c>
      <c r="Z68" s="105" t="s">
        <v>244</v>
      </c>
      <c r="AA68" s="103">
        <f t="shared" si="27"/>
        <v>566</v>
      </c>
      <c r="AB68" s="103" t="s">
        <v>244</v>
      </c>
    </row>
    <row r="69" spans="1:28" ht="14.1" customHeight="1" x14ac:dyDescent="0.25">
      <c r="A69" s="108">
        <f t="shared" si="14"/>
        <v>567</v>
      </c>
      <c r="B69" s="108" t="s">
        <v>243</v>
      </c>
      <c r="C69" s="103">
        <f t="shared" si="15"/>
        <v>567</v>
      </c>
      <c r="D69" s="103" t="s">
        <v>244</v>
      </c>
      <c r="E69" s="110">
        <f t="shared" si="16"/>
        <v>567</v>
      </c>
      <c r="F69" s="110" t="s">
        <v>245</v>
      </c>
      <c r="G69" s="107">
        <f t="shared" si="17"/>
        <v>567</v>
      </c>
      <c r="H69" s="107" t="s">
        <v>245</v>
      </c>
      <c r="I69" s="104">
        <f t="shared" si="18"/>
        <v>567</v>
      </c>
      <c r="J69" s="104" t="s">
        <v>243</v>
      </c>
      <c r="K69" s="103">
        <f t="shared" si="19"/>
        <v>567</v>
      </c>
      <c r="L69" s="103" t="s">
        <v>244</v>
      </c>
      <c r="M69" s="104">
        <f t="shared" si="20"/>
        <v>567</v>
      </c>
      <c r="N69" s="104" t="s">
        <v>243</v>
      </c>
      <c r="O69" s="103">
        <f t="shared" si="21"/>
        <v>567</v>
      </c>
      <c r="P69" s="103" t="s">
        <v>244</v>
      </c>
      <c r="Q69" s="101">
        <f t="shared" si="22"/>
        <v>567</v>
      </c>
      <c r="R69" s="101" t="s">
        <v>242</v>
      </c>
      <c r="S69" s="102">
        <f t="shared" si="23"/>
        <v>567</v>
      </c>
      <c r="T69" s="102" t="s">
        <v>243</v>
      </c>
      <c r="U69" s="109">
        <f t="shared" si="24"/>
        <v>567</v>
      </c>
      <c r="V69" s="109" t="s">
        <v>244</v>
      </c>
      <c r="W69" s="103">
        <f t="shared" si="25"/>
        <v>567</v>
      </c>
      <c r="X69" s="103" t="s">
        <v>244</v>
      </c>
      <c r="Y69" s="105">
        <f t="shared" si="26"/>
        <v>567</v>
      </c>
      <c r="Z69" s="105" t="s">
        <v>244</v>
      </c>
      <c r="AA69" s="103">
        <f t="shared" si="27"/>
        <v>567</v>
      </c>
      <c r="AB69" s="103" t="s">
        <v>244</v>
      </c>
    </row>
    <row r="70" spans="1:28" ht="14.1" customHeight="1" x14ac:dyDescent="0.25">
      <c r="A70" s="108">
        <f t="shared" si="14"/>
        <v>568</v>
      </c>
      <c r="B70" s="108" t="s">
        <v>243</v>
      </c>
      <c r="C70" s="103">
        <f t="shared" si="15"/>
        <v>568</v>
      </c>
      <c r="D70" s="103" t="s">
        <v>244</v>
      </c>
      <c r="E70" s="110">
        <f t="shared" si="16"/>
        <v>568</v>
      </c>
      <c r="F70" s="110" t="s">
        <v>245</v>
      </c>
      <c r="G70" s="107">
        <f t="shared" si="17"/>
        <v>568</v>
      </c>
      <c r="H70" s="107" t="s">
        <v>245</v>
      </c>
      <c r="I70" s="104">
        <f t="shared" si="18"/>
        <v>568</v>
      </c>
      <c r="J70" s="104" t="s">
        <v>243</v>
      </c>
      <c r="K70" s="103">
        <f t="shared" si="19"/>
        <v>568</v>
      </c>
      <c r="L70" s="103" t="s">
        <v>244</v>
      </c>
      <c r="M70" s="104">
        <f t="shared" si="20"/>
        <v>568</v>
      </c>
      <c r="N70" s="104" t="s">
        <v>243</v>
      </c>
      <c r="O70" s="103">
        <f t="shared" si="21"/>
        <v>568</v>
      </c>
      <c r="P70" s="103" t="s">
        <v>244</v>
      </c>
      <c r="Q70" s="104">
        <f t="shared" si="22"/>
        <v>568</v>
      </c>
      <c r="R70" s="104" t="s">
        <v>243</v>
      </c>
      <c r="S70" s="103">
        <f t="shared" si="23"/>
        <v>568</v>
      </c>
      <c r="T70" s="103" t="s">
        <v>244</v>
      </c>
      <c r="U70" s="109">
        <f t="shared" si="24"/>
        <v>568</v>
      </c>
      <c r="V70" s="109" t="s">
        <v>244</v>
      </c>
      <c r="W70" s="103">
        <f t="shared" si="25"/>
        <v>568</v>
      </c>
      <c r="X70" s="103" t="s">
        <v>244</v>
      </c>
      <c r="Y70" s="105">
        <f t="shared" si="26"/>
        <v>568</v>
      </c>
      <c r="Z70" s="105" t="s">
        <v>244</v>
      </c>
      <c r="AA70" s="103">
        <f t="shared" si="27"/>
        <v>568</v>
      </c>
      <c r="AB70" s="103" t="s">
        <v>244</v>
      </c>
    </row>
    <row r="71" spans="1:28" ht="14.1" customHeight="1" x14ac:dyDescent="0.25">
      <c r="A71" s="108">
        <f t="shared" si="14"/>
        <v>569</v>
      </c>
      <c r="B71" s="108" t="s">
        <v>243</v>
      </c>
      <c r="C71" s="103">
        <f t="shared" si="15"/>
        <v>569</v>
      </c>
      <c r="D71" s="103" t="s">
        <v>244</v>
      </c>
      <c r="E71" s="110">
        <f t="shared" si="16"/>
        <v>569</v>
      </c>
      <c r="F71" s="110" t="s">
        <v>245</v>
      </c>
      <c r="G71" s="107">
        <f t="shared" si="17"/>
        <v>569</v>
      </c>
      <c r="H71" s="107" t="s">
        <v>245</v>
      </c>
      <c r="I71" s="104">
        <f t="shared" si="18"/>
        <v>569</v>
      </c>
      <c r="J71" s="104" t="s">
        <v>243</v>
      </c>
      <c r="K71" s="103">
        <f t="shared" si="19"/>
        <v>569</v>
      </c>
      <c r="L71" s="103" t="s">
        <v>244</v>
      </c>
      <c r="M71" s="104">
        <f t="shared" si="20"/>
        <v>569</v>
      </c>
      <c r="N71" s="104" t="s">
        <v>243</v>
      </c>
      <c r="O71" s="103">
        <f t="shared" si="21"/>
        <v>569</v>
      </c>
      <c r="P71" s="103" t="s">
        <v>244</v>
      </c>
      <c r="Q71" s="104">
        <f t="shared" si="22"/>
        <v>569</v>
      </c>
      <c r="R71" s="104" t="s">
        <v>243</v>
      </c>
      <c r="S71" s="103">
        <f t="shared" si="23"/>
        <v>569</v>
      </c>
      <c r="T71" s="103" t="s">
        <v>244</v>
      </c>
      <c r="U71" s="109">
        <f t="shared" si="24"/>
        <v>569</v>
      </c>
      <c r="V71" s="109" t="s">
        <v>244</v>
      </c>
      <c r="W71" s="103">
        <f t="shared" si="25"/>
        <v>569</v>
      </c>
      <c r="X71" s="103" t="s">
        <v>244</v>
      </c>
      <c r="Y71" s="105">
        <f t="shared" si="26"/>
        <v>569</v>
      </c>
      <c r="Z71" s="105" t="s">
        <v>244</v>
      </c>
      <c r="AA71" s="103">
        <f t="shared" si="27"/>
        <v>569</v>
      </c>
      <c r="AB71" s="103" t="s">
        <v>244</v>
      </c>
    </row>
    <row r="72" spans="1:28" ht="14.1" customHeight="1" x14ac:dyDescent="0.25">
      <c r="A72" s="109">
        <f t="shared" si="14"/>
        <v>570</v>
      </c>
      <c r="B72" s="109" t="s">
        <v>244</v>
      </c>
      <c r="C72" s="103">
        <f t="shared" si="15"/>
        <v>570</v>
      </c>
      <c r="D72" s="103" t="s">
        <v>244</v>
      </c>
      <c r="E72" s="110">
        <f t="shared" si="16"/>
        <v>570</v>
      </c>
      <c r="F72" s="110" t="s">
        <v>245</v>
      </c>
      <c r="G72" s="107">
        <f t="shared" si="17"/>
        <v>570</v>
      </c>
      <c r="H72" s="107" t="s">
        <v>245</v>
      </c>
      <c r="I72" s="104">
        <f t="shared" si="18"/>
        <v>570</v>
      </c>
      <c r="J72" s="104" t="s">
        <v>243</v>
      </c>
      <c r="K72" s="103">
        <f t="shared" si="19"/>
        <v>570</v>
      </c>
      <c r="L72" s="103" t="s">
        <v>244</v>
      </c>
      <c r="M72" s="104">
        <f t="shared" si="20"/>
        <v>570</v>
      </c>
      <c r="N72" s="104" t="s">
        <v>243</v>
      </c>
      <c r="O72" s="103">
        <f t="shared" si="21"/>
        <v>570</v>
      </c>
      <c r="P72" s="103" t="s">
        <v>244</v>
      </c>
      <c r="Q72" s="104">
        <f t="shared" si="22"/>
        <v>570</v>
      </c>
      <c r="R72" s="104" t="s">
        <v>243</v>
      </c>
      <c r="S72" s="103">
        <f t="shared" si="23"/>
        <v>570</v>
      </c>
      <c r="T72" s="103" t="s">
        <v>244</v>
      </c>
      <c r="U72" s="109">
        <f t="shared" si="24"/>
        <v>570</v>
      </c>
      <c r="V72" s="109" t="s">
        <v>244</v>
      </c>
      <c r="W72" s="103">
        <f t="shared" si="25"/>
        <v>570</v>
      </c>
      <c r="X72" s="103" t="s">
        <v>244</v>
      </c>
      <c r="Y72" s="105">
        <f t="shared" si="26"/>
        <v>570</v>
      </c>
      <c r="Z72" s="105" t="s">
        <v>244</v>
      </c>
      <c r="AA72" s="103">
        <f t="shared" si="27"/>
        <v>570</v>
      </c>
      <c r="AB72" s="103" t="s">
        <v>244</v>
      </c>
    </row>
    <row r="73" spans="1:28" ht="14.1" customHeight="1" x14ac:dyDescent="0.25">
      <c r="A73" s="109">
        <f t="shared" si="14"/>
        <v>571</v>
      </c>
      <c r="B73" s="109" t="s">
        <v>244</v>
      </c>
      <c r="C73" s="103">
        <f t="shared" si="15"/>
        <v>571</v>
      </c>
      <c r="D73" s="103" t="s">
        <v>244</v>
      </c>
      <c r="E73" s="110">
        <f t="shared" si="16"/>
        <v>571</v>
      </c>
      <c r="F73" s="110" t="s">
        <v>245</v>
      </c>
      <c r="G73" s="107">
        <f t="shared" si="17"/>
        <v>571</v>
      </c>
      <c r="H73" s="107" t="s">
        <v>245</v>
      </c>
      <c r="I73" s="105">
        <f t="shared" ref="I73:I102" si="28">I72+1</f>
        <v>571</v>
      </c>
      <c r="J73" s="105" t="s">
        <v>244</v>
      </c>
      <c r="K73" s="103">
        <f t="shared" ref="K73:K102" si="29">K72+1</f>
        <v>571</v>
      </c>
      <c r="L73" s="103" t="s">
        <v>244</v>
      </c>
      <c r="M73" s="104">
        <f t="shared" si="20"/>
        <v>571</v>
      </c>
      <c r="N73" s="104" t="s">
        <v>243</v>
      </c>
      <c r="O73" s="103">
        <f t="shared" si="21"/>
        <v>571</v>
      </c>
      <c r="P73" s="103" t="s">
        <v>244</v>
      </c>
      <c r="Q73" s="104">
        <f t="shared" si="22"/>
        <v>571</v>
      </c>
      <c r="R73" s="104" t="s">
        <v>243</v>
      </c>
      <c r="S73" s="103">
        <f t="shared" si="23"/>
        <v>571</v>
      </c>
      <c r="T73" s="103" t="s">
        <v>244</v>
      </c>
      <c r="U73" s="109">
        <f t="shared" si="24"/>
        <v>571</v>
      </c>
      <c r="V73" s="109" t="s">
        <v>244</v>
      </c>
      <c r="W73" s="103">
        <f t="shared" si="25"/>
        <v>571</v>
      </c>
      <c r="X73" s="103" t="s">
        <v>244</v>
      </c>
      <c r="Y73" s="105">
        <f t="shared" si="26"/>
        <v>571</v>
      </c>
      <c r="Z73" s="105" t="s">
        <v>244</v>
      </c>
      <c r="AA73" s="103">
        <f t="shared" si="27"/>
        <v>571</v>
      </c>
      <c r="AB73" s="103" t="s">
        <v>244</v>
      </c>
    </row>
    <row r="74" spans="1:28" ht="14.1" customHeight="1" x14ac:dyDescent="0.25">
      <c r="A74" s="110">
        <f t="shared" si="14"/>
        <v>572</v>
      </c>
      <c r="B74" s="110" t="s">
        <v>245</v>
      </c>
      <c r="C74" s="107">
        <f t="shared" si="15"/>
        <v>572</v>
      </c>
      <c r="D74" s="107" t="s">
        <v>245</v>
      </c>
      <c r="E74" s="110">
        <f t="shared" si="16"/>
        <v>572</v>
      </c>
      <c r="F74" s="110" t="s">
        <v>245</v>
      </c>
      <c r="G74" s="107">
        <f t="shared" si="17"/>
        <v>572</v>
      </c>
      <c r="H74" s="107" t="s">
        <v>245</v>
      </c>
      <c r="I74" s="106">
        <f t="shared" si="28"/>
        <v>572</v>
      </c>
      <c r="J74" s="106" t="s">
        <v>245</v>
      </c>
      <c r="K74" s="107">
        <f t="shared" si="29"/>
        <v>572</v>
      </c>
      <c r="L74" s="107" t="s">
        <v>245</v>
      </c>
      <c r="M74" s="105">
        <f t="shared" si="20"/>
        <v>572</v>
      </c>
      <c r="N74" s="105" t="s">
        <v>244</v>
      </c>
      <c r="O74" s="103">
        <f t="shared" si="21"/>
        <v>572</v>
      </c>
      <c r="P74" s="103" t="s">
        <v>244</v>
      </c>
      <c r="Q74" s="104">
        <f t="shared" si="22"/>
        <v>572</v>
      </c>
      <c r="R74" s="104" t="s">
        <v>243</v>
      </c>
      <c r="S74" s="103">
        <f t="shared" si="23"/>
        <v>572</v>
      </c>
      <c r="T74" s="103" t="s">
        <v>244</v>
      </c>
      <c r="U74" s="109">
        <f t="shared" si="24"/>
        <v>572</v>
      </c>
      <c r="V74" s="109" t="s">
        <v>244</v>
      </c>
      <c r="W74" s="103">
        <f t="shared" si="25"/>
        <v>572</v>
      </c>
      <c r="X74" s="103" t="s">
        <v>244</v>
      </c>
      <c r="Y74" s="105">
        <f t="shared" si="26"/>
        <v>572</v>
      </c>
      <c r="Z74" s="105" t="s">
        <v>244</v>
      </c>
      <c r="AA74" s="103">
        <f t="shared" si="27"/>
        <v>572</v>
      </c>
      <c r="AB74" s="103" t="s">
        <v>244</v>
      </c>
    </row>
    <row r="75" spans="1:28" ht="14.1" customHeight="1" x14ac:dyDescent="0.25">
      <c r="A75" s="110">
        <f t="shared" si="14"/>
        <v>573</v>
      </c>
      <c r="B75" s="110" t="s">
        <v>245</v>
      </c>
      <c r="C75" s="107">
        <f t="shared" si="15"/>
        <v>573</v>
      </c>
      <c r="D75" s="107" t="s">
        <v>245</v>
      </c>
      <c r="E75" s="110">
        <f t="shared" si="16"/>
        <v>573</v>
      </c>
      <c r="F75" s="110" t="s">
        <v>245</v>
      </c>
      <c r="G75" s="107">
        <f t="shared" si="17"/>
        <v>573</v>
      </c>
      <c r="H75" s="107" t="s">
        <v>245</v>
      </c>
      <c r="I75" s="106">
        <f t="shared" si="28"/>
        <v>573</v>
      </c>
      <c r="J75" s="106" t="s">
        <v>245</v>
      </c>
      <c r="K75" s="107">
        <f t="shared" si="29"/>
        <v>573</v>
      </c>
      <c r="L75" s="107" t="s">
        <v>245</v>
      </c>
      <c r="M75" s="105">
        <f t="shared" si="20"/>
        <v>573</v>
      </c>
      <c r="N75" s="105" t="s">
        <v>244</v>
      </c>
      <c r="O75" s="103">
        <f t="shared" si="21"/>
        <v>573</v>
      </c>
      <c r="P75" s="103" t="s">
        <v>244</v>
      </c>
      <c r="Q75" s="104">
        <f t="shared" si="22"/>
        <v>573</v>
      </c>
      <c r="R75" s="104" t="s">
        <v>243</v>
      </c>
      <c r="S75" s="103">
        <f t="shared" si="23"/>
        <v>573</v>
      </c>
      <c r="T75" s="103" t="s">
        <v>244</v>
      </c>
      <c r="U75" s="109">
        <f t="shared" si="24"/>
        <v>573</v>
      </c>
      <c r="V75" s="109" t="s">
        <v>244</v>
      </c>
      <c r="W75" s="103">
        <f t="shared" si="25"/>
        <v>573</v>
      </c>
      <c r="X75" s="103" t="s">
        <v>244</v>
      </c>
      <c r="Y75" s="105">
        <f t="shared" si="26"/>
        <v>573</v>
      </c>
      <c r="Z75" s="105" t="s">
        <v>244</v>
      </c>
      <c r="AA75" s="103">
        <f t="shared" si="27"/>
        <v>573</v>
      </c>
      <c r="AB75" s="103" t="s">
        <v>244</v>
      </c>
    </row>
    <row r="76" spans="1:28" ht="14.1" customHeight="1" x14ac:dyDescent="0.25">
      <c r="A76" s="110">
        <f t="shared" si="14"/>
        <v>574</v>
      </c>
      <c r="B76" s="110" t="s">
        <v>245</v>
      </c>
      <c r="C76" s="107">
        <f t="shared" si="15"/>
        <v>574</v>
      </c>
      <c r="D76" s="107" t="s">
        <v>245</v>
      </c>
      <c r="E76" s="110">
        <f t="shared" si="16"/>
        <v>574</v>
      </c>
      <c r="F76" s="110" t="s">
        <v>245</v>
      </c>
      <c r="G76" s="107">
        <f t="shared" si="17"/>
        <v>574</v>
      </c>
      <c r="H76" s="107" t="s">
        <v>245</v>
      </c>
      <c r="I76" s="106">
        <f t="shared" si="28"/>
        <v>574</v>
      </c>
      <c r="J76" s="106" t="s">
        <v>245</v>
      </c>
      <c r="K76" s="107">
        <f t="shared" si="29"/>
        <v>574</v>
      </c>
      <c r="L76" s="107" t="s">
        <v>245</v>
      </c>
      <c r="M76" s="106">
        <f t="shared" si="20"/>
        <v>574</v>
      </c>
      <c r="N76" s="106" t="s">
        <v>245</v>
      </c>
      <c r="O76" s="107">
        <f t="shared" si="21"/>
        <v>574</v>
      </c>
      <c r="P76" s="107" t="s">
        <v>245</v>
      </c>
      <c r="Q76" s="105">
        <f t="shared" si="22"/>
        <v>574</v>
      </c>
      <c r="R76" s="105" t="s">
        <v>244</v>
      </c>
      <c r="S76" s="103">
        <f t="shared" si="23"/>
        <v>574</v>
      </c>
      <c r="T76" s="103" t="s">
        <v>244</v>
      </c>
      <c r="U76" s="109">
        <f t="shared" si="24"/>
        <v>574</v>
      </c>
      <c r="V76" s="109" t="s">
        <v>244</v>
      </c>
      <c r="W76" s="103">
        <f t="shared" si="25"/>
        <v>574</v>
      </c>
      <c r="X76" s="103" t="s">
        <v>244</v>
      </c>
      <c r="Y76" s="105">
        <f t="shared" si="26"/>
        <v>574</v>
      </c>
      <c r="Z76" s="105" t="s">
        <v>244</v>
      </c>
      <c r="AA76" s="103">
        <f t="shared" si="27"/>
        <v>574</v>
      </c>
      <c r="AB76" s="103" t="s">
        <v>244</v>
      </c>
    </row>
    <row r="77" spans="1:28" ht="14.1" customHeight="1" x14ac:dyDescent="0.25">
      <c r="A77" s="110">
        <f t="shared" si="14"/>
        <v>575</v>
      </c>
      <c r="B77" s="110" t="s">
        <v>245</v>
      </c>
      <c r="C77" s="107">
        <f t="shared" si="15"/>
        <v>575</v>
      </c>
      <c r="D77" s="107" t="s">
        <v>245</v>
      </c>
      <c r="E77" s="110">
        <f t="shared" si="16"/>
        <v>575</v>
      </c>
      <c r="F77" s="110" t="s">
        <v>245</v>
      </c>
      <c r="G77" s="107">
        <f t="shared" si="17"/>
        <v>575</v>
      </c>
      <c r="H77" s="107" t="s">
        <v>245</v>
      </c>
      <c r="I77" s="106">
        <f t="shared" si="28"/>
        <v>575</v>
      </c>
      <c r="J77" s="106" t="s">
        <v>245</v>
      </c>
      <c r="K77" s="107">
        <f t="shared" si="29"/>
        <v>575</v>
      </c>
      <c r="L77" s="107" t="s">
        <v>245</v>
      </c>
      <c r="M77" s="106">
        <f t="shared" si="20"/>
        <v>575</v>
      </c>
      <c r="N77" s="106" t="s">
        <v>245</v>
      </c>
      <c r="O77" s="107">
        <f t="shared" si="21"/>
        <v>575</v>
      </c>
      <c r="P77" s="107" t="s">
        <v>245</v>
      </c>
      <c r="Q77" s="105">
        <f t="shared" si="22"/>
        <v>575</v>
      </c>
      <c r="R77" s="105" t="s">
        <v>244</v>
      </c>
      <c r="S77" s="103">
        <f t="shared" si="23"/>
        <v>575</v>
      </c>
      <c r="T77" s="103" t="s">
        <v>244</v>
      </c>
      <c r="U77" s="109">
        <f t="shared" si="24"/>
        <v>575</v>
      </c>
      <c r="V77" s="109" t="s">
        <v>244</v>
      </c>
      <c r="W77" s="103">
        <f t="shared" si="25"/>
        <v>575</v>
      </c>
      <c r="X77" s="103" t="s">
        <v>244</v>
      </c>
      <c r="Y77" s="105">
        <f t="shared" si="26"/>
        <v>575</v>
      </c>
      <c r="Z77" s="105" t="s">
        <v>244</v>
      </c>
      <c r="AA77" s="103">
        <f t="shared" si="27"/>
        <v>575</v>
      </c>
      <c r="AB77" s="103" t="s">
        <v>244</v>
      </c>
    </row>
    <row r="78" spans="1:28" ht="14.1" customHeight="1" x14ac:dyDescent="0.25">
      <c r="A78" s="110">
        <f t="shared" si="14"/>
        <v>576</v>
      </c>
      <c r="B78" s="110" t="s">
        <v>245</v>
      </c>
      <c r="C78" s="107">
        <f t="shared" si="15"/>
        <v>576</v>
      </c>
      <c r="D78" s="107" t="s">
        <v>245</v>
      </c>
      <c r="E78" s="110">
        <f t="shared" si="16"/>
        <v>576</v>
      </c>
      <c r="F78" s="110" t="s">
        <v>245</v>
      </c>
      <c r="G78" s="107">
        <f t="shared" si="17"/>
        <v>576</v>
      </c>
      <c r="H78" s="107" t="s">
        <v>245</v>
      </c>
      <c r="I78" s="106">
        <f t="shared" si="28"/>
        <v>576</v>
      </c>
      <c r="J78" s="106" t="s">
        <v>245</v>
      </c>
      <c r="K78" s="107">
        <f t="shared" si="29"/>
        <v>576</v>
      </c>
      <c r="L78" s="107" t="s">
        <v>245</v>
      </c>
      <c r="M78" s="106">
        <f t="shared" si="20"/>
        <v>576</v>
      </c>
      <c r="N78" s="106" t="s">
        <v>245</v>
      </c>
      <c r="O78" s="107">
        <f t="shared" si="21"/>
        <v>576</v>
      </c>
      <c r="P78" s="107" t="s">
        <v>245</v>
      </c>
      <c r="Q78" s="105">
        <f t="shared" si="22"/>
        <v>576</v>
      </c>
      <c r="R78" s="105" t="s">
        <v>244</v>
      </c>
      <c r="S78" s="103">
        <f t="shared" si="23"/>
        <v>576</v>
      </c>
      <c r="T78" s="103" t="s">
        <v>244</v>
      </c>
      <c r="U78" s="109">
        <f t="shared" si="24"/>
        <v>576</v>
      </c>
      <c r="V78" s="109" t="s">
        <v>244</v>
      </c>
      <c r="W78" s="103">
        <f t="shared" si="25"/>
        <v>576</v>
      </c>
      <c r="X78" s="103" t="s">
        <v>244</v>
      </c>
      <c r="Y78" s="105">
        <f t="shared" si="26"/>
        <v>576</v>
      </c>
      <c r="Z78" s="105" t="s">
        <v>244</v>
      </c>
      <c r="AA78" s="103">
        <f t="shared" si="27"/>
        <v>576</v>
      </c>
      <c r="AB78" s="103" t="s">
        <v>244</v>
      </c>
    </row>
    <row r="79" spans="1:28" ht="14.1" customHeight="1" x14ac:dyDescent="0.25">
      <c r="A79" s="110">
        <f t="shared" si="14"/>
        <v>577</v>
      </c>
      <c r="B79" s="110" t="s">
        <v>245</v>
      </c>
      <c r="C79" s="107">
        <f t="shared" si="15"/>
        <v>577</v>
      </c>
      <c r="D79" s="107" t="s">
        <v>245</v>
      </c>
      <c r="E79" s="110">
        <f t="shared" si="16"/>
        <v>577</v>
      </c>
      <c r="F79" s="110" t="s">
        <v>245</v>
      </c>
      <c r="G79" s="107">
        <f t="shared" si="17"/>
        <v>577</v>
      </c>
      <c r="H79" s="107" t="s">
        <v>245</v>
      </c>
      <c r="I79" s="106">
        <f t="shared" si="28"/>
        <v>577</v>
      </c>
      <c r="J79" s="106" t="s">
        <v>245</v>
      </c>
      <c r="K79" s="107">
        <f t="shared" si="29"/>
        <v>577</v>
      </c>
      <c r="L79" s="107" t="s">
        <v>245</v>
      </c>
      <c r="M79" s="106">
        <f t="shared" si="20"/>
        <v>577</v>
      </c>
      <c r="N79" s="106" t="s">
        <v>245</v>
      </c>
      <c r="O79" s="107">
        <f t="shared" si="21"/>
        <v>577</v>
      </c>
      <c r="P79" s="107" t="s">
        <v>245</v>
      </c>
      <c r="Q79" s="105">
        <f t="shared" si="22"/>
        <v>577</v>
      </c>
      <c r="R79" s="105" t="s">
        <v>244</v>
      </c>
      <c r="S79" s="103">
        <f t="shared" si="23"/>
        <v>577</v>
      </c>
      <c r="T79" s="103" t="s">
        <v>244</v>
      </c>
      <c r="U79" s="109">
        <f t="shared" si="24"/>
        <v>577</v>
      </c>
      <c r="V79" s="109" t="s">
        <v>244</v>
      </c>
      <c r="W79" s="103">
        <f t="shared" si="25"/>
        <v>577</v>
      </c>
      <c r="X79" s="103" t="s">
        <v>244</v>
      </c>
      <c r="Y79" s="105">
        <f t="shared" si="26"/>
        <v>577</v>
      </c>
      <c r="Z79" s="105" t="s">
        <v>244</v>
      </c>
      <c r="AA79" s="103">
        <f t="shared" si="27"/>
        <v>577</v>
      </c>
      <c r="AB79" s="103" t="s">
        <v>244</v>
      </c>
    </row>
    <row r="80" spans="1:28" ht="14.1" customHeight="1" x14ac:dyDescent="0.25">
      <c r="A80" s="110">
        <f t="shared" si="14"/>
        <v>578</v>
      </c>
      <c r="B80" s="110" t="s">
        <v>245</v>
      </c>
      <c r="C80" s="107">
        <f t="shared" si="15"/>
        <v>578</v>
      </c>
      <c r="D80" s="107" t="s">
        <v>245</v>
      </c>
      <c r="E80" s="110">
        <f t="shared" si="16"/>
        <v>578</v>
      </c>
      <c r="F80" s="110" t="s">
        <v>245</v>
      </c>
      <c r="G80" s="107">
        <f t="shared" si="17"/>
        <v>578</v>
      </c>
      <c r="H80" s="107" t="s">
        <v>245</v>
      </c>
      <c r="I80" s="106">
        <f t="shared" si="28"/>
        <v>578</v>
      </c>
      <c r="J80" s="106" t="s">
        <v>245</v>
      </c>
      <c r="K80" s="107">
        <f t="shared" si="29"/>
        <v>578</v>
      </c>
      <c r="L80" s="107" t="s">
        <v>245</v>
      </c>
      <c r="M80" s="106">
        <f t="shared" si="20"/>
        <v>578</v>
      </c>
      <c r="N80" s="106" t="s">
        <v>245</v>
      </c>
      <c r="O80" s="107">
        <f t="shared" si="21"/>
        <v>578</v>
      </c>
      <c r="P80" s="107" t="s">
        <v>245</v>
      </c>
      <c r="Q80" s="105">
        <f t="shared" si="22"/>
        <v>578</v>
      </c>
      <c r="R80" s="105" t="s">
        <v>244</v>
      </c>
      <c r="S80" s="103">
        <f t="shared" si="23"/>
        <v>578</v>
      </c>
      <c r="T80" s="103" t="s">
        <v>244</v>
      </c>
      <c r="U80" s="109">
        <f t="shared" si="24"/>
        <v>578</v>
      </c>
      <c r="V80" s="109" t="s">
        <v>244</v>
      </c>
      <c r="W80" s="103">
        <f t="shared" si="25"/>
        <v>578</v>
      </c>
      <c r="X80" s="103" t="s">
        <v>244</v>
      </c>
      <c r="Y80" s="105">
        <f t="shared" si="26"/>
        <v>578</v>
      </c>
      <c r="Z80" s="105" t="s">
        <v>244</v>
      </c>
      <c r="AA80" s="103">
        <f t="shared" si="27"/>
        <v>578</v>
      </c>
      <c r="AB80" s="103" t="s">
        <v>244</v>
      </c>
    </row>
    <row r="81" spans="1:28" ht="14.1" customHeight="1" x14ac:dyDescent="0.25">
      <c r="A81" s="110">
        <f t="shared" si="14"/>
        <v>579</v>
      </c>
      <c r="B81" s="110" t="s">
        <v>245</v>
      </c>
      <c r="C81" s="107">
        <f t="shared" si="15"/>
        <v>579</v>
      </c>
      <c r="D81" s="107" t="s">
        <v>245</v>
      </c>
      <c r="E81" s="110">
        <f t="shared" si="16"/>
        <v>579</v>
      </c>
      <c r="F81" s="110" t="s">
        <v>245</v>
      </c>
      <c r="G81" s="107">
        <f t="shared" si="17"/>
        <v>579</v>
      </c>
      <c r="H81" s="107" t="s">
        <v>245</v>
      </c>
      <c r="I81" s="106">
        <f t="shared" si="28"/>
        <v>579</v>
      </c>
      <c r="J81" s="106" t="s">
        <v>245</v>
      </c>
      <c r="K81" s="107">
        <f t="shared" si="29"/>
        <v>579</v>
      </c>
      <c r="L81" s="107" t="s">
        <v>245</v>
      </c>
      <c r="M81" s="106">
        <f t="shared" si="20"/>
        <v>579</v>
      </c>
      <c r="N81" s="106" t="s">
        <v>245</v>
      </c>
      <c r="O81" s="107">
        <f t="shared" si="21"/>
        <v>579</v>
      </c>
      <c r="P81" s="107" t="s">
        <v>245</v>
      </c>
      <c r="Q81" s="105">
        <f t="shared" si="22"/>
        <v>579</v>
      </c>
      <c r="R81" s="105" t="s">
        <v>244</v>
      </c>
      <c r="S81" s="103">
        <f t="shared" si="23"/>
        <v>579</v>
      </c>
      <c r="T81" s="103" t="s">
        <v>244</v>
      </c>
      <c r="U81" s="109">
        <f t="shared" si="24"/>
        <v>579</v>
      </c>
      <c r="V81" s="109" t="s">
        <v>244</v>
      </c>
      <c r="W81" s="103">
        <f t="shared" si="25"/>
        <v>579</v>
      </c>
      <c r="X81" s="103" t="s">
        <v>244</v>
      </c>
      <c r="Y81" s="105">
        <f t="shared" si="26"/>
        <v>579</v>
      </c>
      <c r="Z81" s="105" t="s">
        <v>244</v>
      </c>
      <c r="AA81" s="103">
        <f t="shared" si="27"/>
        <v>579</v>
      </c>
      <c r="AB81" s="103" t="s">
        <v>244</v>
      </c>
    </row>
    <row r="82" spans="1:28" ht="14.1" customHeight="1" x14ac:dyDescent="0.25">
      <c r="A82" s="110">
        <f t="shared" si="14"/>
        <v>580</v>
      </c>
      <c r="B82" s="110" t="s">
        <v>245</v>
      </c>
      <c r="C82" s="107">
        <f t="shared" si="15"/>
        <v>580</v>
      </c>
      <c r="D82" s="107" t="s">
        <v>245</v>
      </c>
      <c r="E82" s="110">
        <f t="shared" si="16"/>
        <v>580</v>
      </c>
      <c r="F82" s="110" t="s">
        <v>245</v>
      </c>
      <c r="G82" s="107">
        <f t="shared" si="17"/>
        <v>580</v>
      </c>
      <c r="H82" s="107" t="s">
        <v>245</v>
      </c>
      <c r="I82" s="106">
        <f t="shared" si="28"/>
        <v>580</v>
      </c>
      <c r="J82" s="106" t="s">
        <v>245</v>
      </c>
      <c r="K82" s="107">
        <f t="shared" si="29"/>
        <v>580</v>
      </c>
      <c r="L82" s="107" t="s">
        <v>245</v>
      </c>
      <c r="M82" s="106">
        <f t="shared" si="20"/>
        <v>580</v>
      </c>
      <c r="N82" s="106" t="s">
        <v>245</v>
      </c>
      <c r="O82" s="107">
        <f t="shared" si="21"/>
        <v>580</v>
      </c>
      <c r="P82" s="107" t="s">
        <v>245</v>
      </c>
      <c r="Q82" s="105">
        <f t="shared" si="22"/>
        <v>580</v>
      </c>
      <c r="R82" s="105" t="s">
        <v>244</v>
      </c>
      <c r="S82" s="103">
        <f t="shared" si="23"/>
        <v>580</v>
      </c>
      <c r="T82" s="103" t="s">
        <v>244</v>
      </c>
      <c r="U82" s="109">
        <f t="shared" si="24"/>
        <v>580</v>
      </c>
      <c r="V82" s="109" t="s">
        <v>244</v>
      </c>
      <c r="W82" s="103">
        <f t="shared" si="25"/>
        <v>580</v>
      </c>
      <c r="X82" s="103" t="s">
        <v>244</v>
      </c>
      <c r="Y82" s="105">
        <f t="shared" si="26"/>
        <v>580</v>
      </c>
      <c r="Z82" s="105" t="s">
        <v>244</v>
      </c>
      <c r="AA82" s="103">
        <f t="shared" si="27"/>
        <v>580</v>
      </c>
      <c r="AB82" s="103" t="s">
        <v>244</v>
      </c>
    </row>
    <row r="83" spans="1:28" ht="14.1" customHeight="1" x14ac:dyDescent="0.25">
      <c r="A83" s="110">
        <f t="shared" si="14"/>
        <v>581</v>
      </c>
      <c r="B83" s="110" t="s">
        <v>245</v>
      </c>
      <c r="C83" s="107">
        <f t="shared" si="15"/>
        <v>581</v>
      </c>
      <c r="D83" s="107" t="s">
        <v>245</v>
      </c>
      <c r="E83" s="110">
        <f t="shared" si="16"/>
        <v>581</v>
      </c>
      <c r="F83" s="110" t="s">
        <v>245</v>
      </c>
      <c r="G83" s="107">
        <f t="shared" si="17"/>
        <v>581</v>
      </c>
      <c r="H83" s="107" t="s">
        <v>245</v>
      </c>
      <c r="I83" s="106">
        <f t="shared" si="28"/>
        <v>581</v>
      </c>
      <c r="J83" s="106" t="s">
        <v>245</v>
      </c>
      <c r="K83" s="107">
        <f t="shared" si="29"/>
        <v>581</v>
      </c>
      <c r="L83" s="107" t="s">
        <v>245</v>
      </c>
      <c r="M83" s="106">
        <f t="shared" si="20"/>
        <v>581</v>
      </c>
      <c r="N83" s="106" t="s">
        <v>245</v>
      </c>
      <c r="O83" s="107">
        <f t="shared" si="21"/>
        <v>581</v>
      </c>
      <c r="P83" s="107" t="s">
        <v>245</v>
      </c>
      <c r="Q83" s="105">
        <f t="shared" si="22"/>
        <v>581</v>
      </c>
      <c r="R83" s="105" t="s">
        <v>244</v>
      </c>
      <c r="S83" s="103">
        <f t="shared" si="23"/>
        <v>581</v>
      </c>
      <c r="T83" s="103" t="s">
        <v>244</v>
      </c>
      <c r="U83" s="109">
        <f t="shared" si="24"/>
        <v>581</v>
      </c>
      <c r="V83" s="109" t="s">
        <v>244</v>
      </c>
      <c r="W83" s="103">
        <f t="shared" si="25"/>
        <v>581</v>
      </c>
      <c r="X83" s="103" t="s">
        <v>244</v>
      </c>
      <c r="Y83" s="105">
        <f t="shared" si="26"/>
        <v>581</v>
      </c>
      <c r="Z83" s="105" t="s">
        <v>244</v>
      </c>
      <c r="AA83" s="103">
        <f t="shared" si="27"/>
        <v>581</v>
      </c>
      <c r="AB83" s="103" t="s">
        <v>244</v>
      </c>
    </row>
    <row r="84" spans="1:28" ht="14.1" customHeight="1" x14ac:dyDescent="0.25">
      <c r="A84" s="110">
        <f t="shared" si="14"/>
        <v>582</v>
      </c>
      <c r="B84" s="110" t="s">
        <v>245</v>
      </c>
      <c r="C84" s="107">
        <f t="shared" si="15"/>
        <v>582</v>
      </c>
      <c r="D84" s="107" t="s">
        <v>245</v>
      </c>
      <c r="E84" s="110">
        <f t="shared" si="16"/>
        <v>582</v>
      </c>
      <c r="F84" s="110" t="s">
        <v>245</v>
      </c>
      <c r="G84" s="107">
        <f t="shared" si="17"/>
        <v>582</v>
      </c>
      <c r="H84" s="107" t="s">
        <v>245</v>
      </c>
      <c r="I84" s="106">
        <f t="shared" si="28"/>
        <v>582</v>
      </c>
      <c r="J84" s="106" t="s">
        <v>245</v>
      </c>
      <c r="K84" s="107">
        <f t="shared" si="29"/>
        <v>582</v>
      </c>
      <c r="L84" s="107" t="s">
        <v>245</v>
      </c>
      <c r="M84" s="106">
        <f t="shared" si="20"/>
        <v>582</v>
      </c>
      <c r="N84" s="106" t="s">
        <v>245</v>
      </c>
      <c r="O84" s="107">
        <f t="shared" si="21"/>
        <v>582</v>
      </c>
      <c r="P84" s="107" t="s">
        <v>245</v>
      </c>
      <c r="Q84" s="105">
        <f t="shared" si="22"/>
        <v>582</v>
      </c>
      <c r="R84" s="105" t="s">
        <v>244</v>
      </c>
      <c r="S84" s="103">
        <f t="shared" si="23"/>
        <v>582</v>
      </c>
      <c r="T84" s="103" t="s">
        <v>244</v>
      </c>
      <c r="U84" s="109">
        <f t="shared" si="24"/>
        <v>582</v>
      </c>
      <c r="V84" s="109" t="s">
        <v>244</v>
      </c>
      <c r="W84" s="103">
        <f t="shared" si="25"/>
        <v>582</v>
      </c>
      <c r="X84" s="103" t="s">
        <v>244</v>
      </c>
      <c r="Y84" s="105">
        <f t="shared" si="26"/>
        <v>582</v>
      </c>
      <c r="Z84" s="105" t="s">
        <v>244</v>
      </c>
      <c r="AA84" s="103">
        <f t="shared" si="27"/>
        <v>582</v>
      </c>
      <c r="AB84" s="103" t="s">
        <v>244</v>
      </c>
    </row>
    <row r="85" spans="1:28" ht="14.1" customHeight="1" x14ac:dyDescent="0.25">
      <c r="A85" s="110">
        <f t="shared" si="14"/>
        <v>583</v>
      </c>
      <c r="B85" s="110" t="s">
        <v>245</v>
      </c>
      <c r="C85" s="107">
        <f t="shared" si="15"/>
        <v>583</v>
      </c>
      <c r="D85" s="107" t="s">
        <v>245</v>
      </c>
      <c r="E85" s="110">
        <f t="shared" si="16"/>
        <v>583</v>
      </c>
      <c r="F85" s="110" t="s">
        <v>245</v>
      </c>
      <c r="G85" s="107">
        <f t="shared" si="17"/>
        <v>583</v>
      </c>
      <c r="H85" s="107" t="s">
        <v>245</v>
      </c>
      <c r="I85" s="106">
        <f t="shared" si="28"/>
        <v>583</v>
      </c>
      <c r="J85" s="106" t="s">
        <v>245</v>
      </c>
      <c r="K85" s="107">
        <f t="shared" si="29"/>
        <v>583</v>
      </c>
      <c r="L85" s="107" t="s">
        <v>245</v>
      </c>
      <c r="M85" s="106">
        <f t="shared" si="20"/>
        <v>583</v>
      </c>
      <c r="N85" s="106" t="s">
        <v>245</v>
      </c>
      <c r="O85" s="107">
        <f t="shared" si="21"/>
        <v>583</v>
      </c>
      <c r="P85" s="107" t="s">
        <v>245</v>
      </c>
      <c r="Q85" s="105">
        <f t="shared" si="22"/>
        <v>583</v>
      </c>
      <c r="R85" s="105" t="s">
        <v>244</v>
      </c>
      <c r="S85" s="103">
        <f t="shared" si="23"/>
        <v>583</v>
      </c>
      <c r="T85" s="103" t="s">
        <v>244</v>
      </c>
      <c r="U85" s="109">
        <f t="shared" si="24"/>
        <v>583</v>
      </c>
      <c r="V85" s="109" t="s">
        <v>244</v>
      </c>
      <c r="W85" s="103">
        <f t="shared" si="25"/>
        <v>583</v>
      </c>
      <c r="X85" s="103" t="s">
        <v>244</v>
      </c>
      <c r="Y85" s="105">
        <f t="shared" si="26"/>
        <v>583</v>
      </c>
      <c r="Z85" s="105" t="s">
        <v>244</v>
      </c>
      <c r="AA85" s="103">
        <f t="shared" si="27"/>
        <v>583</v>
      </c>
      <c r="AB85" s="103" t="s">
        <v>244</v>
      </c>
    </row>
    <row r="86" spans="1:28" ht="14.1" customHeight="1" x14ac:dyDescent="0.25">
      <c r="A86" s="110">
        <f t="shared" si="14"/>
        <v>584</v>
      </c>
      <c r="B86" s="110" t="s">
        <v>245</v>
      </c>
      <c r="C86" s="107">
        <f t="shared" si="15"/>
        <v>584</v>
      </c>
      <c r="D86" s="107" t="s">
        <v>245</v>
      </c>
      <c r="E86" s="110">
        <f t="shared" si="16"/>
        <v>584</v>
      </c>
      <c r="F86" s="110" t="s">
        <v>245</v>
      </c>
      <c r="G86" s="107">
        <f t="shared" si="17"/>
        <v>584</v>
      </c>
      <c r="H86" s="107" t="s">
        <v>245</v>
      </c>
      <c r="I86" s="106">
        <f t="shared" si="28"/>
        <v>584</v>
      </c>
      <c r="J86" s="106" t="s">
        <v>245</v>
      </c>
      <c r="K86" s="107">
        <f t="shared" si="29"/>
        <v>584</v>
      </c>
      <c r="L86" s="107" t="s">
        <v>245</v>
      </c>
      <c r="M86" s="106">
        <f t="shared" si="20"/>
        <v>584</v>
      </c>
      <c r="N86" s="106" t="s">
        <v>245</v>
      </c>
      <c r="O86" s="107">
        <f t="shared" si="21"/>
        <v>584</v>
      </c>
      <c r="P86" s="107" t="s">
        <v>245</v>
      </c>
      <c r="Q86" s="105">
        <f t="shared" si="22"/>
        <v>584</v>
      </c>
      <c r="R86" s="105" t="s">
        <v>244</v>
      </c>
      <c r="S86" s="103">
        <f t="shared" si="23"/>
        <v>584</v>
      </c>
      <c r="T86" s="103" t="s">
        <v>244</v>
      </c>
      <c r="U86" s="109">
        <f t="shared" si="24"/>
        <v>584</v>
      </c>
      <c r="V86" s="109" t="s">
        <v>244</v>
      </c>
      <c r="W86" s="103">
        <f t="shared" si="25"/>
        <v>584</v>
      </c>
      <c r="X86" s="103" t="s">
        <v>244</v>
      </c>
      <c r="Y86" s="105">
        <f t="shared" si="26"/>
        <v>584</v>
      </c>
      <c r="Z86" s="105" t="s">
        <v>244</v>
      </c>
      <c r="AA86" s="103">
        <f t="shared" si="27"/>
        <v>584</v>
      </c>
      <c r="AB86" s="103" t="s">
        <v>244</v>
      </c>
    </row>
    <row r="87" spans="1:28" ht="14.1" customHeight="1" x14ac:dyDescent="0.25">
      <c r="A87" s="110">
        <f t="shared" si="14"/>
        <v>585</v>
      </c>
      <c r="B87" s="110" t="s">
        <v>245</v>
      </c>
      <c r="C87" s="107">
        <f t="shared" si="15"/>
        <v>585</v>
      </c>
      <c r="D87" s="107" t="s">
        <v>245</v>
      </c>
      <c r="E87" s="110">
        <f t="shared" si="16"/>
        <v>585</v>
      </c>
      <c r="F87" s="110" t="s">
        <v>245</v>
      </c>
      <c r="G87" s="107">
        <f t="shared" si="17"/>
        <v>585</v>
      </c>
      <c r="H87" s="107" t="s">
        <v>245</v>
      </c>
      <c r="I87" s="106">
        <f t="shared" si="28"/>
        <v>585</v>
      </c>
      <c r="J87" s="106" t="s">
        <v>245</v>
      </c>
      <c r="K87" s="107">
        <f t="shared" si="29"/>
        <v>585</v>
      </c>
      <c r="L87" s="107" t="s">
        <v>245</v>
      </c>
      <c r="M87" s="106">
        <f t="shared" si="20"/>
        <v>585</v>
      </c>
      <c r="N87" s="106" t="s">
        <v>245</v>
      </c>
      <c r="O87" s="107">
        <f t="shared" si="21"/>
        <v>585</v>
      </c>
      <c r="P87" s="107" t="s">
        <v>245</v>
      </c>
      <c r="Q87" s="105">
        <f t="shared" si="22"/>
        <v>585</v>
      </c>
      <c r="R87" s="105" t="s">
        <v>244</v>
      </c>
      <c r="S87" s="103">
        <f t="shared" si="23"/>
        <v>585</v>
      </c>
      <c r="T87" s="103" t="s">
        <v>244</v>
      </c>
      <c r="U87" s="109">
        <f t="shared" si="24"/>
        <v>585</v>
      </c>
      <c r="V87" s="109" t="s">
        <v>244</v>
      </c>
      <c r="W87" s="103">
        <f t="shared" si="25"/>
        <v>585</v>
      </c>
      <c r="X87" s="103" t="s">
        <v>244</v>
      </c>
      <c r="Y87" s="105">
        <f t="shared" si="26"/>
        <v>585</v>
      </c>
      <c r="Z87" s="105" t="s">
        <v>244</v>
      </c>
      <c r="AA87" s="103">
        <f t="shared" si="27"/>
        <v>585</v>
      </c>
      <c r="AB87" s="103" t="s">
        <v>244</v>
      </c>
    </row>
    <row r="88" spans="1:28" ht="14.1" customHeight="1" x14ac:dyDescent="0.25">
      <c r="A88" s="110">
        <f t="shared" si="14"/>
        <v>586</v>
      </c>
      <c r="B88" s="110" t="s">
        <v>245</v>
      </c>
      <c r="C88" s="107">
        <f t="shared" si="15"/>
        <v>586</v>
      </c>
      <c r="D88" s="107" t="s">
        <v>245</v>
      </c>
      <c r="E88" s="110">
        <f t="shared" si="16"/>
        <v>586</v>
      </c>
      <c r="F88" s="110" t="s">
        <v>245</v>
      </c>
      <c r="G88" s="107">
        <f t="shared" si="17"/>
        <v>586</v>
      </c>
      <c r="H88" s="107" t="s">
        <v>245</v>
      </c>
      <c r="I88" s="106">
        <f t="shared" si="28"/>
        <v>586</v>
      </c>
      <c r="J88" s="106" t="s">
        <v>245</v>
      </c>
      <c r="K88" s="107">
        <f t="shared" si="29"/>
        <v>586</v>
      </c>
      <c r="L88" s="107" t="s">
        <v>245</v>
      </c>
      <c r="M88" s="106">
        <f t="shared" si="20"/>
        <v>586</v>
      </c>
      <c r="N88" s="106" t="s">
        <v>245</v>
      </c>
      <c r="O88" s="107">
        <f t="shared" si="21"/>
        <v>586</v>
      </c>
      <c r="P88" s="107" t="s">
        <v>245</v>
      </c>
      <c r="Q88" s="105">
        <f t="shared" si="22"/>
        <v>586</v>
      </c>
      <c r="R88" s="105" t="s">
        <v>244</v>
      </c>
      <c r="S88" s="103">
        <f t="shared" si="23"/>
        <v>586</v>
      </c>
      <c r="T88" s="103" t="s">
        <v>244</v>
      </c>
      <c r="U88" s="109">
        <f t="shared" si="24"/>
        <v>586</v>
      </c>
      <c r="V88" s="109" t="s">
        <v>244</v>
      </c>
      <c r="W88" s="103">
        <f t="shared" si="25"/>
        <v>586</v>
      </c>
      <c r="X88" s="103" t="s">
        <v>244</v>
      </c>
      <c r="Y88" s="105">
        <f t="shared" si="26"/>
        <v>586</v>
      </c>
      <c r="Z88" s="105" t="s">
        <v>244</v>
      </c>
      <c r="AA88" s="103">
        <f t="shared" si="27"/>
        <v>586</v>
      </c>
      <c r="AB88" s="103" t="s">
        <v>244</v>
      </c>
    </row>
    <row r="89" spans="1:28" ht="14.1" customHeight="1" x14ac:dyDescent="0.25">
      <c r="A89" s="110">
        <f t="shared" si="14"/>
        <v>587</v>
      </c>
      <c r="B89" s="110" t="s">
        <v>245</v>
      </c>
      <c r="C89" s="107">
        <f t="shared" si="15"/>
        <v>587</v>
      </c>
      <c r="D89" s="107" t="s">
        <v>245</v>
      </c>
      <c r="E89" s="110">
        <f t="shared" si="16"/>
        <v>587</v>
      </c>
      <c r="F89" s="110" t="s">
        <v>245</v>
      </c>
      <c r="G89" s="107">
        <f t="shared" si="17"/>
        <v>587</v>
      </c>
      <c r="H89" s="107" t="s">
        <v>245</v>
      </c>
      <c r="I89" s="106">
        <f t="shared" si="28"/>
        <v>587</v>
      </c>
      <c r="J89" s="106" t="s">
        <v>245</v>
      </c>
      <c r="K89" s="107">
        <f t="shared" si="29"/>
        <v>587</v>
      </c>
      <c r="L89" s="107" t="s">
        <v>245</v>
      </c>
      <c r="M89" s="106">
        <f t="shared" si="20"/>
        <v>587</v>
      </c>
      <c r="N89" s="106" t="s">
        <v>245</v>
      </c>
      <c r="O89" s="107">
        <f t="shared" si="21"/>
        <v>587</v>
      </c>
      <c r="P89" s="107" t="s">
        <v>245</v>
      </c>
      <c r="Q89" s="105">
        <f t="shared" si="22"/>
        <v>587</v>
      </c>
      <c r="R89" s="105" t="s">
        <v>244</v>
      </c>
      <c r="S89" s="103">
        <f t="shared" si="23"/>
        <v>587</v>
      </c>
      <c r="T89" s="103" t="s">
        <v>244</v>
      </c>
      <c r="U89" s="109">
        <f t="shared" si="24"/>
        <v>587</v>
      </c>
      <c r="V89" s="109" t="s">
        <v>244</v>
      </c>
      <c r="W89" s="103">
        <f t="shared" si="25"/>
        <v>587</v>
      </c>
      <c r="X89" s="103" t="s">
        <v>244</v>
      </c>
      <c r="Y89" s="105">
        <f t="shared" si="26"/>
        <v>587</v>
      </c>
      <c r="Z89" s="105" t="s">
        <v>244</v>
      </c>
      <c r="AA89" s="103">
        <f t="shared" si="27"/>
        <v>587</v>
      </c>
      <c r="AB89" s="103" t="s">
        <v>244</v>
      </c>
    </row>
    <row r="90" spans="1:28" ht="14.1" customHeight="1" x14ac:dyDescent="0.25">
      <c r="A90" s="110">
        <f t="shared" si="14"/>
        <v>588</v>
      </c>
      <c r="B90" s="110" t="s">
        <v>245</v>
      </c>
      <c r="C90" s="107">
        <f t="shared" si="15"/>
        <v>588</v>
      </c>
      <c r="D90" s="107" t="s">
        <v>245</v>
      </c>
      <c r="E90" s="110">
        <f t="shared" si="16"/>
        <v>588</v>
      </c>
      <c r="F90" s="110" t="s">
        <v>245</v>
      </c>
      <c r="G90" s="107">
        <f t="shared" si="17"/>
        <v>588</v>
      </c>
      <c r="H90" s="107" t="s">
        <v>245</v>
      </c>
      <c r="I90" s="106">
        <f t="shared" si="28"/>
        <v>588</v>
      </c>
      <c r="J90" s="106" t="s">
        <v>245</v>
      </c>
      <c r="K90" s="107">
        <f t="shared" si="29"/>
        <v>588</v>
      </c>
      <c r="L90" s="107" t="s">
        <v>245</v>
      </c>
      <c r="M90" s="106">
        <f t="shared" si="20"/>
        <v>588</v>
      </c>
      <c r="N90" s="106" t="s">
        <v>245</v>
      </c>
      <c r="O90" s="107">
        <f t="shared" si="21"/>
        <v>588</v>
      </c>
      <c r="P90" s="107" t="s">
        <v>245</v>
      </c>
      <c r="Q90" s="105">
        <f t="shared" si="22"/>
        <v>588</v>
      </c>
      <c r="R90" s="105" t="s">
        <v>244</v>
      </c>
      <c r="S90" s="103">
        <f t="shared" si="23"/>
        <v>588</v>
      </c>
      <c r="T90" s="103" t="s">
        <v>244</v>
      </c>
      <c r="U90" s="109">
        <f t="shared" si="24"/>
        <v>588</v>
      </c>
      <c r="V90" s="109" t="s">
        <v>244</v>
      </c>
      <c r="W90" s="103">
        <f t="shared" si="25"/>
        <v>588</v>
      </c>
      <c r="X90" s="103" t="s">
        <v>244</v>
      </c>
      <c r="Y90" s="105">
        <f t="shared" si="26"/>
        <v>588</v>
      </c>
      <c r="Z90" s="105" t="s">
        <v>244</v>
      </c>
      <c r="AA90" s="103">
        <f t="shared" si="27"/>
        <v>588</v>
      </c>
      <c r="AB90" s="103" t="s">
        <v>244</v>
      </c>
    </row>
    <row r="91" spans="1:28" ht="14.1" customHeight="1" x14ac:dyDescent="0.25">
      <c r="A91" s="110">
        <f t="shared" si="14"/>
        <v>589</v>
      </c>
      <c r="B91" s="110" t="s">
        <v>245</v>
      </c>
      <c r="C91" s="107">
        <f t="shared" si="15"/>
        <v>589</v>
      </c>
      <c r="D91" s="107" t="s">
        <v>245</v>
      </c>
      <c r="E91" s="110">
        <f t="shared" si="16"/>
        <v>589</v>
      </c>
      <c r="F91" s="110" t="s">
        <v>245</v>
      </c>
      <c r="G91" s="107">
        <f t="shared" si="17"/>
        <v>589</v>
      </c>
      <c r="H91" s="107" t="s">
        <v>245</v>
      </c>
      <c r="I91" s="106">
        <f t="shared" si="28"/>
        <v>589</v>
      </c>
      <c r="J91" s="106" t="s">
        <v>245</v>
      </c>
      <c r="K91" s="107">
        <f t="shared" si="29"/>
        <v>589</v>
      </c>
      <c r="L91" s="107" t="s">
        <v>245</v>
      </c>
      <c r="M91" s="106">
        <f t="shared" si="20"/>
        <v>589</v>
      </c>
      <c r="N91" s="106" t="s">
        <v>245</v>
      </c>
      <c r="O91" s="107">
        <f t="shared" si="21"/>
        <v>589</v>
      </c>
      <c r="P91" s="107" t="s">
        <v>245</v>
      </c>
      <c r="Q91" s="105">
        <f t="shared" si="22"/>
        <v>589</v>
      </c>
      <c r="R91" s="105" t="s">
        <v>244</v>
      </c>
      <c r="S91" s="103">
        <f t="shared" si="23"/>
        <v>589</v>
      </c>
      <c r="T91" s="103" t="s">
        <v>244</v>
      </c>
      <c r="U91" s="109">
        <f t="shared" si="24"/>
        <v>589</v>
      </c>
      <c r="V91" s="109" t="s">
        <v>244</v>
      </c>
      <c r="W91" s="103">
        <f t="shared" si="25"/>
        <v>589</v>
      </c>
      <c r="X91" s="103" t="s">
        <v>244</v>
      </c>
      <c r="Y91" s="105">
        <f t="shared" si="26"/>
        <v>589</v>
      </c>
      <c r="Z91" s="105" t="s">
        <v>244</v>
      </c>
      <c r="AA91" s="103">
        <f t="shared" si="27"/>
        <v>589</v>
      </c>
      <c r="AB91" s="103" t="s">
        <v>244</v>
      </c>
    </row>
    <row r="92" spans="1:28" ht="14.1" customHeight="1" x14ac:dyDescent="0.25">
      <c r="A92" s="110">
        <f t="shared" si="14"/>
        <v>590</v>
      </c>
      <c r="B92" s="110" t="s">
        <v>245</v>
      </c>
      <c r="C92" s="107">
        <f t="shared" si="15"/>
        <v>590</v>
      </c>
      <c r="D92" s="107" t="s">
        <v>245</v>
      </c>
      <c r="E92" s="110">
        <f t="shared" si="16"/>
        <v>590</v>
      </c>
      <c r="F92" s="110" t="s">
        <v>245</v>
      </c>
      <c r="G92" s="107">
        <f t="shared" si="17"/>
        <v>590</v>
      </c>
      <c r="H92" s="107" t="s">
        <v>245</v>
      </c>
      <c r="I92" s="106">
        <f t="shared" si="28"/>
        <v>590</v>
      </c>
      <c r="J92" s="106" t="s">
        <v>245</v>
      </c>
      <c r="K92" s="107">
        <f t="shared" si="29"/>
        <v>590</v>
      </c>
      <c r="L92" s="107" t="s">
        <v>245</v>
      </c>
      <c r="M92" s="106">
        <f t="shared" si="20"/>
        <v>590</v>
      </c>
      <c r="N92" s="106" t="s">
        <v>245</v>
      </c>
      <c r="O92" s="107">
        <f t="shared" si="21"/>
        <v>590</v>
      </c>
      <c r="P92" s="107" t="s">
        <v>245</v>
      </c>
      <c r="Q92" s="105">
        <f t="shared" si="22"/>
        <v>590</v>
      </c>
      <c r="R92" s="105" t="s">
        <v>244</v>
      </c>
      <c r="S92" s="103">
        <f t="shared" si="23"/>
        <v>590</v>
      </c>
      <c r="T92" s="103" t="s">
        <v>244</v>
      </c>
      <c r="U92" s="109">
        <f t="shared" si="24"/>
        <v>590</v>
      </c>
      <c r="V92" s="109" t="s">
        <v>244</v>
      </c>
      <c r="W92" s="103">
        <f t="shared" si="25"/>
        <v>590</v>
      </c>
      <c r="X92" s="103" t="s">
        <v>244</v>
      </c>
      <c r="Y92" s="105">
        <f t="shared" si="26"/>
        <v>590</v>
      </c>
      <c r="Z92" s="105" t="s">
        <v>244</v>
      </c>
      <c r="AA92" s="103">
        <f t="shared" si="27"/>
        <v>590</v>
      </c>
      <c r="AB92" s="103" t="s">
        <v>244</v>
      </c>
    </row>
    <row r="93" spans="1:28" ht="14.1" customHeight="1" x14ac:dyDescent="0.25">
      <c r="A93" s="110">
        <f t="shared" si="14"/>
        <v>591</v>
      </c>
      <c r="B93" s="110" t="s">
        <v>245</v>
      </c>
      <c r="C93" s="107">
        <f t="shared" si="15"/>
        <v>591</v>
      </c>
      <c r="D93" s="107" t="s">
        <v>245</v>
      </c>
      <c r="E93" s="110">
        <f t="shared" si="16"/>
        <v>591</v>
      </c>
      <c r="F93" s="110" t="s">
        <v>245</v>
      </c>
      <c r="G93" s="107">
        <f t="shared" si="17"/>
        <v>591</v>
      </c>
      <c r="H93" s="107" t="s">
        <v>245</v>
      </c>
      <c r="I93" s="106">
        <f t="shared" si="28"/>
        <v>591</v>
      </c>
      <c r="J93" s="106" t="s">
        <v>245</v>
      </c>
      <c r="K93" s="107">
        <f t="shared" si="29"/>
        <v>591</v>
      </c>
      <c r="L93" s="107" t="s">
        <v>245</v>
      </c>
      <c r="M93" s="106">
        <f t="shared" si="20"/>
        <v>591</v>
      </c>
      <c r="N93" s="106" t="s">
        <v>245</v>
      </c>
      <c r="O93" s="107">
        <f t="shared" si="21"/>
        <v>591</v>
      </c>
      <c r="P93" s="107" t="s">
        <v>245</v>
      </c>
      <c r="Q93" s="105">
        <f t="shared" si="22"/>
        <v>591</v>
      </c>
      <c r="R93" s="105" t="s">
        <v>244</v>
      </c>
      <c r="S93" s="103">
        <f t="shared" si="23"/>
        <v>591</v>
      </c>
      <c r="T93" s="103" t="s">
        <v>244</v>
      </c>
      <c r="U93" s="109">
        <f t="shared" si="24"/>
        <v>591</v>
      </c>
      <c r="V93" s="109" t="s">
        <v>244</v>
      </c>
      <c r="W93" s="103">
        <f t="shared" si="25"/>
        <v>591</v>
      </c>
      <c r="X93" s="103" t="s">
        <v>244</v>
      </c>
      <c r="Y93" s="105">
        <f t="shared" si="26"/>
        <v>591</v>
      </c>
      <c r="Z93" s="105" t="s">
        <v>244</v>
      </c>
      <c r="AA93" s="103">
        <f t="shared" si="27"/>
        <v>591</v>
      </c>
      <c r="AB93" s="103" t="s">
        <v>244</v>
      </c>
    </row>
    <row r="94" spans="1:28" ht="14.1" customHeight="1" x14ac:dyDescent="0.25">
      <c r="A94" s="110">
        <f t="shared" si="14"/>
        <v>592</v>
      </c>
      <c r="B94" s="110" t="s">
        <v>245</v>
      </c>
      <c r="C94" s="107">
        <f t="shared" si="15"/>
        <v>592</v>
      </c>
      <c r="D94" s="107" t="s">
        <v>245</v>
      </c>
      <c r="E94" s="110">
        <f t="shared" si="16"/>
        <v>592</v>
      </c>
      <c r="F94" s="110" t="s">
        <v>245</v>
      </c>
      <c r="G94" s="107">
        <f t="shared" si="17"/>
        <v>592</v>
      </c>
      <c r="H94" s="107" t="s">
        <v>245</v>
      </c>
      <c r="I94" s="106">
        <f t="shared" si="28"/>
        <v>592</v>
      </c>
      <c r="J94" s="106" t="s">
        <v>245</v>
      </c>
      <c r="K94" s="107">
        <f t="shared" si="29"/>
        <v>592</v>
      </c>
      <c r="L94" s="107" t="s">
        <v>245</v>
      </c>
      <c r="M94" s="106">
        <f t="shared" si="20"/>
        <v>592</v>
      </c>
      <c r="N94" s="106" t="s">
        <v>245</v>
      </c>
      <c r="O94" s="107">
        <f t="shared" si="21"/>
        <v>592</v>
      </c>
      <c r="P94" s="107" t="s">
        <v>245</v>
      </c>
      <c r="Q94" s="105">
        <f t="shared" si="22"/>
        <v>592</v>
      </c>
      <c r="R94" s="105" t="s">
        <v>244</v>
      </c>
      <c r="S94" s="103">
        <f t="shared" si="23"/>
        <v>592</v>
      </c>
      <c r="T94" s="103" t="s">
        <v>244</v>
      </c>
      <c r="U94" s="109">
        <f t="shared" si="24"/>
        <v>592</v>
      </c>
      <c r="V94" s="109" t="s">
        <v>244</v>
      </c>
      <c r="W94" s="103">
        <f t="shared" si="25"/>
        <v>592</v>
      </c>
      <c r="X94" s="103" t="s">
        <v>244</v>
      </c>
      <c r="Y94" s="105">
        <f t="shared" si="26"/>
        <v>592</v>
      </c>
      <c r="Z94" s="105" t="s">
        <v>244</v>
      </c>
      <c r="AA94" s="103">
        <f t="shared" si="27"/>
        <v>592</v>
      </c>
      <c r="AB94" s="103" t="s">
        <v>244</v>
      </c>
    </row>
    <row r="95" spans="1:28" ht="14.1" customHeight="1" x14ac:dyDescent="0.25">
      <c r="A95" s="110">
        <f t="shared" si="14"/>
        <v>593</v>
      </c>
      <c r="B95" s="110" t="s">
        <v>245</v>
      </c>
      <c r="C95" s="107">
        <f t="shared" si="15"/>
        <v>593</v>
      </c>
      <c r="D95" s="107" t="s">
        <v>245</v>
      </c>
      <c r="E95" s="110">
        <f t="shared" si="16"/>
        <v>593</v>
      </c>
      <c r="F95" s="110" t="s">
        <v>245</v>
      </c>
      <c r="G95" s="107">
        <f t="shared" si="17"/>
        <v>593</v>
      </c>
      <c r="H95" s="107" t="s">
        <v>245</v>
      </c>
      <c r="I95" s="106">
        <f t="shared" si="28"/>
        <v>593</v>
      </c>
      <c r="J95" s="106" t="s">
        <v>245</v>
      </c>
      <c r="K95" s="107">
        <f t="shared" si="29"/>
        <v>593</v>
      </c>
      <c r="L95" s="107" t="s">
        <v>245</v>
      </c>
      <c r="M95" s="106">
        <f t="shared" si="20"/>
        <v>593</v>
      </c>
      <c r="N95" s="106" t="s">
        <v>245</v>
      </c>
      <c r="O95" s="107">
        <f t="shared" si="21"/>
        <v>593</v>
      </c>
      <c r="P95" s="107" t="s">
        <v>245</v>
      </c>
      <c r="Q95" s="105">
        <f t="shared" si="22"/>
        <v>593</v>
      </c>
      <c r="R95" s="105" t="s">
        <v>244</v>
      </c>
      <c r="S95" s="103">
        <f t="shared" si="23"/>
        <v>593</v>
      </c>
      <c r="T95" s="103" t="s">
        <v>244</v>
      </c>
      <c r="U95" s="109">
        <f t="shared" si="24"/>
        <v>593</v>
      </c>
      <c r="V95" s="109" t="s">
        <v>244</v>
      </c>
      <c r="W95" s="103">
        <f t="shared" si="25"/>
        <v>593</v>
      </c>
      <c r="X95" s="103" t="s">
        <v>244</v>
      </c>
      <c r="Y95" s="105">
        <f t="shared" si="26"/>
        <v>593</v>
      </c>
      <c r="Z95" s="105" t="s">
        <v>244</v>
      </c>
      <c r="AA95" s="103">
        <f t="shared" si="27"/>
        <v>593</v>
      </c>
      <c r="AB95" s="103" t="s">
        <v>244</v>
      </c>
    </row>
    <row r="96" spans="1:28" ht="14.1" customHeight="1" x14ac:dyDescent="0.25">
      <c r="A96" s="110">
        <f t="shared" si="14"/>
        <v>594</v>
      </c>
      <c r="B96" s="110" t="s">
        <v>245</v>
      </c>
      <c r="C96" s="107">
        <f t="shared" si="15"/>
        <v>594</v>
      </c>
      <c r="D96" s="107" t="s">
        <v>245</v>
      </c>
      <c r="E96" s="110">
        <f t="shared" si="16"/>
        <v>594</v>
      </c>
      <c r="F96" s="110" t="s">
        <v>245</v>
      </c>
      <c r="G96" s="107">
        <f t="shared" si="17"/>
        <v>594</v>
      </c>
      <c r="H96" s="107" t="s">
        <v>245</v>
      </c>
      <c r="I96" s="106">
        <f t="shared" si="28"/>
        <v>594</v>
      </c>
      <c r="J96" s="106" t="s">
        <v>245</v>
      </c>
      <c r="K96" s="107">
        <f t="shared" si="29"/>
        <v>594</v>
      </c>
      <c r="L96" s="107" t="s">
        <v>245</v>
      </c>
      <c r="M96" s="106">
        <f t="shared" si="20"/>
        <v>594</v>
      </c>
      <c r="N96" s="106" t="s">
        <v>245</v>
      </c>
      <c r="O96" s="107">
        <f t="shared" si="21"/>
        <v>594</v>
      </c>
      <c r="P96" s="107" t="s">
        <v>245</v>
      </c>
      <c r="Q96" s="105">
        <f t="shared" si="22"/>
        <v>594</v>
      </c>
      <c r="R96" s="105" t="s">
        <v>244</v>
      </c>
      <c r="S96" s="103">
        <f t="shared" si="23"/>
        <v>594</v>
      </c>
      <c r="T96" s="103" t="s">
        <v>244</v>
      </c>
      <c r="U96" s="109">
        <f t="shared" si="24"/>
        <v>594</v>
      </c>
      <c r="V96" s="109" t="s">
        <v>244</v>
      </c>
      <c r="W96" s="103">
        <f t="shared" si="25"/>
        <v>594</v>
      </c>
      <c r="X96" s="103" t="s">
        <v>244</v>
      </c>
      <c r="Y96" s="105">
        <f t="shared" si="26"/>
        <v>594</v>
      </c>
      <c r="Z96" s="105" t="s">
        <v>244</v>
      </c>
      <c r="AA96" s="103">
        <f t="shared" si="27"/>
        <v>594</v>
      </c>
      <c r="AB96" s="103" t="s">
        <v>244</v>
      </c>
    </row>
    <row r="97" spans="1:28" ht="14.1" customHeight="1" x14ac:dyDescent="0.25">
      <c r="A97" s="110">
        <f t="shared" si="14"/>
        <v>595</v>
      </c>
      <c r="B97" s="110" t="s">
        <v>245</v>
      </c>
      <c r="C97" s="107">
        <f t="shared" si="15"/>
        <v>595</v>
      </c>
      <c r="D97" s="107" t="s">
        <v>245</v>
      </c>
      <c r="E97" s="110">
        <f t="shared" si="16"/>
        <v>595</v>
      </c>
      <c r="F97" s="110" t="s">
        <v>245</v>
      </c>
      <c r="G97" s="107">
        <f t="shared" si="17"/>
        <v>595</v>
      </c>
      <c r="H97" s="107" t="s">
        <v>245</v>
      </c>
      <c r="I97" s="106">
        <f t="shared" si="28"/>
        <v>595</v>
      </c>
      <c r="J97" s="106" t="s">
        <v>245</v>
      </c>
      <c r="K97" s="107">
        <f t="shared" si="29"/>
        <v>595</v>
      </c>
      <c r="L97" s="107" t="s">
        <v>245</v>
      </c>
      <c r="M97" s="106">
        <f t="shared" si="20"/>
        <v>595</v>
      </c>
      <c r="N97" s="106" t="s">
        <v>245</v>
      </c>
      <c r="O97" s="107">
        <f t="shared" si="21"/>
        <v>595</v>
      </c>
      <c r="P97" s="107" t="s">
        <v>245</v>
      </c>
      <c r="Q97" s="105">
        <f t="shared" si="22"/>
        <v>595</v>
      </c>
      <c r="R97" s="105" t="s">
        <v>244</v>
      </c>
      <c r="S97" s="103">
        <f t="shared" si="23"/>
        <v>595</v>
      </c>
      <c r="T97" s="103" t="s">
        <v>244</v>
      </c>
      <c r="U97" s="109">
        <f t="shared" si="24"/>
        <v>595</v>
      </c>
      <c r="V97" s="109" t="s">
        <v>244</v>
      </c>
      <c r="W97" s="103">
        <f t="shared" si="25"/>
        <v>595</v>
      </c>
      <c r="X97" s="103" t="s">
        <v>244</v>
      </c>
      <c r="Y97" s="105">
        <f t="shared" si="26"/>
        <v>595</v>
      </c>
      <c r="Z97" s="105" t="s">
        <v>244</v>
      </c>
      <c r="AA97" s="103">
        <f t="shared" si="27"/>
        <v>595</v>
      </c>
      <c r="AB97" s="103" t="s">
        <v>244</v>
      </c>
    </row>
    <row r="98" spans="1:28" ht="14.1" customHeight="1" x14ac:dyDescent="0.25">
      <c r="A98" s="110">
        <f t="shared" si="14"/>
        <v>596</v>
      </c>
      <c r="B98" s="110" t="s">
        <v>245</v>
      </c>
      <c r="C98" s="107">
        <f t="shared" si="15"/>
        <v>596</v>
      </c>
      <c r="D98" s="107" t="s">
        <v>245</v>
      </c>
      <c r="E98" s="110">
        <f t="shared" si="16"/>
        <v>596</v>
      </c>
      <c r="F98" s="110" t="s">
        <v>245</v>
      </c>
      <c r="G98" s="107">
        <f t="shared" si="17"/>
        <v>596</v>
      </c>
      <c r="H98" s="107" t="s">
        <v>245</v>
      </c>
      <c r="I98" s="106">
        <f t="shared" si="28"/>
        <v>596</v>
      </c>
      <c r="J98" s="106" t="s">
        <v>245</v>
      </c>
      <c r="K98" s="107">
        <f t="shared" si="29"/>
        <v>596</v>
      </c>
      <c r="L98" s="107" t="s">
        <v>245</v>
      </c>
      <c r="M98" s="106">
        <f t="shared" si="20"/>
        <v>596</v>
      </c>
      <c r="N98" s="106" t="s">
        <v>245</v>
      </c>
      <c r="O98" s="107">
        <f t="shared" si="21"/>
        <v>596</v>
      </c>
      <c r="P98" s="107" t="s">
        <v>245</v>
      </c>
      <c r="Q98" s="105">
        <f t="shared" si="22"/>
        <v>596</v>
      </c>
      <c r="R98" s="105" t="s">
        <v>244</v>
      </c>
      <c r="S98" s="103">
        <f t="shared" si="23"/>
        <v>596</v>
      </c>
      <c r="T98" s="103" t="s">
        <v>244</v>
      </c>
      <c r="U98" s="109">
        <f t="shared" si="24"/>
        <v>596</v>
      </c>
      <c r="V98" s="109" t="s">
        <v>244</v>
      </c>
      <c r="W98" s="103">
        <f t="shared" si="25"/>
        <v>596</v>
      </c>
      <c r="X98" s="103" t="s">
        <v>244</v>
      </c>
      <c r="Y98" s="105">
        <f t="shared" si="26"/>
        <v>596</v>
      </c>
      <c r="Z98" s="105" t="s">
        <v>244</v>
      </c>
      <c r="AA98" s="103">
        <f t="shared" si="27"/>
        <v>596</v>
      </c>
      <c r="AB98" s="103" t="s">
        <v>244</v>
      </c>
    </row>
    <row r="99" spans="1:28" ht="14.1" customHeight="1" x14ac:dyDescent="0.25">
      <c r="A99" s="110">
        <f t="shared" si="14"/>
        <v>597</v>
      </c>
      <c r="B99" s="110" t="s">
        <v>245</v>
      </c>
      <c r="C99" s="107">
        <f t="shared" si="15"/>
        <v>597</v>
      </c>
      <c r="D99" s="107" t="s">
        <v>245</v>
      </c>
      <c r="E99" s="110">
        <f t="shared" si="16"/>
        <v>597</v>
      </c>
      <c r="F99" s="110" t="s">
        <v>245</v>
      </c>
      <c r="G99" s="107">
        <f t="shared" si="17"/>
        <v>597</v>
      </c>
      <c r="H99" s="107" t="s">
        <v>245</v>
      </c>
      <c r="I99" s="106">
        <f t="shared" si="28"/>
        <v>597</v>
      </c>
      <c r="J99" s="106" t="s">
        <v>245</v>
      </c>
      <c r="K99" s="107">
        <f t="shared" si="29"/>
        <v>597</v>
      </c>
      <c r="L99" s="107" t="s">
        <v>245</v>
      </c>
      <c r="M99" s="106">
        <f t="shared" si="20"/>
        <v>597</v>
      </c>
      <c r="N99" s="106" t="s">
        <v>245</v>
      </c>
      <c r="O99" s="107">
        <f t="shared" si="21"/>
        <v>597</v>
      </c>
      <c r="P99" s="107" t="s">
        <v>245</v>
      </c>
      <c r="Q99" s="105">
        <f t="shared" si="22"/>
        <v>597</v>
      </c>
      <c r="R99" s="105" t="s">
        <v>244</v>
      </c>
      <c r="S99" s="103">
        <f t="shared" si="23"/>
        <v>597</v>
      </c>
      <c r="T99" s="103" t="s">
        <v>244</v>
      </c>
      <c r="U99" s="109">
        <f t="shared" si="24"/>
        <v>597</v>
      </c>
      <c r="V99" s="109" t="s">
        <v>244</v>
      </c>
      <c r="W99" s="103">
        <f t="shared" si="25"/>
        <v>597</v>
      </c>
      <c r="X99" s="103" t="s">
        <v>244</v>
      </c>
      <c r="Y99" s="105">
        <f t="shared" si="26"/>
        <v>597</v>
      </c>
      <c r="Z99" s="105" t="s">
        <v>244</v>
      </c>
      <c r="AA99" s="103">
        <f t="shared" si="27"/>
        <v>597</v>
      </c>
      <c r="AB99" s="103" t="s">
        <v>244</v>
      </c>
    </row>
    <row r="100" spans="1:28" ht="14.1" customHeight="1" x14ac:dyDescent="0.25">
      <c r="A100" s="110">
        <f t="shared" si="14"/>
        <v>598</v>
      </c>
      <c r="B100" s="110" t="s">
        <v>245</v>
      </c>
      <c r="C100" s="107">
        <f t="shared" si="15"/>
        <v>598</v>
      </c>
      <c r="D100" s="107" t="s">
        <v>245</v>
      </c>
      <c r="E100" s="110">
        <f t="shared" si="16"/>
        <v>598</v>
      </c>
      <c r="F100" s="110" t="s">
        <v>245</v>
      </c>
      <c r="G100" s="107">
        <f t="shared" si="17"/>
        <v>598</v>
      </c>
      <c r="H100" s="107" t="s">
        <v>245</v>
      </c>
      <c r="I100" s="106">
        <f t="shared" si="28"/>
        <v>598</v>
      </c>
      <c r="J100" s="106" t="s">
        <v>245</v>
      </c>
      <c r="K100" s="107">
        <f t="shared" si="29"/>
        <v>598</v>
      </c>
      <c r="L100" s="107" t="s">
        <v>245</v>
      </c>
      <c r="M100" s="106">
        <f t="shared" si="20"/>
        <v>598</v>
      </c>
      <c r="N100" s="106" t="s">
        <v>245</v>
      </c>
      <c r="O100" s="107">
        <f t="shared" si="21"/>
        <v>598</v>
      </c>
      <c r="P100" s="107" t="s">
        <v>245</v>
      </c>
      <c r="Q100" s="105">
        <f t="shared" si="22"/>
        <v>598</v>
      </c>
      <c r="R100" s="105" t="s">
        <v>244</v>
      </c>
      <c r="S100" s="103">
        <f t="shared" si="23"/>
        <v>598</v>
      </c>
      <c r="T100" s="103" t="s">
        <v>244</v>
      </c>
      <c r="U100" s="109">
        <f t="shared" si="24"/>
        <v>598</v>
      </c>
      <c r="V100" s="109" t="s">
        <v>244</v>
      </c>
      <c r="W100" s="103">
        <f t="shared" si="25"/>
        <v>598</v>
      </c>
      <c r="X100" s="103" t="s">
        <v>244</v>
      </c>
      <c r="Y100" s="105">
        <f t="shared" si="26"/>
        <v>598</v>
      </c>
      <c r="Z100" s="105" t="s">
        <v>244</v>
      </c>
      <c r="AA100" s="103">
        <f t="shared" si="27"/>
        <v>598</v>
      </c>
      <c r="AB100" s="103" t="s">
        <v>244</v>
      </c>
    </row>
    <row r="101" spans="1:28" ht="14.1" customHeight="1" x14ac:dyDescent="0.25">
      <c r="A101" s="110">
        <f t="shared" si="14"/>
        <v>599</v>
      </c>
      <c r="B101" s="110" t="s">
        <v>245</v>
      </c>
      <c r="C101" s="107">
        <f t="shared" si="15"/>
        <v>599</v>
      </c>
      <c r="D101" s="107" t="s">
        <v>245</v>
      </c>
      <c r="E101" s="110">
        <f t="shared" si="16"/>
        <v>599</v>
      </c>
      <c r="F101" s="110" t="s">
        <v>245</v>
      </c>
      <c r="G101" s="107">
        <f t="shared" si="17"/>
        <v>599</v>
      </c>
      <c r="H101" s="107" t="s">
        <v>245</v>
      </c>
      <c r="I101" s="106">
        <f t="shared" si="28"/>
        <v>599</v>
      </c>
      <c r="J101" s="106" t="s">
        <v>245</v>
      </c>
      <c r="K101" s="107">
        <f t="shared" si="29"/>
        <v>599</v>
      </c>
      <c r="L101" s="107" t="s">
        <v>245</v>
      </c>
      <c r="M101" s="106">
        <f t="shared" si="20"/>
        <v>599</v>
      </c>
      <c r="N101" s="106" t="s">
        <v>245</v>
      </c>
      <c r="O101" s="107">
        <f t="shared" si="21"/>
        <v>599</v>
      </c>
      <c r="P101" s="107" t="s">
        <v>245</v>
      </c>
      <c r="Q101" s="105">
        <f t="shared" si="22"/>
        <v>599</v>
      </c>
      <c r="R101" s="105" t="s">
        <v>244</v>
      </c>
      <c r="S101" s="103">
        <f t="shared" si="23"/>
        <v>599</v>
      </c>
      <c r="T101" s="103" t="s">
        <v>244</v>
      </c>
      <c r="U101" s="109">
        <f t="shared" si="24"/>
        <v>599</v>
      </c>
      <c r="V101" s="109" t="s">
        <v>244</v>
      </c>
      <c r="W101" s="103">
        <f t="shared" si="25"/>
        <v>599</v>
      </c>
      <c r="X101" s="103" t="s">
        <v>244</v>
      </c>
      <c r="Y101" s="105">
        <f t="shared" si="26"/>
        <v>599</v>
      </c>
      <c r="Z101" s="105" t="s">
        <v>244</v>
      </c>
      <c r="AA101" s="103">
        <f t="shared" si="27"/>
        <v>599</v>
      </c>
      <c r="AB101" s="103" t="s">
        <v>244</v>
      </c>
    </row>
    <row r="102" spans="1:28" ht="14.1" customHeight="1" x14ac:dyDescent="0.25">
      <c r="A102" s="110">
        <f t="shared" si="14"/>
        <v>600</v>
      </c>
      <c r="B102" s="110" t="s">
        <v>245</v>
      </c>
      <c r="C102" s="107">
        <f t="shared" si="15"/>
        <v>600</v>
      </c>
      <c r="D102" s="107" t="s">
        <v>245</v>
      </c>
      <c r="E102" s="110">
        <f t="shared" si="16"/>
        <v>600</v>
      </c>
      <c r="F102" s="110" t="s">
        <v>245</v>
      </c>
      <c r="G102" s="107">
        <f t="shared" si="17"/>
        <v>600</v>
      </c>
      <c r="H102" s="107" t="s">
        <v>245</v>
      </c>
      <c r="I102" s="106">
        <f t="shared" si="28"/>
        <v>600</v>
      </c>
      <c r="J102" s="106" t="s">
        <v>245</v>
      </c>
      <c r="K102" s="107">
        <f t="shared" si="29"/>
        <v>600</v>
      </c>
      <c r="L102" s="107" t="s">
        <v>245</v>
      </c>
      <c r="M102" s="106">
        <f t="shared" si="20"/>
        <v>600</v>
      </c>
      <c r="N102" s="106" t="s">
        <v>245</v>
      </c>
      <c r="O102" s="107">
        <f t="shared" si="21"/>
        <v>600</v>
      </c>
      <c r="P102" s="107" t="s">
        <v>245</v>
      </c>
      <c r="Q102" s="105">
        <f t="shared" si="22"/>
        <v>600</v>
      </c>
      <c r="R102" s="105" t="s">
        <v>244</v>
      </c>
      <c r="S102" s="103">
        <f t="shared" si="23"/>
        <v>600</v>
      </c>
      <c r="T102" s="103" t="s">
        <v>244</v>
      </c>
      <c r="U102" s="109">
        <f t="shared" si="24"/>
        <v>600</v>
      </c>
      <c r="V102" s="109" t="s">
        <v>244</v>
      </c>
      <c r="W102" s="103">
        <f t="shared" si="25"/>
        <v>600</v>
      </c>
      <c r="X102" s="103" t="s">
        <v>244</v>
      </c>
      <c r="Y102" s="105">
        <f t="shared" si="26"/>
        <v>600</v>
      </c>
      <c r="Z102" s="105" t="s">
        <v>244</v>
      </c>
      <c r="AA102" s="103">
        <f t="shared" si="27"/>
        <v>600</v>
      </c>
      <c r="AB102" s="103" t="s">
        <v>244</v>
      </c>
    </row>
    <row r="103" spans="1:28" x14ac:dyDescent="0.25">
      <c r="A103" s="111"/>
      <c r="B103" s="111"/>
    </row>
  </sheetData>
  <mergeCells count="14">
    <mergeCell ref="Y1:Z1"/>
    <mergeCell ref="AA1:AB1"/>
    <mergeCell ref="M1:N1"/>
    <mergeCell ref="O1:P1"/>
    <mergeCell ref="Q1:R1"/>
    <mergeCell ref="S1:T1"/>
    <mergeCell ref="U1:V1"/>
    <mergeCell ref="W1:X1"/>
    <mergeCell ref="K1:L1"/>
    <mergeCell ref="A1:B1"/>
    <mergeCell ref="C1:D1"/>
    <mergeCell ref="E1:F1"/>
    <mergeCell ref="G1:H1"/>
    <mergeCell ref="I1:J1"/>
  </mergeCells>
  <pageMargins left="0.15763888888888888" right="0.15763888888888888" top="0.2298611111111111" bottom="0.2361111111111111" header="0.51180555555555551" footer="0.51180555555555551"/>
  <pageSetup paperSize="9" scale="9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33"/>
  <sheetViews>
    <sheetView showGridLines="0" zoomScaleSheetLayoutView="100" workbookViewId="0">
      <selection activeCell="A9" sqref="A9:M9"/>
    </sheetView>
  </sheetViews>
  <sheetFormatPr defaultRowHeight="15" x14ac:dyDescent="0.2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11" width="8.28515625" style="4" customWidth="1"/>
    <col min="12" max="12" width="8.42578125" style="4" customWidth="1"/>
    <col min="13" max="13" width="11" style="4" customWidth="1"/>
    <col min="14" max="14" width="1.85546875" style="5" customWidth="1"/>
    <col min="15" max="43" width="21.140625" style="5" customWidth="1"/>
    <col min="44" max="56" width="9.140625" style="6"/>
    <col min="57" max="259" width="9.140625" style="4"/>
    <col min="260" max="260" width="3.7109375" style="4" bestFit="1" customWidth="1"/>
    <col min="261" max="261" width="21.140625" style="4" customWidth="1"/>
    <col min="262" max="262" width="7.28515625" style="4" customWidth="1"/>
    <col min="263" max="263" width="9.5703125" style="4" customWidth="1"/>
    <col min="264" max="265" width="9.28515625" style="4" customWidth="1"/>
    <col min="266" max="267" width="8.140625" style="4" customWidth="1"/>
    <col min="268" max="270" width="8.28515625" style="4" customWidth="1"/>
    <col min="271" max="271" width="8.42578125" style="4" customWidth="1"/>
    <col min="272" max="272" width="11" style="4" customWidth="1"/>
    <col min="273" max="273" width="1.85546875" style="4" customWidth="1"/>
    <col min="274" max="280" width="16.85546875" style="4" customWidth="1"/>
    <col min="281" max="286" width="15.7109375" style="4" customWidth="1"/>
    <col min="287" max="287" width="18.42578125" style="4" bestFit="1" customWidth="1"/>
    <col min="288" max="299" width="15.7109375" style="4" customWidth="1"/>
    <col min="300" max="515" width="9.140625" style="4"/>
    <col min="516" max="516" width="3.7109375" style="4" bestFit="1" customWidth="1"/>
    <col min="517" max="517" width="21.140625" style="4" customWidth="1"/>
    <col min="518" max="518" width="7.28515625" style="4" customWidth="1"/>
    <col min="519" max="519" width="9.5703125" style="4" customWidth="1"/>
    <col min="520" max="521" width="9.28515625" style="4" customWidth="1"/>
    <col min="522" max="523" width="8.140625" style="4" customWidth="1"/>
    <col min="524" max="526" width="8.28515625" style="4" customWidth="1"/>
    <col min="527" max="527" width="8.42578125" style="4" customWidth="1"/>
    <col min="528" max="528" width="11" style="4" customWidth="1"/>
    <col min="529" max="529" width="1.85546875" style="4" customWidth="1"/>
    <col min="530" max="536" width="16.85546875" style="4" customWidth="1"/>
    <col min="537" max="542" width="15.7109375" style="4" customWidth="1"/>
    <col min="543" max="543" width="18.42578125" style="4" bestFit="1" customWidth="1"/>
    <col min="544" max="555" width="15.7109375" style="4" customWidth="1"/>
    <col min="556" max="771" width="9.140625" style="4"/>
    <col min="772" max="772" width="3.7109375" style="4" bestFit="1" customWidth="1"/>
    <col min="773" max="773" width="21.140625" style="4" customWidth="1"/>
    <col min="774" max="774" width="7.28515625" style="4" customWidth="1"/>
    <col min="775" max="775" width="9.5703125" style="4" customWidth="1"/>
    <col min="776" max="777" width="9.28515625" style="4" customWidth="1"/>
    <col min="778" max="779" width="8.140625" style="4" customWidth="1"/>
    <col min="780" max="782" width="8.28515625" style="4" customWidth="1"/>
    <col min="783" max="783" width="8.42578125" style="4" customWidth="1"/>
    <col min="784" max="784" width="11" style="4" customWidth="1"/>
    <col min="785" max="785" width="1.85546875" style="4" customWidth="1"/>
    <col min="786" max="792" width="16.85546875" style="4" customWidth="1"/>
    <col min="793" max="798" width="15.7109375" style="4" customWidth="1"/>
    <col min="799" max="799" width="18.42578125" style="4" bestFit="1" customWidth="1"/>
    <col min="800" max="811" width="15.7109375" style="4" customWidth="1"/>
    <col min="812" max="1027" width="9.140625" style="4"/>
    <col min="1028" max="1028" width="3.7109375" style="4" bestFit="1" customWidth="1"/>
    <col min="1029" max="1029" width="21.140625" style="4" customWidth="1"/>
    <col min="1030" max="1030" width="7.28515625" style="4" customWidth="1"/>
    <col min="1031" max="1031" width="9.5703125" style="4" customWidth="1"/>
    <col min="1032" max="1033" width="9.28515625" style="4" customWidth="1"/>
    <col min="1034" max="1035" width="8.140625" style="4" customWidth="1"/>
    <col min="1036" max="1038" width="8.28515625" style="4" customWidth="1"/>
    <col min="1039" max="1039" width="8.42578125" style="4" customWidth="1"/>
    <col min="1040" max="1040" width="11" style="4" customWidth="1"/>
    <col min="1041" max="1041" width="1.85546875" style="4" customWidth="1"/>
    <col min="1042" max="1048" width="16.85546875" style="4" customWidth="1"/>
    <col min="1049" max="1054" width="15.7109375" style="4" customWidth="1"/>
    <col min="1055" max="1055" width="18.42578125" style="4" bestFit="1" customWidth="1"/>
    <col min="1056" max="1067" width="15.7109375" style="4" customWidth="1"/>
    <col min="1068" max="1283" width="9.140625" style="4"/>
    <col min="1284" max="1284" width="3.7109375" style="4" bestFit="1" customWidth="1"/>
    <col min="1285" max="1285" width="21.140625" style="4" customWidth="1"/>
    <col min="1286" max="1286" width="7.28515625" style="4" customWidth="1"/>
    <col min="1287" max="1287" width="9.5703125" style="4" customWidth="1"/>
    <col min="1288" max="1289" width="9.28515625" style="4" customWidth="1"/>
    <col min="1290" max="1291" width="8.140625" style="4" customWidth="1"/>
    <col min="1292" max="1294" width="8.28515625" style="4" customWidth="1"/>
    <col min="1295" max="1295" width="8.42578125" style="4" customWidth="1"/>
    <col min="1296" max="1296" width="11" style="4" customWidth="1"/>
    <col min="1297" max="1297" width="1.85546875" style="4" customWidth="1"/>
    <col min="1298" max="1304" width="16.85546875" style="4" customWidth="1"/>
    <col min="1305" max="1310" width="15.7109375" style="4" customWidth="1"/>
    <col min="1311" max="1311" width="18.42578125" style="4" bestFit="1" customWidth="1"/>
    <col min="1312" max="1323" width="15.7109375" style="4" customWidth="1"/>
    <col min="1324" max="1539" width="9.140625" style="4"/>
    <col min="1540" max="1540" width="3.7109375" style="4" bestFit="1" customWidth="1"/>
    <col min="1541" max="1541" width="21.140625" style="4" customWidth="1"/>
    <col min="1542" max="1542" width="7.28515625" style="4" customWidth="1"/>
    <col min="1543" max="1543" width="9.5703125" style="4" customWidth="1"/>
    <col min="1544" max="1545" width="9.28515625" style="4" customWidth="1"/>
    <col min="1546" max="1547" width="8.140625" style="4" customWidth="1"/>
    <col min="1548" max="1550" width="8.28515625" style="4" customWidth="1"/>
    <col min="1551" max="1551" width="8.42578125" style="4" customWidth="1"/>
    <col min="1552" max="1552" width="11" style="4" customWidth="1"/>
    <col min="1553" max="1553" width="1.85546875" style="4" customWidth="1"/>
    <col min="1554" max="1560" width="16.85546875" style="4" customWidth="1"/>
    <col min="1561" max="1566" width="15.7109375" style="4" customWidth="1"/>
    <col min="1567" max="1567" width="18.42578125" style="4" bestFit="1" customWidth="1"/>
    <col min="1568" max="1579" width="15.7109375" style="4" customWidth="1"/>
    <col min="1580" max="1795" width="9.140625" style="4"/>
    <col min="1796" max="1796" width="3.7109375" style="4" bestFit="1" customWidth="1"/>
    <col min="1797" max="1797" width="21.140625" style="4" customWidth="1"/>
    <col min="1798" max="1798" width="7.28515625" style="4" customWidth="1"/>
    <col min="1799" max="1799" width="9.5703125" style="4" customWidth="1"/>
    <col min="1800" max="1801" width="9.28515625" style="4" customWidth="1"/>
    <col min="1802" max="1803" width="8.140625" style="4" customWidth="1"/>
    <col min="1804" max="1806" width="8.28515625" style="4" customWidth="1"/>
    <col min="1807" max="1807" width="8.42578125" style="4" customWidth="1"/>
    <col min="1808" max="1808" width="11" style="4" customWidth="1"/>
    <col min="1809" max="1809" width="1.85546875" style="4" customWidth="1"/>
    <col min="1810" max="1816" width="16.85546875" style="4" customWidth="1"/>
    <col min="1817" max="1822" width="15.7109375" style="4" customWidth="1"/>
    <col min="1823" max="1823" width="18.42578125" style="4" bestFit="1" customWidth="1"/>
    <col min="1824" max="1835" width="15.7109375" style="4" customWidth="1"/>
    <col min="1836" max="2051" width="9.140625" style="4"/>
    <col min="2052" max="2052" width="3.7109375" style="4" bestFit="1" customWidth="1"/>
    <col min="2053" max="2053" width="21.140625" style="4" customWidth="1"/>
    <col min="2054" max="2054" width="7.28515625" style="4" customWidth="1"/>
    <col min="2055" max="2055" width="9.5703125" style="4" customWidth="1"/>
    <col min="2056" max="2057" width="9.28515625" style="4" customWidth="1"/>
    <col min="2058" max="2059" width="8.140625" style="4" customWidth="1"/>
    <col min="2060" max="2062" width="8.28515625" style="4" customWidth="1"/>
    <col min="2063" max="2063" width="8.42578125" style="4" customWidth="1"/>
    <col min="2064" max="2064" width="11" style="4" customWidth="1"/>
    <col min="2065" max="2065" width="1.85546875" style="4" customWidth="1"/>
    <col min="2066" max="2072" width="16.85546875" style="4" customWidth="1"/>
    <col min="2073" max="2078" width="15.7109375" style="4" customWidth="1"/>
    <col min="2079" max="2079" width="18.42578125" style="4" bestFit="1" customWidth="1"/>
    <col min="2080" max="2091" width="15.7109375" style="4" customWidth="1"/>
    <col min="2092" max="2307" width="9.140625" style="4"/>
    <col min="2308" max="2308" width="3.7109375" style="4" bestFit="1" customWidth="1"/>
    <col min="2309" max="2309" width="21.140625" style="4" customWidth="1"/>
    <col min="2310" max="2310" width="7.28515625" style="4" customWidth="1"/>
    <col min="2311" max="2311" width="9.5703125" style="4" customWidth="1"/>
    <col min="2312" max="2313" width="9.28515625" style="4" customWidth="1"/>
    <col min="2314" max="2315" width="8.140625" style="4" customWidth="1"/>
    <col min="2316" max="2318" width="8.28515625" style="4" customWidth="1"/>
    <col min="2319" max="2319" width="8.42578125" style="4" customWidth="1"/>
    <col min="2320" max="2320" width="11" style="4" customWidth="1"/>
    <col min="2321" max="2321" width="1.85546875" style="4" customWidth="1"/>
    <col min="2322" max="2328" width="16.85546875" style="4" customWidth="1"/>
    <col min="2329" max="2334" width="15.7109375" style="4" customWidth="1"/>
    <col min="2335" max="2335" width="18.42578125" style="4" bestFit="1" customWidth="1"/>
    <col min="2336" max="2347" width="15.7109375" style="4" customWidth="1"/>
    <col min="2348" max="2563" width="9.140625" style="4"/>
    <col min="2564" max="2564" width="3.7109375" style="4" bestFit="1" customWidth="1"/>
    <col min="2565" max="2565" width="21.140625" style="4" customWidth="1"/>
    <col min="2566" max="2566" width="7.28515625" style="4" customWidth="1"/>
    <col min="2567" max="2567" width="9.5703125" style="4" customWidth="1"/>
    <col min="2568" max="2569" width="9.28515625" style="4" customWidth="1"/>
    <col min="2570" max="2571" width="8.140625" style="4" customWidth="1"/>
    <col min="2572" max="2574" width="8.28515625" style="4" customWidth="1"/>
    <col min="2575" max="2575" width="8.42578125" style="4" customWidth="1"/>
    <col min="2576" max="2576" width="11" style="4" customWidth="1"/>
    <col min="2577" max="2577" width="1.85546875" style="4" customWidth="1"/>
    <col min="2578" max="2584" width="16.85546875" style="4" customWidth="1"/>
    <col min="2585" max="2590" width="15.7109375" style="4" customWidth="1"/>
    <col min="2591" max="2591" width="18.42578125" style="4" bestFit="1" customWidth="1"/>
    <col min="2592" max="2603" width="15.7109375" style="4" customWidth="1"/>
    <col min="2604" max="2819" width="9.140625" style="4"/>
    <col min="2820" max="2820" width="3.7109375" style="4" bestFit="1" customWidth="1"/>
    <col min="2821" max="2821" width="21.140625" style="4" customWidth="1"/>
    <col min="2822" max="2822" width="7.28515625" style="4" customWidth="1"/>
    <col min="2823" max="2823" width="9.5703125" style="4" customWidth="1"/>
    <col min="2824" max="2825" width="9.28515625" style="4" customWidth="1"/>
    <col min="2826" max="2827" width="8.140625" style="4" customWidth="1"/>
    <col min="2828" max="2830" width="8.28515625" style="4" customWidth="1"/>
    <col min="2831" max="2831" width="8.42578125" style="4" customWidth="1"/>
    <col min="2832" max="2832" width="11" style="4" customWidth="1"/>
    <col min="2833" max="2833" width="1.85546875" style="4" customWidth="1"/>
    <col min="2834" max="2840" width="16.85546875" style="4" customWidth="1"/>
    <col min="2841" max="2846" width="15.7109375" style="4" customWidth="1"/>
    <col min="2847" max="2847" width="18.42578125" style="4" bestFit="1" customWidth="1"/>
    <col min="2848" max="2859" width="15.7109375" style="4" customWidth="1"/>
    <col min="2860" max="3075" width="9.140625" style="4"/>
    <col min="3076" max="3076" width="3.7109375" style="4" bestFit="1" customWidth="1"/>
    <col min="3077" max="3077" width="21.140625" style="4" customWidth="1"/>
    <col min="3078" max="3078" width="7.28515625" style="4" customWidth="1"/>
    <col min="3079" max="3079" width="9.5703125" style="4" customWidth="1"/>
    <col min="3080" max="3081" width="9.28515625" style="4" customWidth="1"/>
    <col min="3082" max="3083" width="8.140625" style="4" customWidth="1"/>
    <col min="3084" max="3086" width="8.28515625" style="4" customWidth="1"/>
    <col min="3087" max="3087" width="8.42578125" style="4" customWidth="1"/>
    <col min="3088" max="3088" width="11" style="4" customWidth="1"/>
    <col min="3089" max="3089" width="1.85546875" style="4" customWidth="1"/>
    <col min="3090" max="3096" width="16.85546875" style="4" customWidth="1"/>
    <col min="3097" max="3102" width="15.7109375" style="4" customWidth="1"/>
    <col min="3103" max="3103" width="18.42578125" style="4" bestFit="1" customWidth="1"/>
    <col min="3104" max="3115" width="15.7109375" style="4" customWidth="1"/>
    <col min="3116" max="3331" width="9.140625" style="4"/>
    <col min="3332" max="3332" width="3.7109375" style="4" bestFit="1" customWidth="1"/>
    <col min="3333" max="3333" width="21.140625" style="4" customWidth="1"/>
    <col min="3334" max="3334" width="7.28515625" style="4" customWidth="1"/>
    <col min="3335" max="3335" width="9.5703125" style="4" customWidth="1"/>
    <col min="3336" max="3337" width="9.28515625" style="4" customWidth="1"/>
    <col min="3338" max="3339" width="8.140625" style="4" customWidth="1"/>
    <col min="3340" max="3342" width="8.28515625" style="4" customWidth="1"/>
    <col min="3343" max="3343" width="8.42578125" style="4" customWidth="1"/>
    <col min="3344" max="3344" width="11" style="4" customWidth="1"/>
    <col min="3345" max="3345" width="1.85546875" style="4" customWidth="1"/>
    <col min="3346" max="3352" width="16.85546875" style="4" customWidth="1"/>
    <col min="3353" max="3358" width="15.7109375" style="4" customWidth="1"/>
    <col min="3359" max="3359" width="18.42578125" style="4" bestFit="1" customWidth="1"/>
    <col min="3360" max="3371" width="15.7109375" style="4" customWidth="1"/>
    <col min="3372" max="3587" width="9.140625" style="4"/>
    <col min="3588" max="3588" width="3.7109375" style="4" bestFit="1" customWidth="1"/>
    <col min="3589" max="3589" width="21.140625" style="4" customWidth="1"/>
    <col min="3590" max="3590" width="7.28515625" style="4" customWidth="1"/>
    <col min="3591" max="3591" width="9.5703125" style="4" customWidth="1"/>
    <col min="3592" max="3593" width="9.28515625" style="4" customWidth="1"/>
    <col min="3594" max="3595" width="8.140625" style="4" customWidth="1"/>
    <col min="3596" max="3598" width="8.28515625" style="4" customWidth="1"/>
    <col min="3599" max="3599" width="8.42578125" style="4" customWidth="1"/>
    <col min="3600" max="3600" width="11" style="4" customWidth="1"/>
    <col min="3601" max="3601" width="1.85546875" style="4" customWidth="1"/>
    <col min="3602" max="3608" width="16.85546875" style="4" customWidth="1"/>
    <col min="3609" max="3614" width="15.7109375" style="4" customWidth="1"/>
    <col min="3615" max="3615" width="18.42578125" style="4" bestFit="1" customWidth="1"/>
    <col min="3616" max="3627" width="15.7109375" style="4" customWidth="1"/>
    <col min="3628" max="3843" width="9.140625" style="4"/>
    <col min="3844" max="3844" width="3.7109375" style="4" bestFit="1" customWidth="1"/>
    <col min="3845" max="3845" width="21.140625" style="4" customWidth="1"/>
    <col min="3846" max="3846" width="7.28515625" style="4" customWidth="1"/>
    <col min="3847" max="3847" width="9.5703125" style="4" customWidth="1"/>
    <col min="3848" max="3849" width="9.28515625" style="4" customWidth="1"/>
    <col min="3850" max="3851" width="8.140625" style="4" customWidth="1"/>
    <col min="3852" max="3854" width="8.28515625" style="4" customWidth="1"/>
    <col min="3855" max="3855" width="8.42578125" style="4" customWidth="1"/>
    <col min="3856" max="3856" width="11" style="4" customWidth="1"/>
    <col min="3857" max="3857" width="1.85546875" style="4" customWidth="1"/>
    <col min="3858" max="3864" width="16.85546875" style="4" customWidth="1"/>
    <col min="3865" max="3870" width="15.7109375" style="4" customWidth="1"/>
    <col min="3871" max="3871" width="18.42578125" style="4" bestFit="1" customWidth="1"/>
    <col min="3872" max="3883" width="15.7109375" style="4" customWidth="1"/>
    <col min="3884" max="4099" width="9.140625" style="4"/>
    <col min="4100" max="4100" width="3.7109375" style="4" bestFit="1" customWidth="1"/>
    <col min="4101" max="4101" width="21.140625" style="4" customWidth="1"/>
    <col min="4102" max="4102" width="7.28515625" style="4" customWidth="1"/>
    <col min="4103" max="4103" width="9.5703125" style="4" customWidth="1"/>
    <col min="4104" max="4105" width="9.28515625" style="4" customWidth="1"/>
    <col min="4106" max="4107" width="8.140625" style="4" customWidth="1"/>
    <col min="4108" max="4110" width="8.28515625" style="4" customWidth="1"/>
    <col min="4111" max="4111" width="8.42578125" style="4" customWidth="1"/>
    <col min="4112" max="4112" width="11" style="4" customWidth="1"/>
    <col min="4113" max="4113" width="1.85546875" style="4" customWidth="1"/>
    <col min="4114" max="4120" width="16.85546875" style="4" customWidth="1"/>
    <col min="4121" max="4126" width="15.7109375" style="4" customWidth="1"/>
    <col min="4127" max="4127" width="18.42578125" style="4" bestFit="1" customWidth="1"/>
    <col min="4128" max="4139" width="15.7109375" style="4" customWidth="1"/>
    <col min="4140" max="4355" width="9.140625" style="4"/>
    <col min="4356" max="4356" width="3.7109375" style="4" bestFit="1" customWidth="1"/>
    <col min="4357" max="4357" width="21.140625" style="4" customWidth="1"/>
    <col min="4358" max="4358" width="7.28515625" style="4" customWidth="1"/>
    <col min="4359" max="4359" width="9.5703125" style="4" customWidth="1"/>
    <col min="4360" max="4361" width="9.28515625" style="4" customWidth="1"/>
    <col min="4362" max="4363" width="8.140625" style="4" customWidth="1"/>
    <col min="4364" max="4366" width="8.28515625" style="4" customWidth="1"/>
    <col min="4367" max="4367" width="8.42578125" style="4" customWidth="1"/>
    <col min="4368" max="4368" width="11" style="4" customWidth="1"/>
    <col min="4369" max="4369" width="1.85546875" style="4" customWidth="1"/>
    <col min="4370" max="4376" width="16.85546875" style="4" customWidth="1"/>
    <col min="4377" max="4382" width="15.7109375" style="4" customWidth="1"/>
    <col min="4383" max="4383" width="18.42578125" style="4" bestFit="1" customWidth="1"/>
    <col min="4384" max="4395" width="15.7109375" style="4" customWidth="1"/>
    <col min="4396" max="4611" width="9.140625" style="4"/>
    <col min="4612" max="4612" width="3.7109375" style="4" bestFit="1" customWidth="1"/>
    <col min="4613" max="4613" width="21.140625" style="4" customWidth="1"/>
    <col min="4614" max="4614" width="7.28515625" style="4" customWidth="1"/>
    <col min="4615" max="4615" width="9.5703125" style="4" customWidth="1"/>
    <col min="4616" max="4617" width="9.28515625" style="4" customWidth="1"/>
    <col min="4618" max="4619" width="8.140625" style="4" customWidth="1"/>
    <col min="4620" max="4622" width="8.28515625" style="4" customWidth="1"/>
    <col min="4623" max="4623" width="8.42578125" style="4" customWidth="1"/>
    <col min="4624" max="4624" width="11" style="4" customWidth="1"/>
    <col min="4625" max="4625" width="1.85546875" style="4" customWidth="1"/>
    <col min="4626" max="4632" width="16.85546875" style="4" customWidth="1"/>
    <col min="4633" max="4638" width="15.7109375" style="4" customWidth="1"/>
    <col min="4639" max="4639" width="18.42578125" style="4" bestFit="1" customWidth="1"/>
    <col min="4640" max="4651" width="15.7109375" style="4" customWidth="1"/>
    <col min="4652" max="4867" width="9.140625" style="4"/>
    <col min="4868" max="4868" width="3.7109375" style="4" bestFit="1" customWidth="1"/>
    <col min="4869" max="4869" width="21.140625" style="4" customWidth="1"/>
    <col min="4870" max="4870" width="7.28515625" style="4" customWidth="1"/>
    <col min="4871" max="4871" width="9.5703125" style="4" customWidth="1"/>
    <col min="4872" max="4873" width="9.28515625" style="4" customWidth="1"/>
    <col min="4874" max="4875" width="8.140625" style="4" customWidth="1"/>
    <col min="4876" max="4878" width="8.28515625" style="4" customWidth="1"/>
    <col min="4879" max="4879" width="8.42578125" style="4" customWidth="1"/>
    <col min="4880" max="4880" width="11" style="4" customWidth="1"/>
    <col min="4881" max="4881" width="1.85546875" style="4" customWidth="1"/>
    <col min="4882" max="4888" width="16.85546875" style="4" customWidth="1"/>
    <col min="4889" max="4894" width="15.7109375" style="4" customWidth="1"/>
    <col min="4895" max="4895" width="18.42578125" style="4" bestFit="1" customWidth="1"/>
    <col min="4896" max="4907" width="15.7109375" style="4" customWidth="1"/>
    <col min="4908" max="5123" width="9.140625" style="4"/>
    <col min="5124" max="5124" width="3.7109375" style="4" bestFit="1" customWidth="1"/>
    <col min="5125" max="5125" width="21.140625" style="4" customWidth="1"/>
    <col min="5126" max="5126" width="7.28515625" style="4" customWidth="1"/>
    <col min="5127" max="5127" width="9.5703125" style="4" customWidth="1"/>
    <col min="5128" max="5129" width="9.28515625" style="4" customWidth="1"/>
    <col min="5130" max="5131" width="8.140625" style="4" customWidth="1"/>
    <col min="5132" max="5134" width="8.28515625" style="4" customWidth="1"/>
    <col min="5135" max="5135" width="8.42578125" style="4" customWidth="1"/>
    <col min="5136" max="5136" width="11" style="4" customWidth="1"/>
    <col min="5137" max="5137" width="1.85546875" style="4" customWidth="1"/>
    <col min="5138" max="5144" width="16.85546875" style="4" customWidth="1"/>
    <col min="5145" max="5150" width="15.7109375" style="4" customWidth="1"/>
    <col min="5151" max="5151" width="18.42578125" style="4" bestFit="1" customWidth="1"/>
    <col min="5152" max="5163" width="15.7109375" style="4" customWidth="1"/>
    <col min="5164" max="5379" width="9.140625" style="4"/>
    <col min="5380" max="5380" width="3.7109375" style="4" bestFit="1" customWidth="1"/>
    <col min="5381" max="5381" width="21.140625" style="4" customWidth="1"/>
    <col min="5382" max="5382" width="7.28515625" style="4" customWidth="1"/>
    <col min="5383" max="5383" width="9.5703125" style="4" customWidth="1"/>
    <col min="5384" max="5385" width="9.28515625" style="4" customWidth="1"/>
    <col min="5386" max="5387" width="8.140625" style="4" customWidth="1"/>
    <col min="5388" max="5390" width="8.28515625" style="4" customWidth="1"/>
    <col min="5391" max="5391" width="8.42578125" style="4" customWidth="1"/>
    <col min="5392" max="5392" width="11" style="4" customWidth="1"/>
    <col min="5393" max="5393" width="1.85546875" style="4" customWidth="1"/>
    <col min="5394" max="5400" width="16.85546875" style="4" customWidth="1"/>
    <col min="5401" max="5406" width="15.7109375" style="4" customWidth="1"/>
    <col min="5407" max="5407" width="18.42578125" style="4" bestFit="1" customWidth="1"/>
    <col min="5408" max="5419" width="15.7109375" style="4" customWidth="1"/>
    <col min="5420" max="5635" width="9.140625" style="4"/>
    <col min="5636" max="5636" width="3.7109375" style="4" bestFit="1" customWidth="1"/>
    <col min="5637" max="5637" width="21.140625" style="4" customWidth="1"/>
    <col min="5638" max="5638" width="7.28515625" style="4" customWidth="1"/>
    <col min="5639" max="5639" width="9.5703125" style="4" customWidth="1"/>
    <col min="5640" max="5641" width="9.28515625" style="4" customWidth="1"/>
    <col min="5642" max="5643" width="8.140625" style="4" customWidth="1"/>
    <col min="5644" max="5646" width="8.28515625" style="4" customWidth="1"/>
    <col min="5647" max="5647" width="8.42578125" style="4" customWidth="1"/>
    <col min="5648" max="5648" width="11" style="4" customWidth="1"/>
    <col min="5649" max="5649" width="1.85546875" style="4" customWidth="1"/>
    <col min="5650" max="5656" width="16.85546875" style="4" customWidth="1"/>
    <col min="5657" max="5662" width="15.7109375" style="4" customWidth="1"/>
    <col min="5663" max="5663" width="18.42578125" style="4" bestFit="1" customWidth="1"/>
    <col min="5664" max="5675" width="15.7109375" style="4" customWidth="1"/>
    <col min="5676" max="5891" width="9.140625" style="4"/>
    <col min="5892" max="5892" width="3.7109375" style="4" bestFit="1" customWidth="1"/>
    <col min="5893" max="5893" width="21.140625" style="4" customWidth="1"/>
    <col min="5894" max="5894" width="7.28515625" style="4" customWidth="1"/>
    <col min="5895" max="5895" width="9.5703125" style="4" customWidth="1"/>
    <col min="5896" max="5897" width="9.28515625" style="4" customWidth="1"/>
    <col min="5898" max="5899" width="8.140625" style="4" customWidth="1"/>
    <col min="5900" max="5902" width="8.28515625" style="4" customWidth="1"/>
    <col min="5903" max="5903" width="8.42578125" style="4" customWidth="1"/>
    <col min="5904" max="5904" width="11" style="4" customWidth="1"/>
    <col min="5905" max="5905" width="1.85546875" style="4" customWidth="1"/>
    <col min="5906" max="5912" width="16.85546875" style="4" customWidth="1"/>
    <col min="5913" max="5918" width="15.7109375" style="4" customWidth="1"/>
    <col min="5919" max="5919" width="18.42578125" style="4" bestFit="1" customWidth="1"/>
    <col min="5920" max="5931" width="15.7109375" style="4" customWidth="1"/>
    <col min="5932" max="6147" width="9.140625" style="4"/>
    <col min="6148" max="6148" width="3.7109375" style="4" bestFit="1" customWidth="1"/>
    <col min="6149" max="6149" width="21.140625" style="4" customWidth="1"/>
    <col min="6150" max="6150" width="7.28515625" style="4" customWidth="1"/>
    <col min="6151" max="6151" width="9.5703125" style="4" customWidth="1"/>
    <col min="6152" max="6153" width="9.28515625" style="4" customWidth="1"/>
    <col min="6154" max="6155" width="8.140625" style="4" customWidth="1"/>
    <col min="6156" max="6158" width="8.28515625" style="4" customWidth="1"/>
    <col min="6159" max="6159" width="8.42578125" style="4" customWidth="1"/>
    <col min="6160" max="6160" width="11" style="4" customWidth="1"/>
    <col min="6161" max="6161" width="1.85546875" style="4" customWidth="1"/>
    <col min="6162" max="6168" width="16.85546875" style="4" customWidth="1"/>
    <col min="6169" max="6174" width="15.7109375" style="4" customWidth="1"/>
    <col min="6175" max="6175" width="18.42578125" style="4" bestFit="1" customWidth="1"/>
    <col min="6176" max="6187" width="15.7109375" style="4" customWidth="1"/>
    <col min="6188" max="6403" width="9.140625" style="4"/>
    <col min="6404" max="6404" width="3.7109375" style="4" bestFit="1" customWidth="1"/>
    <col min="6405" max="6405" width="21.140625" style="4" customWidth="1"/>
    <col min="6406" max="6406" width="7.28515625" style="4" customWidth="1"/>
    <col min="6407" max="6407" width="9.5703125" style="4" customWidth="1"/>
    <col min="6408" max="6409" width="9.28515625" style="4" customWidth="1"/>
    <col min="6410" max="6411" width="8.140625" style="4" customWidth="1"/>
    <col min="6412" max="6414" width="8.28515625" style="4" customWidth="1"/>
    <col min="6415" max="6415" width="8.42578125" style="4" customWidth="1"/>
    <col min="6416" max="6416" width="11" style="4" customWidth="1"/>
    <col min="6417" max="6417" width="1.85546875" style="4" customWidth="1"/>
    <col min="6418" max="6424" width="16.85546875" style="4" customWidth="1"/>
    <col min="6425" max="6430" width="15.7109375" style="4" customWidth="1"/>
    <col min="6431" max="6431" width="18.42578125" style="4" bestFit="1" customWidth="1"/>
    <col min="6432" max="6443" width="15.7109375" style="4" customWidth="1"/>
    <col min="6444" max="6659" width="9.140625" style="4"/>
    <col min="6660" max="6660" width="3.7109375" style="4" bestFit="1" customWidth="1"/>
    <col min="6661" max="6661" width="21.140625" style="4" customWidth="1"/>
    <col min="6662" max="6662" width="7.28515625" style="4" customWidth="1"/>
    <col min="6663" max="6663" width="9.5703125" style="4" customWidth="1"/>
    <col min="6664" max="6665" width="9.28515625" style="4" customWidth="1"/>
    <col min="6666" max="6667" width="8.140625" style="4" customWidth="1"/>
    <col min="6668" max="6670" width="8.28515625" style="4" customWidth="1"/>
    <col min="6671" max="6671" width="8.42578125" style="4" customWidth="1"/>
    <col min="6672" max="6672" width="11" style="4" customWidth="1"/>
    <col min="6673" max="6673" width="1.85546875" style="4" customWidth="1"/>
    <col min="6674" max="6680" width="16.85546875" style="4" customWidth="1"/>
    <col min="6681" max="6686" width="15.7109375" style="4" customWidth="1"/>
    <col min="6687" max="6687" width="18.42578125" style="4" bestFit="1" customWidth="1"/>
    <col min="6688" max="6699" width="15.7109375" style="4" customWidth="1"/>
    <col min="6700" max="6915" width="9.140625" style="4"/>
    <col min="6916" max="6916" width="3.7109375" style="4" bestFit="1" customWidth="1"/>
    <col min="6917" max="6917" width="21.140625" style="4" customWidth="1"/>
    <col min="6918" max="6918" width="7.28515625" style="4" customWidth="1"/>
    <col min="6919" max="6919" width="9.5703125" style="4" customWidth="1"/>
    <col min="6920" max="6921" width="9.28515625" style="4" customWidth="1"/>
    <col min="6922" max="6923" width="8.140625" style="4" customWidth="1"/>
    <col min="6924" max="6926" width="8.28515625" style="4" customWidth="1"/>
    <col min="6927" max="6927" width="8.42578125" style="4" customWidth="1"/>
    <col min="6928" max="6928" width="11" style="4" customWidth="1"/>
    <col min="6929" max="6929" width="1.85546875" style="4" customWidth="1"/>
    <col min="6930" max="6936" width="16.85546875" style="4" customWidth="1"/>
    <col min="6937" max="6942" width="15.7109375" style="4" customWidth="1"/>
    <col min="6943" max="6943" width="18.42578125" style="4" bestFit="1" customWidth="1"/>
    <col min="6944" max="6955" width="15.7109375" style="4" customWidth="1"/>
    <col min="6956" max="7171" width="9.140625" style="4"/>
    <col min="7172" max="7172" width="3.7109375" style="4" bestFit="1" customWidth="1"/>
    <col min="7173" max="7173" width="21.140625" style="4" customWidth="1"/>
    <col min="7174" max="7174" width="7.28515625" style="4" customWidth="1"/>
    <col min="7175" max="7175" width="9.5703125" style="4" customWidth="1"/>
    <col min="7176" max="7177" width="9.28515625" style="4" customWidth="1"/>
    <col min="7178" max="7179" width="8.140625" style="4" customWidth="1"/>
    <col min="7180" max="7182" width="8.28515625" style="4" customWidth="1"/>
    <col min="7183" max="7183" width="8.42578125" style="4" customWidth="1"/>
    <col min="7184" max="7184" width="11" style="4" customWidth="1"/>
    <col min="7185" max="7185" width="1.85546875" style="4" customWidth="1"/>
    <col min="7186" max="7192" width="16.85546875" style="4" customWidth="1"/>
    <col min="7193" max="7198" width="15.7109375" style="4" customWidth="1"/>
    <col min="7199" max="7199" width="18.42578125" style="4" bestFit="1" customWidth="1"/>
    <col min="7200" max="7211" width="15.7109375" style="4" customWidth="1"/>
    <col min="7212" max="7427" width="9.140625" style="4"/>
    <col min="7428" max="7428" width="3.7109375" style="4" bestFit="1" customWidth="1"/>
    <col min="7429" max="7429" width="21.140625" style="4" customWidth="1"/>
    <col min="7430" max="7430" width="7.28515625" style="4" customWidth="1"/>
    <col min="7431" max="7431" width="9.5703125" style="4" customWidth="1"/>
    <col min="7432" max="7433" width="9.28515625" style="4" customWidth="1"/>
    <col min="7434" max="7435" width="8.140625" style="4" customWidth="1"/>
    <col min="7436" max="7438" width="8.28515625" style="4" customWidth="1"/>
    <col min="7439" max="7439" width="8.42578125" style="4" customWidth="1"/>
    <col min="7440" max="7440" width="11" style="4" customWidth="1"/>
    <col min="7441" max="7441" width="1.85546875" style="4" customWidth="1"/>
    <col min="7442" max="7448" width="16.85546875" style="4" customWidth="1"/>
    <col min="7449" max="7454" width="15.7109375" style="4" customWidth="1"/>
    <col min="7455" max="7455" width="18.42578125" style="4" bestFit="1" customWidth="1"/>
    <col min="7456" max="7467" width="15.7109375" style="4" customWidth="1"/>
    <col min="7468" max="7683" width="9.140625" style="4"/>
    <col min="7684" max="7684" width="3.7109375" style="4" bestFit="1" customWidth="1"/>
    <col min="7685" max="7685" width="21.140625" style="4" customWidth="1"/>
    <col min="7686" max="7686" width="7.28515625" style="4" customWidth="1"/>
    <col min="7687" max="7687" width="9.5703125" style="4" customWidth="1"/>
    <col min="7688" max="7689" width="9.28515625" style="4" customWidth="1"/>
    <col min="7690" max="7691" width="8.140625" style="4" customWidth="1"/>
    <col min="7692" max="7694" width="8.28515625" style="4" customWidth="1"/>
    <col min="7695" max="7695" width="8.42578125" style="4" customWidth="1"/>
    <col min="7696" max="7696" width="11" style="4" customWidth="1"/>
    <col min="7697" max="7697" width="1.85546875" style="4" customWidth="1"/>
    <col min="7698" max="7704" width="16.85546875" style="4" customWidth="1"/>
    <col min="7705" max="7710" width="15.7109375" style="4" customWidth="1"/>
    <col min="7711" max="7711" width="18.42578125" style="4" bestFit="1" customWidth="1"/>
    <col min="7712" max="7723" width="15.7109375" style="4" customWidth="1"/>
    <col min="7724" max="7939" width="9.140625" style="4"/>
    <col min="7940" max="7940" width="3.7109375" style="4" bestFit="1" customWidth="1"/>
    <col min="7941" max="7941" width="21.140625" style="4" customWidth="1"/>
    <col min="7942" max="7942" width="7.28515625" style="4" customWidth="1"/>
    <col min="7943" max="7943" width="9.5703125" style="4" customWidth="1"/>
    <col min="7944" max="7945" width="9.28515625" style="4" customWidth="1"/>
    <col min="7946" max="7947" width="8.140625" style="4" customWidth="1"/>
    <col min="7948" max="7950" width="8.28515625" style="4" customWidth="1"/>
    <col min="7951" max="7951" width="8.42578125" style="4" customWidth="1"/>
    <col min="7952" max="7952" width="11" style="4" customWidth="1"/>
    <col min="7953" max="7953" width="1.85546875" style="4" customWidth="1"/>
    <col min="7954" max="7960" width="16.85546875" style="4" customWidth="1"/>
    <col min="7961" max="7966" width="15.7109375" style="4" customWidth="1"/>
    <col min="7967" max="7967" width="18.42578125" style="4" bestFit="1" customWidth="1"/>
    <col min="7968" max="7979" width="15.7109375" style="4" customWidth="1"/>
    <col min="7980" max="8195" width="9.140625" style="4"/>
    <col min="8196" max="8196" width="3.7109375" style="4" bestFit="1" customWidth="1"/>
    <col min="8197" max="8197" width="21.140625" style="4" customWidth="1"/>
    <col min="8198" max="8198" width="7.28515625" style="4" customWidth="1"/>
    <col min="8199" max="8199" width="9.5703125" style="4" customWidth="1"/>
    <col min="8200" max="8201" width="9.28515625" style="4" customWidth="1"/>
    <col min="8202" max="8203" width="8.140625" style="4" customWidth="1"/>
    <col min="8204" max="8206" width="8.28515625" style="4" customWidth="1"/>
    <col min="8207" max="8207" width="8.42578125" style="4" customWidth="1"/>
    <col min="8208" max="8208" width="11" style="4" customWidth="1"/>
    <col min="8209" max="8209" width="1.85546875" style="4" customWidth="1"/>
    <col min="8210" max="8216" width="16.85546875" style="4" customWidth="1"/>
    <col min="8217" max="8222" width="15.7109375" style="4" customWidth="1"/>
    <col min="8223" max="8223" width="18.42578125" style="4" bestFit="1" customWidth="1"/>
    <col min="8224" max="8235" width="15.7109375" style="4" customWidth="1"/>
    <col min="8236" max="8451" width="9.140625" style="4"/>
    <col min="8452" max="8452" width="3.7109375" style="4" bestFit="1" customWidth="1"/>
    <col min="8453" max="8453" width="21.140625" style="4" customWidth="1"/>
    <col min="8454" max="8454" width="7.28515625" style="4" customWidth="1"/>
    <col min="8455" max="8455" width="9.5703125" style="4" customWidth="1"/>
    <col min="8456" max="8457" width="9.28515625" style="4" customWidth="1"/>
    <col min="8458" max="8459" width="8.140625" style="4" customWidth="1"/>
    <col min="8460" max="8462" width="8.28515625" style="4" customWidth="1"/>
    <col min="8463" max="8463" width="8.42578125" style="4" customWidth="1"/>
    <col min="8464" max="8464" width="11" style="4" customWidth="1"/>
    <col min="8465" max="8465" width="1.85546875" style="4" customWidth="1"/>
    <col min="8466" max="8472" width="16.85546875" style="4" customWidth="1"/>
    <col min="8473" max="8478" width="15.7109375" style="4" customWidth="1"/>
    <col min="8479" max="8479" width="18.42578125" style="4" bestFit="1" customWidth="1"/>
    <col min="8480" max="8491" width="15.7109375" style="4" customWidth="1"/>
    <col min="8492" max="8707" width="9.140625" style="4"/>
    <col min="8708" max="8708" width="3.7109375" style="4" bestFit="1" customWidth="1"/>
    <col min="8709" max="8709" width="21.140625" style="4" customWidth="1"/>
    <col min="8710" max="8710" width="7.28515625" style="4" customWidth="1"/>
    <col min="8711" max="8711" width="9.5703125" style="4" customWidth="1"/>
    <col min="8712" max="8713" width="9.28515625" style="4" customWidth="1"/>
    <col min="8714" max="8715" width="8.140625" style="4" customWidth="1"/>
    <col min="8716" max="8718" width="8.28515625" style="4" customWidth="1"/>
    <col min="8719" max="8719" width="8.42578125" style="4" customWidth="1"/>
    <col min="8720" max="8720" width="11" style="4" customWidth="1"/>
    <col min="8721" max="8721" width="1.85546875" style="4" customWidth="1"/>
    <col min="8722" max="8728" width="16.85546875" style="4" customWidth="1"/>
    <col min="8729" max="8734" width="15.7109375" style="4" customWidth="1"/>
    <col min="8735" max="8735" width="18.42578125" style="4" bestFit="1" customWidth="1"/>
    <col min="8736" max="8747" width="15.7109375" style="4" customWidth="1"/>
    <col min="8748" max="8963" width="9.140625" style="4"/>
    <col min="8964" max="8964" width="3.7109375" style="4" bestFit="1" customWidth="1"/>
    <col min="8965" max="8965" width="21.140625" style="4" customWidth="1"/>
    <col min="8966" max="8966" width="7.28515625" style="4" customWidth="1"/>
    <col min="8967" max="8967" width="9.5703125" style="4" customWidth="1"/>
    <col min="8968" max="8969" width="9.28515625" style="4" customWidth="1"/>
    <col min="8970" max="8971" width="8.140625" style="4" customWidth="1"/>
    <col min="8972" max="8974" width="8.28515625" style="4" customWidth="1"/>
    <col min="8975" max="8975" width="8.42578125" style="4" customWidth="1"/>
    <col min="8976" max="8976" width="11" style="4" customWidth="1"/>
    <col min="8977" max="8977" width="1.85546875" style="4" customWidth="1"/>
    <col min="8978" max="8984" width="16.85546875" style="4" customWidth="1"/>
    <col min="8985" max="8990" width="15.7109375" style="4" customWidth="1"/>
    <col min="8991" max="8991" width="18.42578125" style="4" bestFit="1" customWidth="1"/>
    <col min="8992" max="9003" width="15.7109375" style="4" customWidth="1"/>
    <col min="9004" max="9219" width="9.140625" style="4"/>
    <col min="9220" max="9220" width="3.7109375" style="4" bestFit="1" customWidth="1"/>
    <col min="9221" max="9221" width="21.140625" style="4" customWidth="1"/>
    <col min="9222" max="9222" width="7.28515625" style="4" customWidth="1"/>
    <col min="9223" max="9223" width="9.5703125" style="4" customWidth="1"/>
    <col min="9224" max="9225" width="9.28515625" style="4" customWidth="1"/>
    <col min="9226" max="9227" width="8.140625" style="4" customWidth="1"/>
    <col min="9228" max="9230" width="8.28515625" style="4" customWidth="1"/>
    <col min="9231" max="9231" width="8.42578125" style="4" customWidth="1"/>
    <col min="9232" max="9232" width="11" style="4" customWidth="1"/>
    <col min="9233" max="9233" width="1.85546875" style="4" customWidth="1"/>
    <col min="9234" max="9240" width="16.85546875" style="4" customWidth="1"/>
    <col min="9241" max="9246" width="15.7109375" style="4" customWidth="1"/>
    <col min="9247" max="9247" width="18.42578125" style="4" bestFit="1" customWidth="1"/>
    <col min="9248" max="9259" width="15.7109375" style="4" customWidth="1"/>
    <col min="9260" max="9475" width="9.140625" style="4"/>
    <col min="9476" max="9476" width="3.7109375" style="4" bestFit="1" customWidth="1"/>
    <col min="9477" max="9477" width="21.140625" style="4" customWidth="1"/>
    <col min="9478" max="9478" width="7.28515625" style="4" customWidth="1"/>
    <col min="9479" max="9479" width="9.5703125" style="4" customWidth="1"/>
    <col min="9480" max="9481" width="9.28515625" style="4" customWidth="1"/>
    <col min="9482" max="9483" width="8.140625" style="4" customWidth="1"/>
    <col min="9484" max="9486" width="8.28515625" style="4" customWidth="1"/>
    <col min="9487" max="9487" width="8.42578125" style="4" customWidth="1"/>
    <col min="9488" max="9488" width="11" style="4" customWidth="1"/>
    <col min="9489" max="9489" width="1.85546875" style="4" customWidth="1"/>
    <col min="9490" max="9496" width="16.85546875" style="4" customWidth="1"/>
    <col min="9497" max="9502" width="15.7109375" style="4" customWidth="1"/>
    <col min="9503" max="9503" width="18.42578125" style="4" bestFit="1" customWidth="1"/>
    <col min="9504" max="9515" width="15.7109375" style="4" customWidth="1"/>
    <col min="9516" max="9731" width="9.140625" style="4"/>
    <col min="9732" max="9732" width="3.7109375" style="4" bestFit="1" customWidth="1"/>
    <col min="9733" max="9733" width="21.140625" style="4" customWidth="1"/>
    <col min="9734" max="9734" width="7.28515625" style="4" customWidth="1"/>
    <col min="9735" max="9735" width="9.5703125" style="4" customWidth="1"/>
    <col min="9736" max="9737" width="9.28515625" style="4" customWidth="1"/>
    <col min="9738" max="9739" width="8.140625" style="4" customWidth="1"/>
    <col min="9740" max="9742" width="8.28515625" style="4" customWidth="1"/>
    <col min="9743" max="9743" width="8.42578125" style="4" customWidth="1"/>
    <col min="9744" max="9744" width="11" style="4" customWidth="1"/>
    <col min="9745" max="9745" width="1.85546875" style="4" customWidth="1"/>
    <col min="9746" max="9752" width="16.85546875" style="4" customWidth="1"/>
    <col min="9753" max="9758" width="15.7109375" style="4" customWidth="1"/>
    <col min="9759" max="9759" width="18.42578125" style="4" bestFit="1" customWidth="1"/>
    <col min="9760" max="9771" width="15.7109375" style="4" customWidth="1"/>
    <col min="9772" max="9987" width="9.140625" style="4"/>
    <col min="9988" max="9988" width="3.7109375" style="4" bestFit="1" customWidth="1"/>
    <col min="9989" max="9989" width="21.140625" style="4" customWidth="1"/>
    <col min="9990" max="9990" width="7.28515625" style="4" customWidth="1"/>
    <col min="9991" max="9991" width="9.5703125" style="4" customWidth="1"/>
    <col min="9992" max="9993" width="9.28515625" style="4" customWidth="1"/>
    <col min="9994" max="9995" width="8.140625" style="4" customWidth="1"/>
    <col min="9996" max="9998" width="8.28515625" style="4" customWidth="1"/>
    <col min="9999" max="9999" width="8.42578125" style="4" customWidth="1"/>
    <col min="10000" max="10000" width="11" style="4" customWidth="1"/>
    <col min="10001" max="10001" width="1.85546875" style="4" customWidth="1"/>
    <col min="10002" max="10008" width="16.85546875" style="4" customWidth="1"/>
    <col min="10009" max="10014" width="15.7109375" style="4" customWidth="1"/>
    <col min="10015" max="10015" width="18.42578125" style="4" bestFit="1" customWidth="1"/>
    <col min="10016" max="10027" width="15.7109375" style="4" customWidth="1"/>
    <col min="10028" max="10243" width="9.140625" style="4"/>
    <col min="10244" max="10244" width="3.7109375" style="4" bestFit="1" customWidth="1"/>
    <col min="10245" max="10245" width="21.140625" style="4" customWidth="1"/>
    <col min="10246" max="10246" width="7.28515625" style="4" customWidth="1"/>
    <col min="10247" max="10247" width="9.5703125" style="4" customWidth="1"/>
    <col min="10248" max="10249" width="9.28515625" style="4" customWidth="1"/>
    <col min="10250" max="10251" width="8.140625" style="4" customWidth="1"/>
    <col min="10252" max="10254" width="8.28515625" style="4" customWidth="1"/>
    <col min="10255" max="10255" width="8.42578125" style="4" customWidth="1"/>
    <col min="10256" max="10256" width="11" style="4" customWidth="1"/>
    <col min="10257" max="10257" width="1.85546875" style="4" customWidth="1"/>
    <col min="10258" max="10264" width="16.85546875" style="4" customWidth="1"/>
    <col min="10265" max="10270" width="15.7109375" style="4" customWidth="1"/>
    <col min="10271" max="10271" width="18.42578125" style="4" bestFit="1" customWidth="1"/>
    <col min="10272" max="10283" width="15.7109375" style="4" customWidth="1"/>
    <col min="10284" max="10499" width="9.140625" style="4"/>
    <col min="10500" max="10500" width="3.7109375" style="4" bestFit="1" customWidth="1"/>
    <col min="10501" max="10501" width="21.140625" style="4" customWidth="1"/>
    <col min="10502" max="10502" width="7.28515625" style="4" customWidth="1"/>
    <col min="10503" max="10503" width="9.5703125" style="4" customWidth="1"/>
    <col min="10504" max="10505" width="9.28515625" style="4" customWidth="1"/>
    <col min="10506" max="10507" width="8.140625" style="4" customWidth="1"/>
    <col min="10508" max="10510" width="8.28515625" style="4" customWidth="1"/>
    <col min="10511" max="10511" width="8.42578125" style="4" customWidth="1"/>
    <col min="10512" max="10512" width="11" style="4" customWidth="1"/>
    <col min="10513" max="10513" width="1.85546875" style="4" customWidth="1"/>
    <col min="10514" max="10520" width="16.85546875" style="4" customWidth="1"/>
    <col min="10521" max="10526" width="15.7109375" style="4" customWidth="1"/>
    <col min="10527" max="10527" width="18.42578125" style="4" bestFit="1" customWidth="1"/>
    <col min="10528" max="10539" width="15.7109375" style="4" customWidth="1"/>
    <col min="10540" max="10755" width="9.140625" style="4"/>
    <col min="10756" max="10756" width="3.7109375" style="4" bestFit="1" customWidth="1"/>
    <col min="10757" max="10757" width="21.140625" style="4" customWidth="1"/>
    <col min="10758" max="10758" width="7.28515625" style="4" customWidth="1"/>
    <col min="10759" max="10759" width="9.5703125" style="4" customWidth="1"/>
    <col min="10760" max="10761" width="9.28515625" style="4" customWidth="1"/>
    <col min="10762" max="10763" width="8.140625" style="4" customWidth="1"/>
    <col min="10764" max="10766" width="8.28515625" style="4" customWidth="1"/>
    <col min="10767" max="10767" width="8.42578125" style="4" customWidth="1"/>
    <col min="10768" max="10768" width="11" style="4" customWidth="1"/>
    <col min="10769" max="10769" width="1.85546875" style="4" customWidth="1"/>
    <col min="10770" max="10776" width="16.85546875" style="4" customWidth="1"/>
    <col min="10777" max="10782" width="15.7109375" style="4" customWidth="1"/>
    <col min="10783" max="10783" width="18.42578125" style="4" bestFit="1" customWidth="1"/>
    <col min="10784" max="10795" width="15.7109375" style="4" customWidth="1"/>
    <col min="10796" max="11011" width="9.140625" style="4"/>
    <col min="11012" max="11012" width="3.7109375" style="4" bestFit="1" customWidth="1"/>
    <col min="11013" max="11013" width="21.140625" style="4" customWidth="1"/>
    <col min="11014" max="11014" width="7.28515625" style="4" customWidth="1"/>
    <col min="11015" max="11015" width="9.5703125" style="4" customWidth="1"/>
    <col min="11016" max="11017" width="9.28515625" style="4" customWidth="1"/>
    <col min="11018" max="11019" width="8.140625" style="4" customWidth="1"/>
    <col min="11020" max="11022" width="8.28515625" style="4" customWidth="1"/>
    <col min="11023" max="11023" width="8.42578125" style="4" customWidth="1"/>
    <col min="11024" max="11024" width="11" style="4" customWidth="1"/>
    <col min="11025" max="11025" width="1.85546875" style="4" customWidth="1"/>
    <col min="11026" max="11032" width="16.85546875" style="4" customWidth="1"/>
    <col min="11033" max="11038" width="15.7109375" style="4" customWidth="1"/>
    <col min="11039" max="11039" width="18.42578125" style="4" bestFit="1" customWidth="1"/>
    <col min="11040" max="11051" width="15.7109375" style="4" customWidth="1"/>
    <col min="11052" max="11267" width="9.140625" style="4"/>
    <col min="11268" max="11268" width="3.7109375" style="4" bestFit="1" customWidth="1"/>
    <col min="11269" max="11269" width="21.140625" style="4" customWidth="1"/>
    <col min="11270" max="11270" width="7.28515625" style="4" customWidth="1"/>
    <col min="11271" max="11271" width="9.5703125" style="4" customWidth="1"/>
    <col min="11272" max="11273" width="9.28515625" style="4" customWidth="1"/>
    <col min="11274" max="11275" width="8.140625" style="4" customWidth="1"/>
    <col min="11276" max="11278" width="8.28515625" style="4" customWidth="1"/>
    <col min="11279" max="11279" width="8.42578125" style="4" customWidth="1"/>
    <col min="11280" max="11280" width="11" style="4" customWidth="1"/>
    <col min="11281" max="11281" width="1.85546875" style="4" customWidth="1"/>
    <col min="11282" max="11288" width="16.85546875" style="4" customWidth="1"/>
    <col min="11289" max="11294" width="15.7109375" style="4" customWidth="1"/>
    <col min="11295" max="11295" width="18.42578125" style="4" bestFit="1" customWidth="1"/>
    <col min="11296" max="11307" width="15.7109375" style="4" customWidth="1"/>
    <col min="11308" max="11523" width="9.140625" style="4"/>
    <col min="11524" max="11524" width="3.7109375" style="4" bestFit="1" customWidth="1"/>
    <col min="11525" max="11525" width="21.140625" style="4" customWidth="1"/>
    <col min="11526" max="11526" width="7.28515625" style="4" customWidth="1"/>
    <col min="11527" max="11527" width="9.5703125" style="4" customWidth="1"/>
    <col min="11528" max="11529" width="9.28515625" style="4" customWidth="1"/>
    <col min="11530" max="11531" width="8.140625" style="4" customWidth="1"/>
    <col min="11532" max="11534" width="8.28515625" style="4" customWidth="1"/>
    <col min="11535" max="11535" width="8.42578125" style="4" customWidth="1"/>
    <col min="11536" max="11536" width="11" style="4" customWidth="1"/>
    <col min="11537" max="11537" width="1.85546875" style="4" customWidth="1"/>
    <col min="11538" max="11544" width="16.85546875" style="4" customWidth="1"/>
    <col min="11545" max="11550" width="15.7109375" style="4" customWidth="1"/>
    <col min="11551" max="11551" width="18.42578125" style="4" bestFit="1" customWidth="1"/>
    <col min="11552" max="11563" width="15.7109375" style="4" customWidth="1"/>
    <col min="11564" max="11779" width="9.140625" style="4"/>
    <col min="11780" max="11780" width="3.7109375" style="4" bestFit="1" customWidth="1"/>
    <col min="11781" max="11781" width="21.140625" style="4" customWidth="1"/>
    <col min="11782" max="11782" width="7.28515625" style="4" customWidth="1"/>
    <col min="11783" max="11783" width="9.5703125" style="4" customWidth="1"/>
    <col min="11784" max="11785" width="9.28515625" style="4" customWidth="1"/>
    <col min="11786" max="11787" width="8.140625" style="4" customWidth="1"/>
    <col min="11788" max="11790" width="8.28515625" style="4" customWidth="1"/>
    <col min="11791" max="11791" width="8.42578125" style="4" customWidth="1"/>
    <col min="11792" max="11792" width="11" style="4" customWidth="1"/>
    <col min="11793" max="11793" width="1.85546875" style="4" customWidth="1"/>
    <col min="11794" max="11800" width="16.85546875" style="4" customWidth="1"/>
    <col min="11801" max="11806" width="15.7109375" style="4" customWidth="1"/>
    <col min="11807" max="11807" width="18.42578125" style="4" bestFit="1" customWidth="1"/>
    <col min="11808" max="11819" width="15.7109375" style="4" customWidth="1"/>
    <col min="11820" max="12035" width="9.140625" style="4"/>
    <col min="12036" max="12036" width="3.7109375" style="4" bestFit="1" customWidth="1"/>
    <col min="12037" max="12037" width="21.140625" style="4" customWidth="1"/>
    <col min="12038" max="12038" width="7.28515625" style="4" customWidth="1"/>
    <col min="12039" max="12039" width="9.5703125" style="4" customWidth="1"/>
    <col min="12040" max="12041" width="9.28515625" style="4" customWidth="1"/>
    <col min="12042" max="12043" width="8.140625" style="4" customWidth="1"/>
    <col min="12044" max="12046" width="8.28515625" style="4" customWidth="1"/>
    <col min="12047" max="12047" width="8.42578125" style="4" customWidth="1"/>
    <col min="12048" max="12048" width="11" style="4" customWidth="1"/>
    <col min="12049" max="12049" width="1.85546875" style="4" customWidth="1"/>
    <col min="12050" max="12056" width="16.85546875" style="4" customWidth="1"/>
    <col min="12057" max="12062" width="15.7109375" style="4" customWidth="1"/>
    <col min="12063" max="12063" width="18.42578125" style="4" bestFit="1" customWidth="1"/>
    <col min="12064" max="12075" width="15.7109375" style="4" customWidth="1"/>
    <col min="12076" max="12291" width="9.140625" style="4"/>
    <col min="12292" max="12292" width="3.7109375" style="4" bestFit="1" customWidth="1"/>
    <col min="12293" max="12293" width="21.140625" style="4" customWidth="1"/>
    <col min="12294" max="12294" width="7.28515625" style="4" customWidth="1"/>
    <col min="12295" max="12295" width="9.5703125" style="4" customWidth="1"/>
    <col min="12296" max="12297" width="9.28515625" style="4" customWidth="1"/>
    <col min="12298" max="12299" width="8.140625" style="4" customWidth="1"/>
    <col min="12300" max="12302" width="8.28515625" style="4" customWidth="1"/>
    <col min="12303" max="12303" width="8.42578125" style="4" customWidth="1"/>
    <col min="12304" max="12304" width="11" style="4" customWidth="1"/>
    <col min="12305" max="12305" width="1.85546875" style="4" customWidth="1"/>
    <col min="12306" max="12312" width="16.85546875" style="4" customWidth="1"/>
    <col min="12313" max="12318" width="15.7109375" style="4" customWidth="1"/>
    <col min="12319" max="12319" width="18.42578125" style="4" bestFit="1" customWidth="1"/>
    <col min="12320" max="12331" width="15.7109375" style="4" customWidth="1"/>
    <col min="12332" max="12547" width="9.140625" style="4"/>
    <col min="12548" max="12548" width="3.7109375" style="4" bestFit="1" customWidth="1"/>
    <col min="12549" max="12549" width="21.140625" style="4" customWidth="1"/>
    <col min="12550" max="12550" width="7.28515625" style="4" customWidth="1"/>
    <col min="12551" max="12551" width="9.5703125" style="4" customWidth="1"/>
    <col min="12552" max="12553" width="9.28515625" style="4" customWidth="1"/>
    <col min="12554" max="12555" width="8.140625" style="4" customWidth="1"/>
    <col min="12556" max="12558" width="8.28515625" style="4" customWidth="1"/>
    <col min="12559" max="12559" width="8.42578125" style="4" customWidth="1"/>
    <col min="12560" max="12560" width="11" style="4" customWidth="1"/>
    <col min="12561" max="12561" width="1.85546875" style="4" customWidth="1"/>
    <col min="12562" max="12568" width="16.85546875" style="4" customWidth="1"/>
    <col min="12569" max="12574" width="15.7109375" style="4" customWidth="1"/>
    <col min="12575" max="12575" width="18.42578125" style="4" bestFit="1" customWidth="1"/>
    <col min="12576" max="12587" width="15.7109375" style="4" customWidth="1"/>
    <col min="12588" max="12803" width="9.140625" style="4"/>
    <col min="12804" max="12804" width="3.7109375" style="4" bestFit="1" customWidth="1"/>
    <col min="12805" max="12805" width="21.140625" style="4" customWidth="1"/>
    <col min="12806" max="12806" width="7.28515625" style="4" customWidth="1"/>
    <col min="12807" max="12807" width="9.5703125" style="4" customWidth="1"/>
    <col min="12808" max="12809" width="9.28515625" style="4" customWidth="1"/>
    <col min="12810" max="12811" width="8.140625" style="4" customWidth="1"/>
    <col min="12812" max="12814" width="8.28515625" style="4" customWidth="1"/>
    <col min="12815" max="12815" width="8.42578125" style="4" customWidth="1"/>
    <col min="12816" max="12816" width="11" style="4" customWidth="1"/>
    <col min="12817" max="12817" width="1.85546875" style="4" customWidth="1"/>
    <col min="12818" max="12824" width="16.85546875" style="4" customWidth="1"/>
    <col min="12825" max="12830" width="15.7109375" style="4" customWidth="1"/>
    <col min="12831" max="12831" width="18.42578125" style="4" bestFit="1" customWidth="1"/>
    <col min="12832" max="12843" width="15.7109375" style="4" customWidth="1"/>
    <col min="12844" max="13059" width="9.140625" style="4"/>
    <col min="13060" max="13060" width="3.7109375" style="4" bestFit="1" customWidth="1"/>
    <col min="13061" max="13061" width="21.140625" style="4" customWidth="1"/>
    <col min="13062" max="13062" width="7.28515625" style="4" customWidth="1"/>
    <col min="13063" max="13063" width="9.5703125" style="4" customWidth="1"/>
    <col min="13064" max="13065" width="9.28515625" style="4" customWidth="1"/>
    <col min="13066" max="13067" width="8.140625" style="4" customWidth="1"/>
    <col min="13068" max="13070" width="8.28515625" style="4" customWidth="1"/>
    <col min="13071" max="13071" width="8.42578125" style="4" customWidth="1"/>
    <col min="13072" max="13072" width="11" style="4" customWidth="1"/>
    <col min="13073" max="13073" width="1.85546875" style="4" customWidth="1"/>
    <col min="13074" max="13080" width="16.85546875" style="4" customWidth="1"/>
    <col min="13081" max="13086" width="15.7109375" style="4" customWidth="1"/>
    <col min="13087" max="13087" width="18.42578125" style="4" bestFit="1" customWidth="1"/>
    <col min="13088" max="13099" width="15.7109375" style="4" customWidth="1"/>
    <col min="13100" max="13315" width="9.140625" style="4"/>
    <col min="13316" max="13316" width="3.7109375" style="4" bestFit="1" customWidth="1"/>
    <col min="13317" max="13317" width="21.140625" style="4" customWidth="1"/>
    <col min="13318" max="13318" width="7.28515625" style="4" customWidth="1"/>
    <col min="13319" max="13319" width="9.5703125" style="4" customWidth="1"/>
    <col min="13320" max="13321" width="9.28515625" style="4" customWidth="1"/>
    <col min="13322" max="13323" width="8.140625" style="4" customWidth="1"/>
    <col min="13324" max="13326" width="8.28515625" style="4" customWidth="1"/>
    <col min="13327" max="13327" width="8.42578125" style="4" customWidth="1"/>
    <col min="13328" max="13328" width="11" style="4" customWidth="1"/>
    <col min="13329" max="13329" width="1.85546875" style="4" customWidth="1"/>
    <col min="13330" max="13336" width="16.85546875" style="4" customWidth="1"/>
    <col min="13337" max="13342" width="15.7109375" style="4" customWidth="1"/>
    <col min="13343" max="13343" width="18.42578125" style="4" bestFit="1" customWidth="1"/>
    <col min="13344" max="13355" width="15.7109375" style="4" customWidth="1"/>
    <col min="13356" max="13571" width="9.140625" style="4"/>
    <col min="13572" max="13572" width="3.7109375" style="4" bestFit="1" customWidth="1"/>
    <col min="13573" max="13573" width="21.140625" style="4" customWidth="1"/>
    <col min="13574" max="13574" width="7.28515625" style="4" customWidth="1"/>
    <col min="13575" max="13575" width="9.5703125" style="4" customWidth="1"/>
    <col min="13576" max="13577" width="9.28515625" style="4" customWidth="1"/>
    <col min="13578" max="13579" width="8.140625" style="4" customWidth="1"/>
    <col min="13580" max="13582" width="8.28515625" style="4" customWidth="1"/>
    <col min="13583" max="13583" width="8.42578125" style="4" customWidth="1"/>
    <col min="13584" max="13584" width="11" style="4" customWidth="1"/>
    <col min="13585" max="13585" width="1.85546875" style="4" customWidth="1"/>
    <col min="13586" max="13592" width="16.85546875" style="4" customWidth="1"/>
    <col min="13593" max="13598" width="15.7109375" style="4" customWidth="1"/>
    <col min="13599" max="13599" width="18.42578125" style="4" bestFit="1" customWidth="1"/>
    <col min="13600" max="13611" width="15.7109375" style="4" customWidth="1"/>
    <col min="13612" max="13827" width="9.140625" style="4"/>
    <col min="13828" max="13828" width="3.7109375" style="4" bestFit="1" customWidth="1"/>
    <col min="13829" max="13829" width="21.140625" style="4" customWidth="1"/>
    <col min="13830" max="13830" width="7.28515625" style="4" customWidth="1"/>
    <col min="13831" max="13831" width="9.5703125" style="4" customWidth="1"/>
    <col min="13832" max="13833" width="9.28515625" style="4" customWidth="1"/>
    <col min="13834" max="13835" width="8.140625" style="4" customWidth="1"/>
    <col min="13836" max="13838" width="8.28515625" style="4" customWidth="1"/>
    <col min="13839" max="13839" width="8.42578125" style="4" customWidth="1"/>
    <col min="13840" max="13840" width="11" style="4" customWidth="1"/>
    <col min="13841" max="13841" width="1.85546875" style="4" customWidth="1"/>
    <col min="13842" max="13848" width="16.85546875" style="4" customWidth="1"/>
    <col min="13849" max="13854" width="15.7109375" style="4" customWidth="1"/>
    <col min="13855" max="13855" width="18.42578125" style="4" bestFit="1" customWidth="1"/>
    <col min="13856" max="13867" width="15.7109375" style="4" customWidth="1"/>
    <col min="13868" max="14083" width="9.140625" style="4"/>
    <col min="14084" max="14084" width="3.7109375" style="4" bestFit="1" customWidth="1"/>
    <col min="14085" max="14085" width="21.140625" style="4" customWidth="1"/>
    <col min="14086" max="14086" width="7.28515625" style="4" customWidth="1"/>
    <col min="14087" max="14087" width="9.5703125" style="4" customWidth="1"/>
    <col min="14088" max="14089" width="9.28515625" style="4" customWidth="1"/>
    <col min="14090" max="14091" width="8.140625" style="4" customWidth="1"/>
    <col min="14092" max="14094" width="8.28515625" style="4" customWidth="1"/>
    <col min="14095" max="14095" width="8.42578125" style="4" customWidth="1"/>
    <col min="14096" max="14096" width="11" style="4" customWidth="1"/>
    <col min="14097" max="14097" width="1.85546875" style="4" customWidth="1"/>
    <col min="14098" max="14104" width="16.85546875" style="4" customWidth="1"/>
    <col min="14105" max="14110" width="15.7109375" style="4" customWidth="1"/>
    <col min="14111" max="14111" width="18.42578125" style="4" bestFit="1" customWidth="1"/>
    <col min="14112" max="14123" width="15.7109375" style="4" customWidth="1"/>
    <col min="14124" max="14339" width="9.140625" style="4"/>
    <col min="14340" max="14340" width="3.7109375" style="4" bestFit="1" customWidth="1"/>
    <col min="14341" max="14341" width="21.140625" style="4" customWidth="1"/>
    <col min="14342" max="14342" width="7.28515625" style="4" customWidth="1"/>
    <col min="14343" max="14343" width="9.5703125" style="4" customWidth="1"/>
    <col min="14344" max="14345" width="9.28515625" style="4" customWidth="1"/>
    <col min="14346" max="14347" width="8.140625" style="4" customWidth="1"/>
    <col min="14348" max="14350" width="8.28515625" style="4" customWidth="1"/>
    <col min="14351" max="14351" width="8.42578125" style="4" customWidth="1"/>
    <col min="14352" max="14352" width="11" style="4" customWidth="1"/>
    <col min="14353" max="14353" width="1.85546875" style="4" customWidth="1"/>
    <col min="14354" max="14360" width="16.85546875" style="4" customWidth="1"/>
    <col min="14361" max="14366" width="15.7109375" style="4" customWidth="1"/>
    <col min="14367" max="14367" width="18.42578125" style="4" bestFit="1" customWidth="1"/>
    <col min="14368" max="14379" width="15.7109375" style="4" customWidth="1"/>
    <col min="14380" max="14595" width="9.140625" style="4"/>
    <col min="14596" max="14596" width="3.7109375" style="4" bestFit="1" customWidth="1"/>
    <col min="14597" max="14597" width="21.140625" style="4" customWidth="1"/>
    <col min="14598" max="14598" width="7.28515625" style="4" customWidth="1"/>
    <col min="14599" max="14599" width="9.5703125" style="4" customWidth="1"/>
    <col min="14600" max="14601" width="9.28515625" style="4" customWidth="1"/>
    <col min="14602" max="14603" width="8.140625" style="4" customWidth="1"/>
    <col min="14604" max="14606" width="8.28515625" style="4" customWidth="1"/>
    <col min="14607" max="14607" width="8.42578125" style="4" customWidth="1"/>
    <col min="14608" max="14608" width="11" style="4" customWidth="1"/>
    <col min="14609" max="14609" width="1.85546875" style="4" customWidth="1"/>
    <col min="14610" max="14616" width="16.85546875" style="4" customWidth="1"/>
    <col min="14617" max="14622" width="15.7109375" style="4" customWidth="1"/>
    <col min="14623" max="14623" width="18.42578125" style="4" bestFit="1" customWidth="1"/>
    <col min="14624" max="14635" width="15.7109375" style="4" customWidth="1"/>
    <col min="14636" max="14851" width="9.140625" style="4"/>
    <col min="14852" max="14852" width="3.7109375" style="4" bestFit="1" customWidth="1"/>
    <col min="14853" max="14853" width="21.140625" style="4" customWidth="1"/>
    <col min="14854" max="14854" width="7.28515625" style="4" customWidth="1"/>
    <col min="14855" max="14855" width="9.5703125" style="4" customWidth="1"/>
    <col min="14856" max="14857" width="9.28515625" style="4" customWidth="1"/>
    <col min="14858" max="14859" width="8.140625" style="4" customWidth="1"/>
    <col min="14860" max="14862" width="8.28515625" style="4" customWidth="1"/>
    <col min="14863" max="14863" width="8.42578125" style="4" customWidth="1"/>
    <col min="14864" max="14864" width="11" style="4" customWidth="1"/>
    <col min="14865" max="14865" width="1.85546875" style="4" customWidth="1"/>
    <col min="14866" max="14872" width="16.85546875" style="4" customWidth="1"/>
    <col min="14873" max="14878" width="15.7109375" style="4" customWidth="1"/>
    <col min="14879" max="14879" width="18.42578125" style="4" bestFit="1" customWidth="1"/>
    <col min="14880" max="14891" width="15.7109375" style="4" customWidth="1"/>
    <col min="14892" max="15107" width="9.140625" style="4"/>
    <col min="15108" max="15108" width="3.7109375" style="4" bestFit="1" customWidth="1"/>
    <col min="15109" max="15109" width="21.140625" style="4" customWidth="1"/>
    <col min="15110" max="15110" width="7.28515625" style="4" customWidth="1"/>
    <col min="15111" max="15111" width="9.5703125" style="4" customWidth="1"/>
    <col min="15112" max="15113" width="9.28515625" style="4" customWidth="1"/>
    <col min="15114" max="15115" width="8.140625" style="4" customWidth="1"/>
    <col min="15116" max="15118" width="8.28515625" style="4" customWidth="1"/>
    <col min="15119" max="15119" width="8.42578125" style="4" customWidth="1"/>
    <col min="15120" max="15120" width="11" style="4" customWidth="1"/>
    <col min="15121" max="15121" width="1.85546875" style="4" customWidth="1"/>
    <col min="15122" max="15128" width="16.85546875" style="4" customWidth="1"/>
    <col min="15129" max="15134" width="15.7109375" style="4" customWidth="1"/>
    <col min="15135" max="15135" width="18.42578125" style="4" bestFit="1" customWidth="1"/>
    <col min="15136" max="15147" width="15.7109375" style="4" customWidth="1"/>
    <col min="15148" max="15363" width="9.140625" style="4"/>
    <col min="15364" max="15364" width="3.7109375" style="4" bestFit="1" customWidth="1"/>
    <col min="15365" max="15365" width="21.140625" style="4" customWidth="1"/>
    <col min="15366" max="15366" width="7.28515625" style="4" customWidth="1"/>
    <col min="15367" max="15367" width="9.5703125" style="4" customWidth="1"/>
    <col min="15368" max="15369" width="9.28515625" style="4" customWidth="1"/>
    <col min="15370" max="15371" width="8.140625" style="4" customWidth="1"/>
    <col min="15372" max="15374" width="8.28515625" style="4" customWidth="1"/>
    <col min="15375" max="15375" width="8.42578125" style="4" customWidth="1"/>
    <col min="15376" max="15376" width="11" style="4" customWidth="1"/>
    <col min="15377" max="15377" width="1.85546875" style="4" customWidth="1"/>
    <col min="15378" max="15384" width="16.85546875" style="4" customWidth="1"/>
    <col min="15385" max="15390" width="15.7109375" style="4" customWidth="1"/>
    <col min="15391" max="15391" width="18.42578125" style="4" bestFit="1" customWidth="1"/>
    <col min="15392" max="15403" width="15.7109375" style="4" customWidth="1"/>
    <col min="15404" max="15619" width="9.140625" style="4"/>
    <col min="15620" max="15620" width="3.7109375" style="4" bestFit="1" customWidth="1"/>
    <col min="15621" max="15621" width="21.140625" style="4" customWidth="1"/>
    <col min="15622" max="15622" width="7.28515625" style="4" customWidth="1"/>
    <col min="15623" max="15623" width="9.5703125" style="4" customWidth="1"/>
    <col min="15624" max="15625" width="9.28515625" style="4" customWidth="1"/>
    <col min="15626" max="15627" width="8.140625" style="4" customWidth="1"/>
    <col min="15628" max="15630" width="8.28515625" style="4" customWidth="1"/>
    <col min="15631" max="15631" width="8.42578125" style="4" customWidth="1"/>
    <col min="15632" max="15632" width="11" style="4" customWidth="1"/>
    <col min="15633" max="15633" width="1.85546875" style="4" customWidth="1"/>
    <col min="15634" max="15640" width="16.85546875" style="4" customWidth="1"/>
    <col min="15641" max="15646" width="15.7109375" style="4" customWidth="1"/>
    <col min="15647" max="15647" width="18.42578125" style="4" bestFit="1" customWidth="1"/>
    <col min="15648" max="15659" width="15.7109375" style="4" customWidth="1"/>
    <col min="15660" max="15875" width="9.140625" style="4"/>
    <col min="15876" max="15876" width="3.7109375" style="4" bestFit="1" customWidth="1"/>
    <col min="15877" max="15877" width="21.140625" style="4" customWidth="1"/>
    <col min="15878" max="15878" width="7.28515625" style="4" customWidth="1"/>
    <col min="15879" max="15879" width="9.5703125" style="4" customWidth="1"/>
    <col min="15880" max="15881" width="9.28515625" style="4" customWidth="1"/>
    <col min="15882" max="15883" width="8.140625" style="4" customWidth="1"/>
    <col min="15884" max="15886" width="8.28515625" style="4" customWidth="1"/>
    <col min="15887" max="15887" width="8.42578125" style="4" customWidth="1"/>
    <col min="15888" max="15888" width="11" style="4" customWidth="1"/>
    <col min="15889" max="15889" width="1.85546875" style="4" customWidth="1"/>
    <col min="15890" max="15896" width="16.85546875" style="4" customWidth="1"/>
    <col min="15897" max="15902" width="15.7109375" style="4" customWidth="1"/>
    <col min="15903" max="15903" width="18.42578125" style="4" bestFit="1" customWidth="1"/>
    <col min="15904" max="15915" width="15.7109375" style="4" customWidth="1"/>
    <col min="15916" max="16131" width="9.140625" style="4"/>
    <col min="16132" max="16132" width="3.7109375" style="4" bestFit="1" customWidth="1"/>
    <col min="16133" max="16133" width="21.140625" style="4" customWidth="1"/>
    <col min="16134" max="16134" width="7.28515625" style="4" customWidth="1"/>
    <col min="16135" max="16135" width="9.5703125" style="4" customWidth="1"/>
    <col min="16136" max="16137" width="9.28515625" style="4" customWidth="1"/>
    <col min="16138" max="16139" width="8.140625" style="4" customWidth="1"/>
    <col min="16140" max="16142" width="8.28515625" style="4" customWidth="1"/>
    <col min="16143" max="16143" width="8.42578125" style="4" customWidth="1"/>
    <col min="16144" max="16144" width="11" style="4" customWidth="1"/>
    <col min="16145" max="16145" width="1.85546875" style="4" customWidth="1"/>
    <col min="16146" max="16152" width="16.85546875" style="4" customWidth="1"/>
    <col min="16153" max="16158" width="15.7109375" style="4" customWidth="1"/>
    <col min="16159" max="16159" width="18.42578125" style="4" bestFit="1" customWidth="1"/>
    <col min="16160" max="16171" width="15.7109375" style="4" customWidth="1"/>
    <col min="16172" max="16384" width="9.140625" style="4"/>
  </cols>
  <sheetData>
    <row r="2" spans="1:43" x14ac:dyDescent="0.2">
      <c r="A2" s="4"/>
      <c r="B2" s="4"/>
    </row>
    <row r="5" spans="1:43" x14ac:dyDescent="0.2">
      <c r="A5" s="233" t="s">
        <v>0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9" spans="1:43" s="10" customFormat="1" ht="24.75" customHeight="1" x14ac:dyDescent="0.25">
      <c r="A9" s="247" t="s">
        <v>283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9"/>
      <c r="O9" s="231">
        <v>2021</v>
      </c>
      <c r="P9" s="229"/>
      <c r="Q9" s="229"/>
      <c r="R9" s="229"/>
      <c r="S9" s="229"/>
      <c r="T9" s="229"/>
      <c r="U9" s="232"/>
      <c r="V9" s="228">
        <v>2020</v>
      </c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30"/>
    </row>
    <row r="10" spans="1:43" s="10" customFormat="1" ht="12.75" customHeight="1" x14ac:dyDescent="0.25">
      <c r="A10" s="245" t="s">
        <v>1</v>
      </c>
      <c r="B10" s="245" t="s">
        <v>2</v>
      </c>
      <c r="C10" s="245" t="s">
        <v>3</v>
      </c>
      <c r="D10" s="245" t="s">
        <v>4</v>
      </c>
      <c r="E10" s="238" t="s">
        <v>5</v>
      </c>
      <c r="F10" s="239"/>
      <c r="G10" s="245" t="s">
        <v>6</v>
      </c>
      <c r="H10" s="245"/>
      <c r="I10" s="245"/>
      <c r="J10" s="245"/>
      <c r="K10" s="245"/>
      <c r="L10" s="53" t="s">
        <v>7</v>
      </c>
      <c r="M10" s="12" t="s">
        <v>8</v>
      </c>
      <c r="N10" s="13"/>
      <c r="O10" s="222">
        <v>44368</v>
      </c>
      <c r="P10" s="222">
        <v>44367</v>
      </c>
      <c r="Q10" s="118">
        <v>44325</v>
      </c>
      <c r="R10" s="118">
        <v>44317</v>
      </c>
      <c r="S10" s="118">
        <v>44311</v>
      </c>
      <c r="T10" s="118">
        <v>44296</v>
      </c>
      <c r="U10" s="163">
        <v>44275</v>
      </c>
      <c r="V10" s="142">
        <v>44185</v>
      </c>
      <c r="W10" s="118">
        <v>44185</v>
      </c>
      <c r="X10" s="118">
        <v>44171</v>
      </c>
      <c r="Y10" s="118">
        <v>44163</v>
      </c>
      <c r="Z10" s="118">
        <v>44163</v>
      </c>
      <c r="AA10" s="118">
        <v>44143</v>
      </c>
      <c r="AB10" s="118">
        <v>44128</v>
      </c>
      <c r="AC10" s="118">
        <v>44128</v>
      </c>
      <c r="AD10" s="118">
        <v>44122</v>
      </c>
      <c r="AE10" s="118">
        <v>44121</v>
      </c>
      <c r="AF10" s="72">
        <v>44114</v>
      </c>
      <c r="AG10" s="118">
        <v>44114</v>
      </c>
      <c r="AH10" s="118">
        <v>44114</v>
      </c>
      <c r="AI10" s="118">
        <v>44107</v>
      </c>
      <c r="AJ10" s="118">
        <v>44094</v>
      </c>
      <c r="AK10" s="118">
        <v>44094</v>
      </c>
      <c r="AL10" s="118">
        <v>44093</v>
      </c>
      <c r="AM10" s="118">
        <v>44086</v>
      </c>
      <c r="AN10" s="118">
        <v>44073</v>
      </c>
      <c r="AO10" s="118">
        <v>44045</v>
      </c>
      <c r="AP10" s="118">
        <v>44045</v>
      </c>
      <c r="AQ10" s="114">
        <v>44038</v>
      </c>
    </row>
    <row r="11" spans="1:43" s="10" customFormat="1" x14ac:dyDescent="0.25">
      <c r="A11" s="245"/>
      <c r="B11" s="245"/>
      <c r="C11" s="245"/>
      <c r="D11" s="245"/>
      <c r="E11" s="240"/>
      <c r="F11" s="241"/>
      <c r="G11" s="245">
        <v>1</v>
      </c>
      <c r="H11" s="245">
        <v>2</v>
      </c>
      <c r="I11" s="245">
        <v>3</v>
      </c>
      <c r="J11" s="245">
        <v>4</v>
      </c>
      <c r="K11" s="245">
        <v>5</v>
      </c>
      <c r="L11" s="11" t="s">
        <v>9</v>
      </c>
      <c r="M11" s="14" t="s">
        <v>10</v>
      </c>
      <c r="N11" s="13"/>
      <c r="O11" s="115" t="s">
        <v>12</v>
      </c>
      <c r="P11" s="115" t="s">
        <v>547</v>
      </c>
      <c r="Q11" s="115" t="s">
        <v>585</v>
      </c>
      <c r="R11" s="115" t="s">
        <v>530</v>
      </c>
      <c r="S11" s="115" t="s">
        <v>538</v>
      </c>
      <c r="T11" s="115" t="s">
        <v>566</v>
      </c>
      <c r="U11" s="164" t="s">
        <v>258</v>
      </c>
      <c r="V11" s="160" t="s">
        <v>16</v>
      </c>
      <c r="W11" s="115" t="s">
        <v>505</v>
      </c>
      <c r="X11" s="115" t="s">
        <v>14</v>
      </c>
      <c r="Y11" s="115" t="s">
        <v>12</v>
      </c>
      <c r="Z11" s="115" t="s">
        <v>16</v>
      </c>
      <c r="AA11" s="115" t="s">
        <v>16</v>
      </c>
      <c r="AB11" s="115" t="s">
        <v>397</v>
      </c>
      <c r="AC11" s="115" t="s">
        <v>398</v>
      </c>
      <c r="AD11" s="115" t="s">
        <v>413</v>
      </c>
      <c r="AE11" s="115" t="s">
        <v>344</v>
      </c>
      <c r="AF11" s="115" t="s">
        <v>398</v>
      </c>
      <c r="AG11" s="115" t="s">
        <v>426</v>
      </c>
      <c r="AH11" s="115" t="s">
        <v>16</v>
      </c>
      <c r="AI11" s="115" t="s">
        <v>12</v>
      </c>
      <c r="AJ11" s="115" t="s">
        <v>15</v>
      </c>
      <c r="AK11" s="115" t="s">
        <v>11</v>
      </c>
      <c r="AL11" s="115" t="s">
        <v>446</v>
      </c>
      <c r="AM11" s="115" t="s">
        <v>398</v>
      </c>
      <c r="AN11" s="115" t="s">
        <v>399</v>
      </c>
      <c r="AO11" s="115" t="s">
        <v>12</v>
      </c>
      <c r="AP11" s="115" t="s">
        <v>12</v>
      </c>
      <c r="AQ11" s="115" t="s">
        <v>12</v>
      </c>
    </row>
    <row r="12" spans="1:43" s="10" customFormat="1" x14ac:dyDescent="0.25">
      <c r="A12" s="245"/>
      <c r="B12" s="245"/>
      <c r="C12" s="245"/>
      <c r="D12" s="245"/>
      <c r="E12" s="242"/>
      <c r="F12" s="243"/>
      <c r="G12" s="245"/>
      <c r="H12" s="245"/>
      <c r="I12" s="245"/>
      <c r="J12" s="245"/>
      <c r="K12" s="245"/>
      <c r="L12" s="16" t="s">
        <v>10</v>
      </c>
      <c r="M12" s="17" t="s">
        <v>17</v>
      </c>
      <c r="N12" s="18"/>
      <c r="O12" s="117" t="s">
        <v>616</v>
      </c>
      <c r="P12" s="117" t="s">
        <v>23</v>
      </c>
      <c r="Q12" s="117" t="s">
        <v>318</v>
      </c>
      <c r="R12" s="117" t="s">
        <v>318</v>
      </c>
      <c r="S12" s="117" t="s">
        <v>138</v>
      </c>
      <c r="T12" s="117" t="s">
        <v>318</v>
      </c>
      <c r="U12" s="165" t="s">
        <v>318</v>
      </c>
      <c r="V12" s="161" t="s">
        <v>29</v>
      </c>
      <c r="W12" s="117" t="s">
        <v>507</v>
      </c>
      <c r="X12" s="117" t="s">
        <v>25</v>
      </c>
      <c r="Y12" s="117" t="s">
        <v>490</v>
      </c>
      <c r="Z12" s="117" t="s">
        <v>28</v>
      </c>
      <c r="AA12" s="117" t="s">
        <v>27</v>
      </c>
      <c r="AB12" s="117" t="s">
        <v>318</v>
      </c>
      <c r="AC12" s="117" t="s">
        <v>20</v>
      </c>
      <c r="AD12" s="117" t="s">
        <v>10</v>
      </c>
      <c r="AE12" s="117" t="s">
        <v>299</v>
      </c>
      <c r="AF12" s="117" t="s">
        <v>23</v>
      </c>
      <c r="AG12" s="117" t="s">
        <v>427</v>
      </c>
      <c r="AH12" s="117" t="s">
        <v>18</v>
      </c>
      <c r="AI12" s="117" t="s">
        <v>431</v>
      </c>
      <c r="AJ12" s="117" t="s">
        <v>441</v>
      </c>
      <c r="AK12" s="117" t="s">
        <v>275</v>
      </c>
      <c r="AL12" s="117" t="s">
        <v>19</v>
      </c>
      <c r="AM12" s="117" t="s">
        <v>19</v>
      </c>
      <c r="AN12" s="117" t="s">
        <v>23</v>
      </c>
      <c r="AO12" s="117" t="s">
        <v>458</v>
      </c>
      <c r="AP12" s="117" t="s">
        <v>463</v>
      </c>
      <c r="AQ12" s="117" t="s">
        <v>392</v>
      </c>
    </row>
    <row r="13" spans="1:43" x14ac:dyDescent="0.2">
      <c r="O13" s="54"/>
      <c r="P13" s="54"/>
      <c r="Q13" s="54"/>
      <c r="R13" s="54"/>
      <c r="S13" s="54"/>
      <c r="T13" s="54"/>
      <c r="U13" s="168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173"/>
    </row>
    <row r="14" spans="1:43" ht="14.1" customHeight="1" x14ac:dyDescent="0.25">
      <c r="A14" s="21">
        <f t="shared" ref="A14:A33" si="0">A13+1</f>
        <v>1</v>
      </c>
      <c r="B14" s="32" t="s">
        <v>293</v>
      </c>
      <c r="C14" s="33">
        <v>14686</v>
      </c>
      <c r="D14" s="34" t="s">
        <v>36</v>
      </c>
      <c r="E14" s="25">
        <f>MAX(O14:U14)</f>
        <v>542</v>
      </c>
      <c r="F14" s="25" t="str">
        <f>VLOOKUP(E14,Tab!$C$2:$D$255,2,TRUE)</f>
        <v>Não</v>
      </c>
      <c r="G14" s="26">
        <f>LARGE(O14:AQ14,1)</f>
        <v>550</v>
      </c>
      <c r="H14" s="26">
        <f>LARGE(O14:AQ14,2)</f>
        <v>542</v>
      </c>
      <c r="I14" s="26">
        <f>LARGE(O14:AQ14,3)</f>
        <v>532</v>
      </c>
      <c r="J14" s="26">
        <f>LARGE(O14:AQ14,4)</f>
        <v>532</v>
      </c>
      <c r="K14" s="26">
        <f>LARGE(O14:AQ14,5)</f>
        <v>531</v>
      </c>
      <c r="L14" s="27">
        <f>SUM(G14:K14)</f>
        <v>2687</v>
      </c>
      <c r="M14" s="28">
        <f>L14/5</f>
        <v>537.4</v>
      </c>
      <c r="N14" s="29"/>
      <c r="O14" s="31">
        <v>0</v>
      </c>
      <c r="P14" s="31">
        <v>0</v>
      </c>
      <c r="Q14" s="31">
        <v>532</v>
      </c>
      <c r="R14" s="31">
        <v>542</v>
      </c>
      <c r="S14" s="31">
        <v>521</v>
      </c>
      <c r="T14" s="31">
        <v>521</v>
      </c>
      <c r="U14" s="167">
        <v>474</v>
      </c>
      <c r="V14" s="137">
        <v>0</v>
      </c>
      <c r="W14" s="31">
        <v>518</v>
      </c>
      <c r="X14" s="31">
        <v>528</v>
      </c>
      <c r="Y14" s="31">
        <v>0</v>
      </c>
      <c r="Z14" s="31">
        <v>532</v>
      </c>
      <c r="AA14" s="31">
        <v>508</v>
      </c>
      <c r="AB14" s="31">
        <v>529</v>
      </c>
      <c r="AC14" s="31">
        <v>0</v>
      </c>
      <c r="AD14" s="31">
        <v>0</v>
      </c>
      <c r="AE14" s="31">
        <v>514</v>
      </c>
      <c r="AF14" s="31">
        <v>0</v>
      </c>
      <c r="AG14" s="31">
        <v>550</v>
      </c>
      <c r="AH14" s="31">
        <v>0</v>
      </c>
      <c r="AI14" s="31">
        <v>530</v>
      </c>
      <c r="AJ14" s="31">
        <v>531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510</v>
      </c>
    </row>
    <row r="15" spans="1:43" ht="14.1" customHeight="1" x14ac:dyDescent="0.25">
      <c r="A15" s="21">
        <f t="shared" si="0"/>
        <v>2</v>
      </c>
      <c r="B15" s="57" t="s">
        <v>172</v>
      </c>
      <c r="C15" s="55">
        <v>14031</v>
      </c>
      <c r="D15" s="44" t="s">
        <v>63</v>
      </c>
      <c r="E15" s="25">
        <f>MAX(O15:U15)</f>
        <v>539</v>
      </c>
      <c r="F15" s="25" t="str">
        <f>VLOOKUP(E15,Tab!$C$2:$D$255,2,TRUE)</f>
        <v>Não</v>
      </c>
      <c r="G15" s="26">
        <f>LARGE(O15:AQ15,1)</f>
        <v>539</v>
      </c>
      <c r="H15" s="26">
        <f>LARGE(O15:AQ15,2)</f>
        <v>533</v>
      </c>
      <c r="I15" s="26">
        <f>LARGE(O15:AQ15,3)</f>
        <v>529</v>
      </c>
      <c r="J15" s="26">
        <f>LARGE(O15:AQ15,4)</f>
        <v>527</v>
      </c>
      <c r="K15" s="26">
        <f>LARGE(O15:AQ15,5)</f>
        <v>527</v>
      </c>
      <c r="L15" s="27">
        <f>SUM(G15:K15)</f>
        <v>2655</v>
      </c>
      <c r="M15" s="28">
        <f>L15/5</f>
        <v>531</v>
      </c>
      <c r="N15" s="29"/>
      <c r="O15" s="31">
        <v>0</v>
      </c>
      <c r="P15" s="31">
        <v>0</v>
      </c>
      <c r="Q15" s="31">
        <v>539</v>
      </c>
      <c r="R15" s="31">
        <v>527</v>
      </c>
      <c r="S15" s="31">
        <v>0</v>
      </c>
      <c r="T15" s="31">
        <v>529</v>
      </c>
      <c r="U15" s="167">
        <v>533</v>
      </c>
      <c r="V15" s="137">
        <v>0</v>
      </c>
      <c r="W15" s="31">
        <v>522</v>
      </c>
      <c r="X15" s="31">
        <v>525</v>
      </c>
      <c r="Y15" s="31">
        <v>0</v>
      </c>
      <c r="Z15" s="31">
        <v>0</v>
      </c>
      <c r="AA15" s="31">
        <v>0</v>
      </c>
      <c r="AB15" s="31">
        <v>520</v>
      </c>
      <c r="AC15" s="31">
        <v>0</v>
      </c>
      <c r="AD15" s="31">
        <v>0</v>
      </c>
      <c r="AE15" s="31">
        <v>514</v>
      </c>
      <c r="AF15" s="31">
        <v>0</v>
      </c>
      <c r="AG15" s="31">
        <v>0</v>
      </c>
      <c r="AH15" s="31">
        <v>0</v>
      </c>
      <c r="AI15" s="31">
        <v>527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</row>
    <row r="16" spans="1:43" ht="14.1" customHeight="1" x14ac:dyDescent="0.25">
      <c r="A16" s="21">
        <f t="shared" si="0"/>
        <v>3</v>
      </c>
      <c r="B16" s="57" t="s">
        <v>509</v>
      </c>
      <c r="C16" s="55">
        <v>14429</v>
      </c>
      <c r="D16" s="44" t="s">
        <v>44</v>
      </c>
      <c r="E16" s="25">
        <f>MAX(O16:U16)</f>
        <v>541</v>
      </c>
      <c r="F16" s="25" t="str">
        <f>VLOOKUP(E16,Tab!$C$2:$D$255,2,TRUE)</f>
        <v>Não</v>
      </c>
      <c r="G16" s="26">
        <f>LARGE(O16:AQ16,1)</f>
        <v>541</v>
      </c>
      <c r="H16" s="26">
        <f>LARGE(O16:AQ16,2)</f>
        <v>516</v>
      </c>
      <c r="I16" s="26">
        <f>LARGE(O16:AQ16,3)</f>
        <v>511</v>
      </c>
      <c r="J16" s="26">
        <f>LARGE(O16:AQ16,4)</f>
        <v>510</v>
      </c>
      <c r="K16" s="26">
        <f>LARGE(O16:AQ16,5)</f>
        <v>500</v>
      </c>
      <c r="L16" s="27">
        <f>SUM(G16:K16)</f>
        <v>2578</v>
      </c>
      <c r="M16" s="28">
        <f>L16/5</f>
        <v>515.6</v>
      </c>
      <c r="N16" s="29"/>
      <c r="O16" s="31">
        <v>0</v>
      </c>
      <c r="P16" s="31">
        <v>0</v>
      </c>
      <c r="Q16" s="31">
        <v>511</v>
      </c>
      <c r="R16" s="31">
        <v>541</v>
      </c>
      <c r="S16" s="31">
        <v>516</v>
      </c>
      <c r="T16" s="31">
        <v>510</v>
      </c>
      <c r="U16" s="167">
        <v>0</v>
      </c>
      <c r="V16" s="137">
        <v>0</v>
      </c>
      <c r="W16" s="31">
        <v>473</v>
      </c>
      <c r="X16" s="31">
        <v>500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</row>
    <row r="17" spans="1:56" s="5" customFormat="1" ht="14.1" customHeight="1" x14ac:dyDescent="0.25">
      <c r="A17" s="21">
        <f t="shared" si="0"/>
        <v>4</v>
      </c>
      <c r="B17" s="227" t="s">
        <v>364</v>
      </c>
      <c r="C17" s="221">
        <v>15214</v>
      </c>
      <c r="D17" s="212" t="s">
        <v>326</v>
      </c>
      <c r="E17" s="25">
        <f>MAX(O17:U17)</f>
        <v>426</v>
      </c>
      <c r="F17" s="25" t="e">
        <f>VLOOKUP(E17,Tab!$C$2:$D$255,2,TRUE)</f>
        <v>#N/A</v>
      </c>
      <c r="G17" s="37">
        <f>LARGE(O17:AQ17,1)</f>
        <v>444</v>
      </c>
      <c r="H17" s="37">
        <f>LARGE(O17:AQ17,2)</f>
        <v>444</v>
      </c>
      <c r="I17" s="37">
        <f>LARGE(O17:AQ17,3)</f>
        <v>435</v>
      </c>
      <c r="J17" s="37">
        <f>LARGE(O17:AQ17,4)</f>
        <v>426</v>
      </c>
      <c r="K17" s="37">
        <f>LARGE(O17:AQ17,5)</f>
        <v>426</v>
      </c>
      <c r="L17" s="27">
        <f>SUM(G17:K17)</f>
        <v>2175</v>
      </c>
      <c r="M17" s="28">
        <f>L17/5</f>
        <v>435</v>
      </c>
      <c r="N17" s="29"/>
      <c r="O17" s="31">
        <v>0</v>
      </c>
      <c r="P17" s="31">
        <v>426</v>
      </c>
      <c r="Q17" s="31">
        <v>0</v>
      </c>
      <c r="R17" s="31">
        <v>0</v>
      </c>
      <c r="S17" s="31">
        <v>0</v>
      </c>
      <c r="T17" s="31">
        <v>0</v>
      </c>
      <c r="U17" s="167">
        <v>0</v>
      </c>
      <c r="V17" s="137">
        <v>444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426</v>
      </c>
      <c r="AM17" s="31">
        <v>0</v>
      </c>
      <c r="AN17" s="31">
        <v>444</v>
      </c>
      <c r="AO17" s="31">
        <v>0</v>
      </c>
      <c r="AP17" s="31">
        <v>435</v>
      </c>
      <c r="AQ17" s="31">
        <v>0</v>
      </c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</row>
    <row r="18" spans="1:56" ht="14.1" customHeight="1" x14ac:dyDescent="0.25">
      <c r="A18" s="21">
        <f t="shared" si="0"/>
        <v>5</v>
      </c>
      <c r="B18" s="57" t="s">
        <v>59</v>
      </c>
      <c r="C18" s="55">
        <v>13851</v>
      </c>
      <c r="D18" s="216" t="s">
        <v>58</v>
      </c>
      <c r="E18" s="25">
        <f>MAX(O18:U18)</f>
        <v>523</v>
      </c>
      <c r="F18" s="25" t="str">
        <f>VLOOKUP(E18,Tab!$C$2:$D$255,2,TRUE)</f>
        <v>Não</v>
      </c>
      <c r="G18" s="26">
        <f>LARGE(O18:AQ18,1)</f>
        <v>526</v>
      </c>
      <c r="H18" s="26">
        <f>LARGE(O18:AQ18,2)</f>
        <v>523</v>
      </c>
      <c r="I18" s="26">
        <f>LARGE(O18:AQ18,3)</f>
        <v>509</v>
      </c>
      <c r="J18" s="26">
        <f>LARGE(O18:AQ18,4)</f>
        <v>507</v>
      </c>
      <c r="K18" s="26">
        <f>LARGE(O18:AQ18,5)</f>
        <v>0</v>
      </c>
      <c r="L18" s="27">
        <f>SUM(G18:K18)</f>
        <v>2065</v>
      </c>
      <c r="M18" s="28">
        <f>L18/5</f>
        <v>413</v>
      </c>
      <c r="N18" s="29"/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167">
        <v>523</v>
      </c>
      <c r="V18" s="137">
        <v>0</v>
      </c>
      <c r="W18" s="31">
        <v>0</v>
      </c>
      <c r="X18" s="31">
        <v>507</v>
      </c>
      <c r="Y18" s="31">
        <v>0</v>
      </c>
      <c r="Z18" s="31">
        <v>0</v>
      </c>
      <c r="AA18" s="31">
        <v>509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526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</row>
    <row r="19" spans="1:56" ht="14.1" customHeight="1" x14ac:dyDescent="0.25">
      <c r="A19" s="21">
        <f t="shared" si="0"/>
        <v>6</v>
      </c>
      <c r="B19" s="56" t="s">
        <v>365</v>
      </c>
      <c r="C19" s="55">
        <v>15213</v>
      </c>
      <c r="D19" s="40" t="s">
        <v>326</v>
      </c>
      <c r="E19" s="25">
        <f>MAX(O19:U19)</f>
        <v>443</v>
      </c>
      <c r="F19" s="25" t="e">
        <f>VLOOKUP(E19,Tab!$C$2:$D$255,2,TRUE)</f>
        <v>#N/A</v>
      </c>
      <c r="G19" s="26">
        <f>LARGE(O19:AQ19,1)</f>
        <v>464</v>
      </c>
      <c r="H19" s="26">
        <f>LARGE(O19:AQ19,2)</f>
        <v>455</v>
      </c>
      <c r="I19" s="26">
        <f>LARGE(O19:AQ19,3)</f>
        <v>443</v>
      </c>
      <c r="J19" s="26">
        <f>LARGE(O19:AQ19,4)</f>
        <v>433</v>
      </c>
      <c r="K19" s="26">
        <f>LARGE(O19:AQ19,5)</f>
        <v>0</v>
      </c>
      <c r="L19" s="27">
        <f>SUM(G19:K19)</f>
        <v>1795</v>
      </c>
      <c r="M19" s="28">
        <f>L19/5</f>
        <v>359</v>
      </c>
      <c r="N19" s="29"/>
      <c r="O19" s="31">
        <v>0</v>
      </c>
      <c r="P19" s="31">
        <v>443</v>
      </c>
      <c r="Q19" s="31">
        <v>0</v>
      </c>
      <c r="R19" s="31">
        <v>0</v>
      </c>
      <c r="S19" s="31">
        <v>0</v>
      </c>
      <c r="T19" s="31">
        <v>0</v>
      </c>
      <c r="U19" s="167">
        <v>0</v>
      </c>
      <c r="V19" s="137">
        <v>464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455</v>
      </c>
      <c r="AM19" s="31">
        <v>0</v>
      </c>
      <c r="AN19" s="31">
        <v>0</v>
      </c>
      <c r="AO19" s="31">
        <v>0</v>
      </c>
      <c r="AP19" s="31">
        <v>433</v>
      </c>
      <c r="AQ19" s="31">
        <v>0</v>
      </c>
    </row>
    <row r="20" spans="1:56" ht="14.1" customHeight="1" x14ac:dyDescent="0.25">
      <c r="A20" s="21">
        <f t="shared" si="0"/>
        <v>7</v>
      </c>
      <c r="B20" s="57" t="s">
        <v>356</v>
      </c>
      <c r="C20" s="55">
        <v>15090</v>
      </c>
      <c r="D20" s="216" t="s">
        <v>65</v>
      </c>
      <c r="E20" s="25">
        <f>MAX(O20:U20)</f>
        <v>446</v>
      </c>
      <c r="F20" s="25" t="e">
        <f>VLOOKUP(E20,Tab!$C$2:$D$255,2,TRUE)</f>
        <v>#N/A</v>
      </c>
      <c r="G20" s="26">
        <f>LARGE(O20:AQ20,1)</f>
        <v>458</v>
      </c>
      <c r="H20" s="26">
        <f>LARGE(O20:AQ20,2)</f>
        <v>456</v>
      </c>
      <c r="I20" s="26">
        <f>LARGE(O20:AQ20,3)</f>
        <v>446</v>
      </c>
      <c r="J20" s="26">
        <f>LARGE(O20:AQ20,4)</f>
        <v>0</v>
      </c>
      <c r="K20" s="26">
        <f>LARGE(O20:AQ20,5)</f>
        <v>0</v>
      </c>
      <c r="L20" s="27">
        <f>SUM(G20:K20)</f>
        <v>1360</v>
      </c>
      <c r="M20" s="28">
        <f>L20/5</f>
        <v>272</v>
      </c>
      <c r="N20" s="29"/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167">
        <v>446</v>
      </c>
      <c r="V20" s="137">
        <v>0</v>
      </c>
      <c r="W20" s="31">
        <v>456</v>
      </c>
      <c r="X20" s="31">
        <v>458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</row>
    <row r="21" spans="1:56" ht="14.1" customHeight="1" x14ac:dyDescent="0.25">
      <c r="A21" s="21">
        <f t="shared" si="0"/>
        <v>8</v>
      </c>
      <c r="B21" s="57" t="s">
        <v>475</v>
      </c>
      <c r="C21" s="55">
        <v>14921</v>
      </c>
      <c r="D21" s="145" t="s">
        <v>44</v>
      </c>
      <c r="E21" s="25">
        <f>MAX(O21:U21)</f>
        <v>0</v>
      </c>
      <c r="F21" s="25" t="e">
        <f>VLOOKUP(E21,Tab!$C$2:$D$255,2,TRUE)</f>
        <v>#N/A</v>
      </c>
      <c r="G21" s="26">
        <f>LARGE(O21:AQ21,1)</f>
        <v>475</v>
      </c>
      <c r="H21" s="26">
        <f>LARGE(O21:AQ21,2)</f>
        <v>475</v>
      </c>
      <c r="I21" s="26">
        <f>LARGE(O21:AQ21,3)</f>
        <v>0</v>
      </c>
      <c r="J21" s="26">
        <f>LARGE(O21:AQ21,4)</f>
        <v>0</v>
      </c>
      <c r="K21" s="26">
        <f>LARGE(O21:AQ21,5)</f>
        <v>0</v>
      </c>
      <c r="L21" s="27">
        <f>SUM(G21:K21)</f>
        <v>950</v>
      </c>
      <c r="M21" s="28">
        <f>L21/5</f>
        <v>190</v>
      </c>
      <c r="N21" s="29"/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167">
        <v>0</v>
      </c>
      <c r="V21" s="137">
        <v>0</v>
      </c>
      <c r="W21" s="31">
        <v>0</v>
      </c>
      <c r="X21" s="31">
        <v>475</v>
      </c>
      <c r="Y21" s="31">
        <v>0</v>
      </c>
      <c r="Z21" s="31">
        <v>0</v>
      </c>
      <c r="AA21" s="31">
        <v>475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</row>
    <row r="22" spans="1:56" ht="14.1" customHeight="1" x14ac:dyDescent="0.25">
      <c r="A22" s="21">
        <f t="shared" si="0"/>
        <v>9</v>
      </c>
      <c r="B22" s="57" t="s">
        <v>332</v>
      </c>
      <c r="C22" s="55">
        <v>13581</v>
      </c>
      <c r="D22" s="145" t="s">
        <v>77</v>
      </c>
      <c r="E22" s="25">
        <f>MAX(O22:U22)</f>
        <v>0</v>
      </c>
      <c r="F22" s="25" t="e">
        <f>VLOOKUP(E22,Tab!$C$2:$D$255,2,TRUE)</f>
        <v>#N/A</v>
      </c>
      <c r="G22" s="26">
        <f>LARGE(O22:AQ22,1)</f>
        <v>460</v>
      </c>
      <c r="H22" s="26">
        <f>LARGE(O22:AQ22,2)</f>
        <v>443</v>
      </c>
      <c r="I22" s="26">
        <f>LARGE(O22:AQ22,3)</f>
        <v>0</v>
      </c>
      <c r="J22" s="26">
        <f>LARGE(O22:AQ22,4)</f>
        <v>0</v>
      </c>
      <c r="K22" s="26">
        <f>LARGE(O22:AQ22,5)</f>
        <v>0</v>
      </c>
      <c r="L22" s="27">
        <f>SUM(G22:K22)</f>
        <v>903</v>
      </c>
      <c r="M22" s="28">
        <f>L22/5</f>
        <v>180.6</v>
      </c>
      <c r="N22" s="29"/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167">
        <v>0</v>
      </c>
      <c r="V22" s="137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443</v>
      </c>
      <c r="AD22" s="31">
        <v>0</v>
      </c>
      <c r="AE22" s="31">
        <v>0</v>
      </c>
      <c r="AF22" s="31">
        <v>460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</row>
    <row r="23" spans="1:56" ht="13.5" customHeight="1" x14ac:dyDescent="0.25">
      <c r="A23" s="21">
        <f t="shared" si="0"/>
        <v>10</v>
      </c>
      <c r="B23" s="57" t="s">
        <v>443</v>
      </c>
      <c r="C23" s="55">
        <v>15114</v>
      </c>
      <c r="D23" s="145" t="s">
        <v>337</v>
      </c>
      <c r="E23" s="25">
        <f>MAX(O23:U23)</f>
        <v>0</v>
      </c>
      <c r="F23" s="25" t="e">
        <f>VLOOKUP(E23,Tab!$C$2:$D$255,2,TRUE)</f>
        <v>#N/A</v>
      </c>
      <c r="G23" s="26">
        <f>LARGE(O23:AQ23,1)</f>
        <v>412</v>
      </c>
      <c r="H23" s="26">
        <f>LARGE(O23:AQ23,2)</f>
        <v>402</v>
      </c>
      <c r="I23" s="26">
        <f>LARGE(O23:AQ23,3)</f>
        <v>0</v>
      </c>
      <c r="J23" s="26">
        <f>LARGE(O23:AQ23,4)</f>
        <v>0</v>
      </c>
      <c r="K23" s="26">
        <f>LARGE(O23:AQ23,5)</f>
        <v>0</v>
      </c>
      <c r="L23" s="27">
        <f>SUM(G23:K23)</f>
        <v>814</v>
      </c>
      <c r="M23" s="28">
        <f>L23/5</f>
        <v>162.80000000000001</v>
      </c>
      <c r="N23" s="29"/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167">
        <v>0</v>
      </c>
      <c r="V23" s="137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402</v>
      </c>
      <c r="AL23" s="31">
        <v>0</v>
      </c>
      <c r="AM23" s="31">
        <v>0</v>
      </c>
      <c r="AN23" s="31">
        <v>0</v>
      </c>
      <c r="AO23" s="31">
        <v>412</v>
      </c>
      <c r="AP23" s="31">
        <v>0</v>
      </c>
      <c r="AQ23" s="31">
        <v>0</v>
      </c>
    </row>
    <row r="24" spans="1:56" x14ac:dyDescent="0.25">
      <c r="A24" s="21">
        <f t="shared" si="0"/>
        <v>11</v>
      </c>
      <c r="B24" s="57" t="s">
        <v>444</v>
      </c>
      <c r="C24" s="55">
        <v>15103</v>
      </c>
      <c r="D24" s="145" t="s">
        <v>337</v>
      </c>
      <c r="E24" s="25">
        <f>MAX(O24:U24)</f>
        <v>0</v>
      </c>
      <c r="F24" s="25" t="e">
        <f>VLOOKUP(E24,Tab!$C$2:$D$255,2,TRUE)</f>
        <v>#N/A</v>
      </c>
      <c r="G24" s="26">
        <f>LARGE(O24:AQ24,1)</f>
        <v>312</v>
      </c>
      <c r="H24" s="26">
        <f>LARGE(O24:AQ24,2)</f>
        <v>249</v>
      </c>
      <c r="I24" s="26">
        <f>LARGE(O24:AQ24,3)</f>
        <v>0</v>
      </c>
      <c r="J24" s="26">
        <f>LARGE(O24:AQ24,4)</f>
        <v>0</v>
      </c>
      <c r="K24" s="26">
        <f>LARGE(O24:AQ24,5)</f>
        <v>0</v>
      </c>
      <c r="L24" s="27">
        <f>SUM(G24:K24)</f>
        <v>561</v>
      </c>
      <c r="M24" s="28">
        <f>L24/5</f>
        <v>112.2</v>
      </c>
      <c r="N24" s="29"/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167">
        <v>0</v>
      </c>
      <c r="V24" s="137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312</v>
      </c>
      <c r="AL24" s="31">
        <v>0</v>
      </c>
      <c r="AM24" s="31">
        <v>0</v>
      </c>
      <c r="AN24" s="31">
        <v>0</v>
      </c>
      <c r="AO24" s="31">
        <v>249</v>
      </c>
      <c r="AP24" s="31">
        <v>0</v>
      </c>
      <c r="AQ24" s="31">
        <v>0</v>
      </c>
    </row>
    <row r="25" spans="1:56" x14ac:dyDescent="0.25">
      <c r="A25" s="21">
        <f t="shared" si="0"/>
        <v>12</v>
      </c>
      <c r="B25" s="57" t="s">
        <v>122</v>
      </c>
      <c r="C25" s="55">
        <v>14159</v>
      </c>
      <c r="D25" s="145" t="s">
        <v>454</v>
      </c>
      <c r="E25" s="25">
        <f>MAX(O25:U25)</f>
        <v>0</v>
      </c>
      <c r="F25" s="25" t="e">
        <f>VLOOKUP(E25,Tab!$C$2:$D$255,2,TRUE)</f>
        <v>#N/A</v>
      </c>
      <c r="G25" s="26">
        <f>LARGE(O25:AQ25,1)</f>
        <v>459</v>
      </c>
      <c r="H25" s="26">
        <f>LARGE(O25:AQ25,2)</f>
        <v>0</v>
      </c>
      <c r="I25" s="26">
        <f>LARGE(O25:AQ25,3)</f>
        <v>0</v>
      </c>
      <c r="J25" s="26">
        <f>LARGE(O25:AQ25,4)</f>
        <v>0</v>
      </c>
      <c r="K25" s="26">
        <f>LARGE(O25:AQ25,5)</f>
        <v>0</v>
      </c>
      <c r="L25" s="27">
        <f>SUM(G25:K25)</f>
        <v>459</v>
      </c>
      <c r="M25" s="28">
        <f>L25/5</f>
        <v>91.8</v>
      </c>
      <c r="N25" s="29"/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167">
        <v>0</v>
      </c>
      <c r="V25" s="137">
        <v>0</v>
      </c>
      <c r="W25" s="31">
        <v>0</v>
      </c>
      <c r="X25" s="31">
        <v>0</v>
      </c>
      <c r="Y25" s="31">
        <v>459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</row>
    <row r="26" spans="1:56" x14ac:dyDescent="0.25">
      <c r="A26" s="21">
        <f t="shared" si="0"/>
        <v>13</v>
      </c>
      <c r="B26" s="57" t="s">
        <v>429</v>
      </c>
      <c r="C26" s="55">
        <v>15346</v>
      </c>
      <c r="D26" s="145" t="s">
        <v>106</v>
      </c>
      <c r="E26" s="25">
        <f>MAX(O26:U26)</f>
        <v>0</v>
      </c>
      <c r="F26" s="25" t="e">
        <f>VLOOKUP(E26,Tab!$C$2:$D$255,2,TRUE)</f>
        <v>#N/A</v>
      </c>
      <c r="G26" s="26">
        <f>LARGE(O26:AQ26,1)</f>
        <v>438</v>
      </c>
      <c r="H26" s="26">
        <f>LARGE(O26:AQ26,2)</f>
        <v>0</v>
      </c>
      <c r="I26" s="26">
        <f>LARGE(O26:AQ26,3)</f>
        <v>0</v>
      </c>
      <c r="J26" s="26">
        <f>LARGE(O26:AQ26,4)</f>
        <v>0</v>
      </c>
      <c r="K26" s="26">
        <f>LARGE(O26:AQ26,5)</f>
        <v>0</v>
      </c>
      <c r="L26" s="27">
        <f>SUM(G26:K26)</f>
        <v>438</v>
      </c>
      <c r="M26" s="28">
        <f>L26/5</f>
        <v>87.6</v>
      </c>
      <c r="N26" s="29"/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167">
        <v>0</v>
      </c>
      <c r="V26" s="137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438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</row>
    <row r="27" spans="1:56" x14ac:dyDescent="0.25">
      <c r="A27" s="21">
        <f t="shared" si="0"/>
        <v>14</v>
      </c>
      <c r="B27" s="57" t="s">
        <v>455</v>
      </c>
      <c r="C27" s="55">
        <v>14158</v>
      </c>
      <c r="D27" s="145" t="s">
        <v>454</v>
      </c>
      <c r="E27" s="25">
        <f>MAX(O27:U27)</f>
        <v>0</v>
      </c>
      <c r="F27" s="25" t="e">
        <f>VLOOKUP(E27,Tab!$C$2:$D$255,2,TRUE)</f>
        <v>#N/A</v>
      </c>
      <c r="G27" s="26">
        <f>LARGE(O27:AQ27,1)</f>
        <v>430</v>
      </c>
      <c r="H27" s="26">
        <f>LARGE(O27:AQ27,2)</f>
        <v>0</v>
      </c>
      <c r="I27" s="26">
        <f>LARGE(O27:AQ27,3)</f>
        <v>0</v>
      </c>
      <c r="J27" s="26">
        <f>LARGE(O27:AQ27,4)</f>
        <v>0</v>
      </c>
      <c r="K27" s="26">
        <f>LARGE(O27:AQ27,5)</f>
        <v>0</v>
      </c>
      <c r="L27" s="27">
        <f>SUM(G27:K27)</f>
        <v>430</v>
      </c>
      <c r="M27" s="28">
        <f>L27/5</f>
        <v>86</v>
      </c>
      <c r="N27" s="29"/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167">
        <v>0</v>
      </c>
      <c r="V27" s="137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430</v>
      </c>
      <c r="AO27" s="31">
        <v>0</v>
      </c>
      <c r="AP27" s="31">
        <v>0</v>
      </c>
      <c r="AQ27" s="31">
        <v>0</v>
      </c>
    </row>
    <row r="28" spans="1:56" x14ac:dyDescent="0.25">
      <c r="A28" s="21">
        <f t="shared" si="0"/>
        <v>15</v>
      </c>
      <c r="B28" s="57" t="s">
        <v>332</v>
      </c>
      <c r="C28" s="55">
        <v>13581</v>
      </c>
      <c r="D28" s="145" t="s">
        <v>77</v>
      </c>
      <c r="E28" s="25">
        <f>MAX(O28:U28)</f>
        <v>0</v>
      </c>
      <c r="F28" s="25" t="e">
        <f>VLOOKUP(E28,Tab!$C$2:$D$255,2,TRUE)</f>
        <v>#N/A</v>
      </c>
      <c r="G28" s="26">
        <f>LARGE(O28:AQ28,1)</f>
        <v>424</v>
      </c>
      <c r="H28" s="26">
        <f>LARGE(O28:AQ28,2)</f>
        <v>0</v>
      </c>
      <c r="I28" s="26">
        <f>LARGE(O28:AQ28,3)</f>
        <v>0</v>
      </c>
      <c r="J28" s="26">
        <f>LARGE(O28:AQ28,4)</f>
        <v>0</v>
      </c>
      <c r="K28" s="26">
        <f>LARGE(O28:AQ28,5)</f>
        <v>0</v>
      </c>
      <c r="L28" s="27">
        <f>SUM(G28:K28)</f>
        <v>424</v>
      </c>
      <c r="M28" s="28">
        <f>L28/5</f>
        <v>84.8</v>
      </c>
      <c r="N28" s="29"/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167">
        <v>0</v>
      </c>
      <c r="V28" s="137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424</v>
      </c>
      <c r="AN28" s="31">
        <v>0</v>
      </c>
      <c r="AO28" s="31">
        <v>0</v>
      </c>
      <c r="AP28" s="31">
        <v>0</v>
      </c>
      <c r="AQ28" s="31">
        <v>0</v>
      </c>
    </row>
    <row r="29" spans="1:56" x14ac:dyDescent="0.25">
      <c r="A29" s="21">
        <f t="shared" si="0"/>
        <v>16</v>
      </c>
      <c r="B29" s="39" t="s">
        <v>618</v>
      </c>
      <c r="C29" s="221">
        <v>14721</v>
      </c>
      <c r="D29" s="207" t="s">
        <v>93</v>
      </c>
      <c r="E29" s="25">
        <f>MAX(O29:U29)</f>
        <v>381</v>
      </c>
      <c r="F29" s="25" t="e">
        <f>VLOOKUP(E29,Tab!$C$2:$D$255,2,TRUE)</f>
        <v>#N/A</v>
      </c>
      <c r="G29" s="26">
        <f>LARGE(O29:AQ29,1)</f>
        <v>381</v>
      </c>
      <c r="H29" s="26">
        <f>LARGE(O29:AQ29,2)</f>
        <v>0</v>
      </c>
      <c r="I29" s="26">
        <f>LARGE(O29:AQ29,3)</f>
        <v>0</v>
      </c>
      <c r="J29" s="26">
        <f>LARGE(O29:AQ29,4)</f>
        <v>0</v>
      </c>
      <c r="K29" s="26">
        <f>LARGE(O29:AQ29,5)</f>
        <v>0</v>
      </c>
      <c r="L29" s="27">
        <f>SUM(G29:K29)</f>
        <v>381</v>
      </c>
      <c r="M29" s="28">
        <f>L29/5</f>
        <v>76.2</v>
      </c>
      <c r="N29" s="29"/>
      <c r="O29" s="31">
        <v>381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167">
        <v>0</v>
      </c>
      <c r="V29" s="137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</row>
    <row r="30" spans="1:56" x14ac:dyDescent="0.25">
      <c r="A30" s="21">
        <f t="shared" si="0"/>
        <v>17</v>
      </c>
      <c r="B30" s="58"/>
      <c r="C30" s="55"/>
      <c r="D30" s="145"/>
      <c r="E30" s="25">
        <f>MAX(O30:U30)</f>
        <v>0</v>
      </c>
      <c r="F30" s="25" t="e">
        <f>VLOOKUP(E30,Tab!$C$2:$D$255,2,TRUE)</f>
        <v>#N/A</v>
      </c>
      <c r="G30" s="26">
        <f>LARGE(O30:AQ30,1)</f>
        <v>0</v>
      </c>
      <c r="H30" s="26">
        <f>LARGE(O30:AQ30,2)</f>
        <v>0</v>
      </c>
      <c r="I30" s="26">
        <f>LARGE(O30:AQ30,3)</f>
        <v>0</v>
      </c>
      <c r="J30" s="26">
        <f>LARGE(O30:AQ30,4)</f>
        <v>0</v>
      </c>
      <c r="K30" s="26">
        <f>LARGE(O30:AQ30,5)</f>
        <v>0</v>
      </c>
      <c r="L30" s="27">
        <f>SUM(G30:K30)</f>
        <v>0</v>
      </c>
      <c r="M30" s="28">
        <f>L30/5</f>
        <v>0</v>
      </c>
      <c r="N30" s="29"/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167">
        <v>0</v>
      </c>
      <c r="V30" s="137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</row>
    <row r="31" spans="1:56" x14ac:dyDescent="0.25">
      <c r="A31" s="21">
        <f t="shared" si="0"/>
        <v>18</v>
      </c>
      <c r="B31" s="58"/>
      <c r="C31" s="33"/>
      <c r="D31" s="38"/>
      <c r="E31" s="25">
        <f>MAX(O31:U31)</f>
        <v>0</v>
      </c>
      <c r="F31" s="25" t="e">
        <f>VLOOKUP(E31,Tab!$C$2:$D$255,2,TRUE)</f>
        <v>#N/A</v>
      </c>
      <c r="G31" s="26">
        <f>LARGE(O31:AQ31,1)</f>
        <v>0</v>
      </c>
      <c r="H31" s="26">
        <f>LARGE(O31:AQ31,2)</f>
        <v>0</v>
      </c>
      <c r="I31" s="26">
        <f>LARGE(O31:AQ31,3)</f>
        <v>0</v>
      </c>
      <c r="J31" s="26">
        <f>LARGE(O31:AQ31,4)</f>
        <v>0</v>
      </c>
      <c r="K31" s="26">
        <f>LARGE(O31:AQ31,5)</f>
        <v>0</v>
      </c>
      <c r="L31" s="27">
        <f>SUM(G31:K31)</f>
        <v>0</v>
      </c>
      <c r="M31" s="28">
        <f>L31/5</f>
        <v>0</v>
      </c>
      <c r="N31" s="29"/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167">
        <v>0</v>
      </c>
      <c r="V31" s="137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</row>
    <row r="32" spans="1:56" x14ac:dyDescent="0.25">
      <c r="A32" s="21">
        <f t="shared" si="0"/>
        <v>19</v>
      </c>
      <c r="B32" s="51"/>
      <c r="C32" s="33"/>
      <c r="D32" s="143"/>
      <c r="E32" s="25">
        <f>MAX(O32:U32)</f>
        <v>0</v>
      </c>
      <c r="F32" s="25" t="e">
        <f>VLOOKUP(E32,Tab!$C$2:$D$255,2,TRUE)</f>
        <v>#N/A</v>
      </c>
      <c r="G32" s="26">
        <f>LARGE(O32:AQ32,1)</f>
        <v>0</v>
      </c>
      <c r="H32" s="26">
        <f>LARGE(O32:AQ32,2)</f>
        <v>0</v>
      </c>
      <c r="I32" s="26">
        <f>LARGE(O32:AQ32,3)</f>
        <v>0</v>
      </c>
      <c r="J32" s="26">
        <f>LARGE(O32:AQ32,4)</f>
        <v>0</v>
      </c>
      <c r="K32" s="26">
        <f>LARGE(O32:AQ32,5)</f>
        <v>0</v>
      </c>
      <c r="L32" s="27">
        <f>SUM(G32:K32)</f>
        <v>0</v>
      </c>
      <c r="M32" s="28">
        <f>L32/5</f>
        <v>0</v>
      </c>
      <c r="N32" s="29"/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167">
        <v>0</v>
      </c>
      <c r="V32" s="137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</row>
    <row r="33" spans="1:43" x14ac:dyDescent="0.25">
      <c r="A33" s="21">
        <f t="shared" si="0"/>
        <v>20</v>
      </c>
      <c r="B33" s="57"/>
      <c r="C33" s="55"/>
      <c r="D33" s="145"/>
      <c r="E33" s="25">
        <f>MAX(O33:U33)</f>
        <v>0</v>
      </c>
      <c r="F33" s="25" t="e">
        <f>VLOOKUP(E33,Tab!$C$2:$D$255,2,TRUE)</f>
        <v>#N/A</v>
      </c>
      <c r="G33" s="26">
        <f>LARGE(O33:AQ33,1)</f>
        <v>0</v>
      </c>
      <c r="H33" s="26">
        <f>LARGE(O33:AQ33,2)</f>
        <v>0</v>
      </c>
      <c r="I33" s="26">
        <f>LARGE(O33:AQ33,3)</f>
        <v>0</v>
      </c>
      <c r="J33" s="26">
        <f>LARGE(O33:AQ33,4)</f>
        <v>0</v>
      </c>
      <c r="K33" s="26">
        <f>LARGE(O33:AQ33,5)</f>
        <v>0</v>
      </c>
      <c r="L33" s="27">
        <f>SUM(G33:K33)</f>
        <v>0</v>
      </c>
      <c r="M33" s="28">
        <f>L33/5</f>
        <v>0</v>
      </c>
      <c r="N33" s="29"/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167">
        <v>0</v>
      </c>
      <c r="V33" s="137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0</v>
      </c>
    </row>
  </sheetData>
  <sortState ref="B14:AQ33">
    <sortCondition descending="1" ref="L14:L33"/>
    <sortCondition descending="1" ref="E14:E33"/>
  </sortState>
  <mergeCells count="15">
    <mergeCell ref="O9:U9"/>
    <mergeCell ref="V9:AQ9"/>
    <mergeCell ref="A5:M5"/>
    <mergeCell ref="A9:M9"/>
    <mergeCell ref="A10:A12"/>
    <mergeCell ref="B10:B12"/>
    <mergeCell ref="C10:C12"/>
    <mergeCell ref="D10:D12"/>
    <mergeCell ref="E10:F12"/>
    <mergeCell ref="G10:K10"/>
    <mergeCell ref="G11:G12"/>
    <mergeCell ref="H11:H12"/>
    <mergeCell ref="I11:I12"/>
    <mergeCell ref="J11:J12"/>
    <mergeCell ref="K11:K12"/>
  </mergeCells>
  <conditionalFormatting sqref="E10">
    <cfRule type="cellIs" dxfId="89" priority="1" stopIfTrue="1" operator="between">
      <formula>563</formula>
      <formula>569</formula>
    </cfRule>
    <cfRule type="cellIs" dxfId="88" priority="2" stopIfTrue="1" operator="between">
      <formula>570</formula>
      <formula>571</formula>
    </cfRule>
    <cfRule type="cellIs" dxfId="87" priority="3" stopIfTrue="1" operator="between">
      <formula>572</formula>
      <formula>600</formula>
    </cfRule>
  </conditionalFormatting>
  <conditionalFormatting sqref="E14:E33">
    <cfRule type="cellIs" dxfId="86" priority="4" stopIfTrue="1" operator="between">
      <formula>563</formula>
      <formula>600</formula>
    </cfRule>
  </conditionalFormatting>
  <conditionalFormatting sqref="F14:F33">
    <cfRule type="cellIs" dxfId="85" priority="5" stopIfTrue="1" operator="equal">
      <formula>"A"</formula>
    </cfRule>
    <cfRule type="cellIs" dxfId="84" priority="6" stopIfTrue="1" operator="equal">
      <formula>"B"</formula>
    </cfRule>
    <cfRule type="cellIs" dxfId="83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5" firstPageNumber="0" orientation="landscape" horizontalDpi="300" verticalDpi="300" r:id="rId1"/>
  <headerFooter alignWithMargins="0"/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58"/>
  <sheetViews>
    <sheetView showGridLines="0" zoomScaleNormal="100" zoomScaleSheetLayoutView="100" workbookViewId="0">
      <selection activeCell="A9" sqref="A9:M9"/>
    </sheetView>
  </sheetViews>
  <sheetFormatPr defaultRowHeight="15" x14ac:dyDescent="0.2"/>
  <cols>
    <col min="1" max="1" width="3.7109375" style="3" bestFit="1" customWidth="1"/>
    <col min="2" max="2" width="21.140625" style="2" customWidth="1"/>
    <col min="3" max="3" width="7.28515625" style="3" customWidth="1"/>
    <col min="4" max="4" width="9.5703125" style="2" customWidth="1"/>
    <col min="5" max="6" width="9.28515625" style="4" customWidth="1"/>
    <col min="7" max="8" width="8.140625" style="4" customWidth="1"/>
    <col min="9" max="11" width="8.28515625" style="4" customWidth="1"/>
    <col min="12" max="12" width="10" style="4" customWidth="1"/>
    <col min="13" max="13" width="11" style="4" customWidth="1"/>
    <col min="14" max="14" width="1.42578125" style="5" customWidth="1"/>
    <col min="15" max="48" width="19.85546875" style="5" customWidth="1"/>
    <col min="49" max="49" width="21.140625" style="5" customWidth="1"/>
    <col min="50" max="59" width="19.85546875" style="5" customWidth="1"/>
    <col min="60" max="60" width="21.140625" style="5" customWidth="1"/>
    <col min="61" max="65" width="19.85546875" style="5" customWidth="1"/>
    <col min="66" max="88" width="9.140625" style="6"/>
    <col min="89" max="259" width="9.140625" style="4"/>
    <col min="260" max="260" width="3.7109375" style="4" bestFit="1" customWidth="1"/>
    <col min="261" max="261" width="21.140625" style="4" customWidth="1"/>
    <col min="262" max="262" width="7.28515625" style="4" customWidth="1"/>
    <col min="263" max="263" width="9.5703125" style="4" customWidth="1"/>
    <col min="264" max="265" width="9.28515625" style="4" customWidth="1"/>
    <col min="266" max="267" width="8.140625" style="4" customWidth="1"/>
    <col min="268" max="270" width="8.28515625" style="4" customWidth="1"/>
    <col min="271" max="271" width="10" style="4" customWidth="1"/>
    <col min="272" max="272" width="11" style="4" customWidth="1"/>
    <col min="273" max="273" width="1.42578125" style="4" customWidth="1"/>
    <col min="274" max="282" width="16.85546875" style="4" customWidth="1"/>
    <col min="283" max="289" width="15.5703125" style="4" customWidth="1"/>
    <col min="290" max="291" width="10.7109375" style="4" customWidth="1"/>
    <col min="292" max="294" width="15.5703125" style="4" customWidth="1"/>
    <col min="295" max="295" width="18.42578125" style="4" bestFit="1" customWidth="1"/>
    <col min="296" max="302" width="15.5703125" style="4" customWidth="1"/>
    <col min="303" max="303" width="17.85546875" style="4" bestFit="1" customWidth="1"/>
    <col min="304" max="313" width="18" style="4" customWidth="1"/>
    <col min="314" max="317" width="15.5703125" style="4" customWidth="1"/>
    <col min="318" max="319" width="15.7109375" style="4" customWidth="1"/>
    <col min="320" max="321" width="17" style="4" customWidth="1"/>
    <col min="322" max="515" width="9.140625" style="4"/>
    <col min="516" max="516" width="3.7109375" style="4" bestFit="1" customWidth="1"/>
    <col min="517" max="517" width="21.140625" style="4" customWidth="1"/>
    <col min="518" max="518" width="7.28515625" style="4" customWidth="1"/>
    <col min="519" max="519" width="9.5703125" style="4" customWidth="1"/>
    <col min="520" max="521" width="9.28515625" style="4" customWidth="1"/>
    <col min="522" max="523" width="8.140625" style="4" customWidth="1"/>
    <col min="524" max="526" width="8.28515625" style="4" customWidth="1"/>
    <col min="527" max="527" width="10" style="4" customWidth="1"/>
    <col min="528" max="528" width="11" style="4" customWidth="1"/>
    <col min="529" max="529" width="1.42578125" style="4" customWidth="1"/>
    <col min="530" max="538" width="16.85546875" style="4" customWidth="1"/>
    <col min="539" max="545" width="15.5703125" style="4" customWidth="1"/>
    <col min="546" max="547" width="10.7109375" style="4" customWidth="1"/>
    <col min="548" max="550" width="15.5703125" style="4" customWidth="1"/>
    <col min="551" max="551" width="18.42578125" style="4" bestFit="1" customWidth="1"/>
    <col min="552" max="558" width="15.5703125" style="4" customWidth="1"/>
    <col min="559" max="559" width="17.85546875" style="4" bestFit="1" customWidth="1"/>
    <col min="560" max="569" width="18" style="4" customWidth="1"/>
    <col min="570" max="573" width="15.5703125" style="4" customWidth="1"/>
    <col min="574" max="575" width="15.7109375" style="4" customWidth="1"/>
    <col min="576" max="577" width="17" style="4" customWidth="1"/>
    <col min="578" max="771" width="9.140625" style="4"/>
    <col min="772" max="772" width="3.7109375" style="4" bestFit="1" customWidth="1"/>
    <col min="773" max="773" width="21.140625" style="4" customWidth="1"/>
    <col min="774" max="774" width="7.28515625" style="4" customWidth="1"/>
    <col min="775" max="775" width="9.5703125" style="4" customWidth="1"/>
    <col min="776" max="777" width="9.28515625" style="4" customWidth="1"/>
    <col min="778" max="779" width="8.140625" style="4" customWidth="1"/>
    <col min="780" max="782" width="8.28515625" style="4" customWidth="1"/>
    <col min="783" max="783" width="10" style="4" customWidth="1"/>
    <col min="784" max="784" width="11" style="4" customWidth="1"/>
    <col min="785" max="785" width="1.42578125" style="4" customWidth="1"/>
    <col min="786" max="794" width="16.85546875" style="4" customWidth="1"/>
    <col min="795" max="801" width="15.5703125" style="4" customWidth="1"/>
    <col min="802" max="803" width="10.7109375" style="4" customWidth="1"/>
    <col min="804" max="806" width="15.5703125" style="4" customWidth="1"/>
    <col min="807" max="807" width="18.42578125" style="4" bestFit="1" customWidth="1"/>
    <col min="808" max="814" width="15.5703125" style="4" customWidth="1"/>
    <col min="815" max="815" width="17.85546875" style="4" bestFit="1" customWidth="1"/>
    <col min="816" max="825" width="18" style="4" customWidth="1"/>
    <col min="826" max="829" width="15.5703125" style="4" customWidth="1"/>
    <col min="830" max="831" width="15.7109375" style="4" customWidth="1"/>
    <col min="832" max="833" width="17" style="4" customWidth="1"/>
    <col min="834" max="1027" width="9.140625" style="4"/>
    <col min="1028" max="1028" width="3.7109375" style="4" bestFit="1" customWidth="1"/>
    <col min="1029" max="1029" width="21.140625" style="4" customWidth="1"/>
    <col min="1030" max="1030" width="7.28515625" style="4" customWidth="1"/>
    <col min="1031" max="1031" width="9.5703125" style="4" customWidth="1"/>
    <col min="1032" max="1033" width="9.28515625" style="4" customWidth="1"/>
    <col min="1034" max="1035" width="8.140625" style="4" customWidth="1"/>
    <col min="1036" max="1038" width="8.28515625" style="4" customWidth="1"/>
    <col min="1039" max="1039" width="10" style="4" customWidth="1"/>
    <col min="1040" max="1040" width="11" style="4" customWidth="1"/>
    <col min="1041" max="1041" width="1.42578125" style="4" customWidth="1"/>
    <col min="1042" max="1050" width="16.85546875" style="4" customWidth="1"/>
    <col min="1051" max="1057" width="15.5703125" style="4" customWidth="1"/>
    <col min="1058" max="1059" width="10.7109375" style="4" customWidth="1"/>
    <col min="1060" max="1062" width="15.5703125" style="4" customWidth="1"/>
    <col min="1063" max="1063" width="18.42578125" style="4" bestFit="1" customWidth="1"/>
    <col min="1064" max="1070" width="15.5703125" style="4" customWidth="1"/>
    <col min="1071" max="1071" width="17.85546875" style="4" bestFit="1" customWidth="1"/>
    <col min="1072" max="1081" width="18" style="4" customWidth="1"/>
    <col min="1082" max="1085" width="15.5703125" style="4" customWidth="1"/>
    <col min="1086" max="1087" width="15.7109375" style="4" customWidth="1"/>
    <col min="1088" max="1089" width="17" style="4" customWidth="1"/>
    <col min="1090" max="1283" width="9.140625" style="4"/>
    <col min="1284" max="1284" width="3.7109375" style="4" bestFit="1" customWidth="1"/>
    <col min="1285" max="1285" width="21.140625" style="4" customWidth="1"/>
    <col min="1286" max="1286" width="7.28515625" style="4" customWidth="1"/>
    <col min="1287" max="1287" width="9.5703125" style="4" customWidth="1"/>
    <col min="1288" max="1289" width="9.28515625" style="4" customWidth="1"/>
    <col min="1290" max="1291" width="8.140625" style="4" customWidth="1"/>
    <col min="1292" max="1294" width="8.28515625" style="4" customWidth="1"/>
    <col min="1295" max="1295" width="10" style="4" customWidth="1"/>
    <col min="1296" max="1296" width="11" style="4" customWidth="1"/>
    <col min="1297" max="1297" width="1.42578125" style="4" customWidth="1"/>
    <col min="1298" max="1306" width="16.85546875" style="4" customWidth="1"/>
    <col min="1307" max="1313" width="15.5703125" style="4" customWidth="1"/>
    <col min="1314" max="1315" width="10.7109375" style="4" customWidth="1"/>
    <col min="1316" max="1318" width="15.5703125" style="4" customWidth="1"/>
    <col min="1319" max="1319" width="18.42578125" style="4" bestFit="1" customWidth="1"/>
    <col min="1320" max="1326" width="15.5703125" style="4" customWidth="1"/>
    <col min="1327" max="1327" width="17.85546875" style="4" bestFit="1" customWidth="1"/>
    <col min="1328" max="1337" width="18" style="4" customWidth="1"/>
    <col min="1338" max="1341" width="15.5703125" style="4" customWidth="1"/>
    <col min="1342" max="1343" width="15.7109375" style="4" customWidth="1"/>
    <col min="1344" max="1345" width="17" style="4" customWidth="1"/>
    <col min="1346" max="1539" width="9.140625" style="4"/>
    <col min="1540" max="1540" width="3.7109375" style="4" bestFit="1" customWidth="1"/>
    <col min="1541" max="1541" width="21.140625" style="4" customWidth="1"/>
    <col min="1542" max="1542" width="7.28515625" style="4" customWidth="1"/>
    <col min="1543" max="1543" width="9.5703125" style="4" customWidth="1"/>
    <col min="1544" max="1545" width="9.28515625" style="4" customWidth="1"/>
    <col min="1546" max="1547" width="8.140625" style="4" customWidth="1"/>
    <col min="1548" max="1550" width="8.28515625" style="4" customWidth="1"/>
    <col min="1551" max="1551" width="10" style="4" customWidth="1"/>
    <col min="1552" max="1552" width="11" style="4" customWidth="1"/>
    <col min="1553" max="1553" width="1.42578125" style="4" customWidth="1"/>
    <col min="1554" max="1562" width="16.85546875" style="4" customWidth="1"/>
    <col min="1563" max="1569" width="15.5703125" style="4" customWidth="1"/>
    <col min="1570" max="1571" width="10.7109375" style="4" customWidth="1"/>
    <col min="1572" max="1574" width="15.5703125" style="4" customWidth="1"/>
    <col min="1575" max="1575" width="18.42578125" style="4" bestFit="1" customWidth="1"/>
    <col min="1576" max="1582" width="15.5703125" style="4" customWidth="1"/>
    <col min="1583" max="1583" width="17.85546875" style="4" bestFit="1" customWidth="1"/>
    <col min="1584" max="1593" width="18" style="4" customWidth="1"/>
    <col min="1594" max="1597" width="15.5703125" style="4" customWidth="1"/>
    <col min="1598" max="1599" width="15.7109375" style="4" customWidth="1"/>
    <col min="1600" max="1601" width="17" style="4" customWidth="1"/>
    <col min="1602" max="1795" width="9.140625" style="4"/>
    <col min="1796" max="1796" width="3.7109375" style="4" bestFit="1" customWidth="1"/>
    <col min="1797" max="1797" width="21.140625" style="4" customWidth="1"/>
    <col min="1798" max="1798" width="7.28515625" style="4" customWidth="1"/>
    <col min="1799" max="1799" width="9.5703125" style="4" customWidth="1"/>
    <col min="1800" max="1801" width="9.28515625" style="4" customWidth="1"/>
    <col min="1802" max="1803" width="8.140625" style="4" customWidth="1"/>
    <col min="1804" max="1806" width="8.28515625" style="4" customWidth="1"/>
    <col min="1807" max="1807" width="10" style="4" customWidth="1"/>
    <col min="1808" max="1808" width="11" style="4" customWidth="1"/>
    <col min="1809" max="1809" width="1.42578125" style="4" customWidth="1"/>
    <col min="1810" max="1818" width="16.85546875" style="4" customWidth="1"/>
    <col min="1819" max="1825" width="15.5703125" style="4" customWidth="1"/>
    <col min="1826" max="1827" width="10.7109375" style="4" customWidth="1"/>
    <col min="1828" max="1830" width="15.5703125" style="4" customWidth="1"/>
    <col min="1831" max="1831" width="18.42578125" style="4" bestFit="1" customWidth="1"/>
    <col min="1832" max="1838" width="15.5703125" style="4" customWidth="1"/>
    <col min="1839" max="1839" width="17.85546875" style="4" bestFit="1" customWidth="1"/>
    <col min="1840" max="1849" width="18" style="4" customWidth="1"/>
    <col min="1850" max="1853" width="15.5703125" style="4" customWidth="1"/>
    <col min="1854" max="1855" width="15.7109375" style="4" customWidth="1"/>
    <col min="1856" max="1857" width="17" style="4" customWidth="1"/>
    <col min="1858" max="2051" width="9.140625" style="4"/>
    <col min="2052" max="2052" width="3.7109375" style="4" bestFit="1" customWidth="1"/>
    <col min="2053" max="2053" width="21.140625" style="4" customWidth="1"/>
    <col min="2054" max="2054" width="7.28515625" style="4" customWidth="1"/>
    <col min="2055" max="2055" width="9.5703125" style="4" customWidth="1"/>
    <col min="2056" max="2057" width="9.28515625" style="4" customWidth="1"/>
    <col min="2058" max="2059" width="8.140625" style="4" customWidth="1"/>
    <col min="2060" max="2062" width="8.28515625" style="4" customWidth="1"/>
    <col min="2063" max="2063" width="10" style="4" customWidth="1"/>
    <col min="2064" max="2064" width="11" style="4" customWidth="1"/>
    <col min="2065" max="2065" width="1.42578125" style="4" customWidth="1"/>
    <col min="2066" max="2074" width="16.85546875" style="4" customWidth="1"/>
    <col min="2075" max="2081" width="15.5703125" style="4" customWidth="1"/>
    <col min="2082" max="2083" width="10.7109375" style="4" customWidth="1"/>
    <col min="2084" max="2086" width="15.5703125" style="4" customWidth="1"/>
    <col min="2087" max="2087" width="18.42578125" style="4" bestFit="1" customWidth="1"/>
    <col min="2088" max="2094" width="15.5703125" style="4" customWidth="1"/>
    <col min="2095" max="2095" width="17.85546875" style="4" bestFit="1" customWidth="1"/>
    <col min="2096" max="2105" width="18" style="4" customWidth="1"/>
    <col min="2106" max="2109" width="15.5703125" style="4" customWidth="1"/>
    <col min="2110" max="2111" width="15.7109375" style="4" customWidth="1"/>
    <col min="2112" max="2113" width="17" style="4" customWidth="1"/>
    <col min="2114" max="2307" width="9.140625" style="4"/>
    <col min="2308" max="2308" width="3.7109375" style="4" bestFit="1" customWidth="1"/>
    <col min="2309" max="2309" width="21.140625" style="4" customWidth="1"/>
    <col min="2310" max="2310" width="7.28515625" style="4" customWidth="1"/>
    <col min="2311" max="2311" width="9.5703125" style="4" customWidth="1"/>
    <col min="2312" max="2313" width="9.28515625" style="4" customWidth="1"/>
    <col min="2314" max="2315" width="8.140625" style="4" customWidth="1"/>
    <col min="2316" max="2318" width="8.28515625" style="4" customWidth="1"/>
    <col min="2319" max="2319" width="10" style="4" customWidth="1"/>
    <col min="2320" max="2320" width="11" style="4" customWidth="1"/>
    <col min="2321" max="2321" width="1.42578125" style="4" customWidth="1"/>
    <col min="2322" max="2330" width="16.85546875" style="4" customWidth="1"/>
    <col min="2331" max="2337" width="15.5703125" style="4" customWidth="1"/>
    <col min="2338" max="2339" width="10.7109375" style="4" customWidth="1"/>
    <col min="2340" max="2342" width="15.5703125" style="4" customWidth="1"/>
    <col min="2343" max="2343" width="18.42578125" style="4" bestFit="1" customWidth="1"/>
    <col min="2344" max="2350" width="15.5703125" style="4" customWidth="1"/>
    <col min="2351" max="2351" width="17.85546875" style="4" bestFit="1" customWidth="1"/>
    <col min="2352" max="2361" width="18" style="4" customWidth="1"/>
    <col min="2362" max="2365" width="15.5703125" style="4" customWidth="1"/>
    <col min="2366" max="2367" width="15.7109375" style="4" customWidth="1"/>
    <col min="2368" max="2369" width="17" style="4" customWidth="1"/>
    <col min="2370" max="2563" width="9.140625" style="4"/>
    <col min="2564" max="2564" width="3.7109375" style="4" bestFit="1" customWidth="1"/>
    <col min="2565" max="2565" width="21.140625" style="4" customWidth="1"/>
    <col min="2566" max="2566" width="7.28515625" style="4" customWidth="1"/>
    <col min="2567" max="2567" width="9.5703125" style="4" customWidth="1"/>
    <col min="2568" max="2569" width="9.28515625" style="4" customWidth="1"/>
    <col min="2570" max="2571" width="8.140625" style="4" customWidth="1"/>
    <col min="2572" max="2574" width="8.28515625" style="4" customWidth="1"/>
    <col min="2575" max="2575" width="10" style="4" customWidth="1"/>
    <col min="2576" max="2576" width="11" style="4" customWidth="1"/>
    <col min="2577" max="2577" width="1.42578125" style="4" customWidth="1"/>
    <col min="2578" max="2586" width="16.85546875" style="4" customWidth="1"/>
    <col min="2587" max="2593" width="15.5703125" style="4" customWidth="1"/>
    <col min="2594" max="2595" width="10.7109375" style="4" customWidth="1"/>
    <col min="2596" max="2598" width="15.5703125" style="4" customWidth="1"/>
    <col min="2599" max="2599" width="18.42578125" style="4" bestFit="1" customWidth="1"/>
    <col min="2600" max="2606" width="15.5703125" style="4" customWidth="1"/>
    <col min="2607" max="2607" width="17.85546875" style="4" bestFit="1" customWidth="1"/>
    <col min="2608" max="2617" width="18" style="4" customWidth="1"/>
    <col min="2618" max="2621" width="15.5703125" style="4" customWidth="1"/>
    <col min="2622" max="2623" width="15.7109375" style="4" customWidth="1"/>
    <col min="2624" max="2625" width="17" style="4" customWidth="1"/>
    <col min="2626" max="2819" width="9.140625" style="4"/>
    <col min="2820" max="2820" width="3.7109375" style="4" bestFit="1" customWidth="1"/>
    <col min="2821" max="2821" width="21.140625" style="4" customWidth="1"/>
    <col min="2822" max="2822" width="7.28515625" style="4" customWidth="1"/>
    <col min="2823" max="2823" width="9.5703125" style="4" customWidth="1"/>
    <col min="2824" max="2825" width="9.28515625" style="4" customWidth="1"/>
    <col min="2826" max="2827" width="8.140625" style="4" customWidth="1"/>
    <col min="2828" max="2830" width="8.28515625" style="4" customWidth="1"/>
    <col min="2831" max="2831" width="10" style="4" customWidth="1"/>
    <col min="2832" max="2832" width="11" style="4" customWidth="1"/>
    <col min="2833" max="2833" width="1.42578125" style="4" customWidth="1"/>
    <col min="2834" max="2842" width="16.85546875" style="4" customWidth="1"/>
    <col min="2843" max="2849" width="15.5703125" style="4" customWidth="1"/>
    <col min="2850" max="2851" width="10.7109375" style="4" customWidth="1"/>
    <col min="2852" max="2854" width="15.5703125" style="4" customWidth="1"/>
    <col min="2855" max="2855" width="18.42578125" style="4" bestFit="1" customWidth="1"/>
    <col min="2856" max="2862" width="15.5703125" style="4" customWidth="1"/>
    <col min="2863" max="2863" width="17.85546875" style="4" bestFit="1" customWidth="1"/>
    <col min="2864" max="2873" width="18" style="4" customWidth="1"/>
    <col min="2874" max="2877" width="15.5703125" style="4" customWidth="1"/>
    <col min="2878" max="2879" width="15.7109375" style="4" customWidth="1"/>
    <col min="2880" max="2881" width="17" style="4" customWidth="1"/>
    <col min="2882" max="3075" width="9.140625" style="4"/>
    <col min="3076" max="3076" width="3.7109375" style="4" bestFit="1" customWidth="1"/>
    <col min="3077" max="3077" width="21.140625" style="4" customWidth="1"/>
    <col min="3078" max="3078" width="7.28515625" style="4" customWidth="1"/>
    <col min="3079" max="3079" width="9.5703125" style="4" customWidth="1"/>
    <col min="3080" max="3081" width="9.28515625" style="4" customWidth="1"/>
    <col min="3082" max="3083" width="8.140625" style="4" customWidth="1"/>
    <col min="3084" max="3086" width="8.28515625" style="4" customWidth="1"/>
    <col min="3087" max="3087" width="10" style="4" customWidth="1"/>
    <col min="3088" max="3088" width="11" style="4" customWidth="1"/>
    <col min="3089" max="3089" width="1.42578125" style="4" customWidth="1"/>
    <col min="3090" max="3098" width="16.85546875" style="4" customWidth="1"/>
    <col min="3099" max="3105" width="15.5703125" style="4" customWidth="1"/>
    <col min="3106" max="3107" width="10.7109375" style="4" customWidth="1"/>
    <col min="3108" max="3110" width="15.5703125" style="4" customWidth="1"/>
    <col min="3111" max="3111" width="18.42578125" style="4" bestFit="1" customWidth="1"/>
    <col min="3112" max="3118" width="15.5703125" style="4" customWidth="1"/>
    <col min="3119" max="3119" width="17.85546875" style="4" bestFit="1" customWidth="1"/>
    <col min="3120" max="3129" width="18" style="4" customWidth="1"/>
    <col min="3130" max="3133" width="15.5703125" style="4" customWidth="1"/>
    <col min="3134" max="3135" width="15.7109375" style="4" customWidth="1"/>
    <col min="3136" max="3137" width="17" style="4" customWidth="1"/>
    <col min="3138" max="3331" width="9.140625" style="4"/>
    <col min="3332" max="3332" width="3.7109375" style="4" bestFit="1" customWidth="1"/>
    <col min="3333" max="3333" width="21.140625" style="4" customWidth="1"/>
    <col min="3334" max="3334" width="7.28515625" style="4" customWidth="1"/>
    <col min="3335" max="3335" width="9.5703125" style="4" customWidth="1"/>
    <col min="3336" max="3337" width="9.28515625" style="4" customWidth="1"/>
    <col min="3338" max="3339" width="8.140625" style="4" customWidth="1"/>
    <col min="3340" max="3342" width="8.28515625" style="4" customWidth="1"/>
    <col min="3343" max="3343" width="10" style="4" customWidth="1"/>
    <col min="3344" max="3344" width="11" style="4" customWidth="1"/>
    <col min="3345" max="3345" width="1.42578125" style="4" customWidth="1"/>
    <col min="3346" max="3354" width="16.85546875" style="4" customWidth="1"/>
    <col min="3355" max="3361" width="15.5703125" style="4" customWidth="1"/>
    <col min="3362" max="3363" width="10.7109375" style="4" customWidth="1"/>
    <col min="3364" max="3366" width="15.5703125" style="4" customWidth="1"/>
    <col min="3367" max="3367" width="18.42578125" style="4" bestFit="1" customWidth="1"/>
    <col min="3368" max="3374" width="15.5703125" style="4" customWidth="1"/>
    <col min="3375" max="3375" width="17.85546875" style="4" bestFit="1" customWidth="1"/>
    <col min="3376" max="3385" width="18" style="4" customWidth="1"/>
    <col min="3386" max="3389" width="15.5703125" style="4" customWidth="1"/>
    <col min="3390" max="3391" width="15.7109375" style="4" customWidth="1"/>
    <col min="3392" max="3393" width="17" style="4" customWidth="1"/>
    <col min="3394" max="3587" width="9.140625" style="4"/>
    <col min="3588" max="3588" width="3.7109375" style="4" bestFit="1" customWidth="1"/>
    <col min="3589" max="3589" width="21.140625" style="4" customWidth="1"/>
    <col min="3590" max="3590" width="7.28515625" style="4" customWidth="1"/>
    <col min="3591" max="3591" width="9.5703125" style="4" customWidth="1"/>
    <col min="3592" max="3593" width="9.28515625" style="4" customWidth="1"/>
    <col min="3594" max="3595" width="8.140625" style="4" customWidth="1"/>
    <col min="3596" max="3598" width="8.28515625" style="4" customWidth="1"/>
    <col min="3599" max="3599" width="10" style="4" customWidth="1"/>
    <col min="3600" max="3600" width="11" style="4" customWidth="1"/>
    <col min="3601" max="3601" width="1.42578125" style="4" customWidth="1"/>
    <col min="3602" max="3610" width="16.85546875" style="4" customWidth="1"/>
    <col min="3611" max="3617" width="15.5703125" style="4" customWidth="1"/>
    <col min="3618" max="3619" width="10.7109375" style="4" customWidth="1"/>
    <col min="3620" max="3622" width="15.5703125" style="4" customWidth="1"/>
    <col min="3623" max="3623" width="18.42578125" style="4" bestFit="1" customWidth="1"/>
    <col min="3624" max="3630" width="15.5703125" style="4" customWidth="1"/>
    <col min="3631" max="3631" width="17.85546875" style="4" bestFit="1" customWidth="1"/>
    <col min="3632" max="3641" width="18" style="4" customWidth="1"/>
    <col min="3642" max="3645" width="15.5703125" style="4" customWidth="1"/>
    <col min="3646" max="3647" width="15.7109375" style="4" customWidth="1"/>
    <col min="3648" max="3649" width="17" style="4" customWidth="1"/>
    <col min="3650" max="3843" width="9.140625" style="4"/>
    <col min="3844" max="3844" width="3.7109375" style="4" bestFit="1" customWidth="1"/>
    <col min="3845" max="3845" width="21.140625" style="4" customWidth="1"/>
    <col min="3846" max="3846" width="7.28515625" style="4" customWidth="1"/>
    <col min="3847" max="3847" width="9.5703125" style="4" customWidth="1"/>
    <col min="3848" max="3849" width="9.28515625" style="4" customWidth="1"/>
    <col min="3850" max="3851" width="8.140625" style="4" customWidth="1"/>
    <col min="3852" max="3854" width="8.28515625" style="4" customWidth="1"/>
    <col min="3855" max="3855" width="10" style="4" customWidth="1"/>
    <col min="3856" max="3856" width="11" style="4" customWidth="1"/>
    <col min="3857" max="3857" width="1.42578125" style="4" customWidth="1"/>
    <col min="3858" max="3866" width="16.85546875" style="4" customWidth="1"/>
    <col min="3867" max="3873" width="15.5703125" style="4" customWidth="1"/>
    <col min="3874" max="3875" width="10.7109375" style="4" customWidth="1"/>
    <col min="3876" max="3878" width="15.5703125" style="4" customWidth="1"/>
    <col min="3879" max="3879" width="18.42578125" style="4" bestFit="1" customWidth="1"/>
    <col min="3880" max="3886" width="15.5703125" style="4" customWidth="1"/>
    <col min="3887" max="3887" width="17.85546875" style="4" bestFit="1" customWidth="1"/>
    <col min="3888" max="3897" width="18" style="4" customWidth="1"/>
    <col min="3898" max="3901" width="15.5703125" style="4" customWidth="1"/>
    <col min="3902" max="3903" width="15.7109375" style="4" customWidth="1"/>
    <col min="3904" max="3905" width="17" style="4" customWidth="1"/>
    <col min="3906" max="4099" width="9.140625" style="4"/>
    <col min="4100" max="4100" width="3.7109375" style="4" bestFit="1" customWidth="1"/>
    <col min="4101" max="4101" width="21.140625" style="4" customWidth="1"/>
    <col min="4102" max="4102" width="7.28515625" style="4" customWidth="1"/>
    <col min="4103" max="4103" width="9.5703125" style="4" customWidth="1"/>
    <col min="4104" max="4105" width="9.28515625" style="4" customWidth="1"/>
    <col min="4106" max="4107" width="8.140625" style="4" customWidth="1"/>
    <col min="4108" max="4110" width="8.28515625" style="4" customWidth="1"/>
    <col min="4111" max="4111" width="10" style="4" customWidth="1"/>
    <col min="4112" max="4112" width="11" style="4" customWidth="1"/>
    <col min="4113" max="4113" width="1.42578125" style="4" customWidth="1"/>
    <col min="4114" max="4122" width="16.85546875" style="4" customWidth="1"/>
    <col min="4123" max="4129" width="15.5703125" style="4" customWidth="1"/>
    <col min="4130" max="4131" width="10.7109375" style="4" customWidth="1"/>
    <col min="4132" max="4134" width="15.5703125" style="4" customWidth="1"/>
    <col min="4135" max="4135" width="18.42578125" style="4" bestFit="1" customWidth="1"/>
    <col min="4136" max="4142" width="15.5703125" style="4" customWidth="1"/>
    <col min="4143" max="4143" width="17.85546875" style="4" bestFit="1" customWidth="1"/>
    <col min="4144" max="4153" width="18" style="4" customWidth="1"/>
    <col min="4154" max="4157" width="15.5703125" style="4" customWidth="1"/>
    <col min="4158" max="4159" width="15.7109375" style="4" customWidth="1"/>
    <col min="4160" max="4161" width="17" style="4" customWidth="1"/>
    <col min="4162" max="4355" width="9.140625" style="4"/>
    <col min="4356" max="4356" width="3.7109375" style="4" bestFit="1" customWidth="1"/>
    <col min="4357" max="4357" width="21.140625" style="4" customWidth="1"/>
    <col min="4358" max="4358" width="7.28515625" style="4" customWidth="1"/>
    <col min="4359" max="4359" width="9.5703125" style="4" customWidth="1"/>
    <col min="4360" max="4361" width="9.28515625" style="4" customWidth="1"/>
    <col min="4362" max="4363" width="8.140625" style="4" customWidth="1"/>
    <col min="4364" max="4366" width="8.28515625" style="4" customWidth="1"/>
    <col min="4367" max="4367" width="10" style="4" customWidth="1"/>
    <col min="4368" max="4368" width="11" style="4" customWidth="1"/>
    <col min="4369" max="4369" width="1.42578125" style="4" customWidth="1"/>
    <col min="4370" max="4378" width="16.85546875" style="4" customWidth="1"/>
    <col min="4379" max="4385" width="15.5703125" style="4" customWidth="1"/>
    <col min="4386" max="4387" width="10.7109375" style="4" customWidth="1"/>
    <col min="4388" max="4390" width="15.5703125" style="4" customWidth="1"/>
    <col min="4391" max="4391" width="18.42578125" style="4" bestFit="1" customWidth="1"/>
    <col min="4392" max="4398" width="15.5703125" style="4" customWidth="1"/>
    <col min="4399" max="4399" width="17.85546875" style="4" bestFit="1" customWidth="1"/>
    <col min="4400" max="4409" width="18" style="4" customWidth="1"/>
    <col min="4410" max="4413" width="15.5703125" style="4" customWidth="1"/>
    <col min="4414" max="4415" width="15.7109375" style="4" customWidth="1"/>
    <col min="4416" max="4417" width="17" style="4" customWidth="1"/>
    <col min="4418" max="4611" width="9.140625" style="4"/>
    <col min="4612" max="4612" width="3.7109375" style="4" bestFit="1" customWidth="1"/>
    <col min="4613" max="4613" width="21.140625" style="4" customWidth="1"/>
    <col min="4614" max="4614" width="7.28515625" style="4" customWidth="1"/>
    <col min="4615" max="4615" width="9.5703125" style="4" customWidth="1"/>
    <col min="4616" max="4617" width="9.28515625" style="4" customWidth="1"/>
    <col min="4618" max="4619" width="8.140625" style="4" customWidth="1"/>
    <col min="4620" max="4622" width="8.28515625" style="4" customWidth="1"/>
    <col min="4623" max="4623" width="10" style="4" customWidth="1"/>
    <col min="4624" max="4624" width="11" style="4" customWidth="1"/>
    <col min="4625" max="4625" width="1.42578125" style="4" customWidth="1"/>
    <col min="4626" max="4634" width="16.85546875" style="4" customWidth="1"/>
    <col min="4635" max="4641" width="15.5703125" style="4" customWidth="1"/>
    <col min="4642" max="4643" width="10.7109375" style="4" customWidth="1"/>
    <col min="4644" max="4646" width="15.5703125" style="4" customWidth="1"/>
    <col min="4647" max="4647" width="18.42578125" style="4" bestFit="1" customWidth="1"/>
    <col min="4648" max="4654" width="15.5703125" style="4" customWidth="1"/>
    <col min="4655" max="4655" width="17.85546875" style="4" bestFit="1" customWidth="1"/>
    <col min="4656" max="4665" width="18" style="4" customWidth="1"/>
    <col min="4666" max="4669" width="15.5703125" style="4" customWidth="1"/>
    <col min="4670" max="4671" width="15.7109375" style="4" customWidth="1"/>
    <col min="4672" max="4673" width="17" style="4" customWidth="1"/>
    <col min="4674" max="4867" width="9.140625" style="4"/>
    <col min="4868" max="4868" width="3.7109375" style="4" bestFit="1" customWidth="1"/>
    <col min="4869" max="4869" width="21.140625" style="4" customWidth="1"/>
    <col min="4870" max="4870" width="7.28515625" style="4" customWidth="1"/>
    <col min="4871" max="4871" width="9.5703125" style="4" customWidth="1"/>
    <col min="4872" max="4873" width="9.28515625" style="4" customWidth="1"/>
    <col min="4874" max="4875" width="8.140625" style="4" customWidth="1"/>
    <col min="4876" max="4878" width="8.28515625" style="4" customWidth="1"/>
    <col min="4879" max="4879" width="10" style="4" customWidth="1"/>
    <col min="4880" max="4880" width="11" style="4" customWidth="1"/>
    <col min="4881" max="4881" width="1.42578125" style="4" customWidth="1"/>
    <col min="4882" max="4890" width="16.85546875" style="4" customWidth="1"/>
    <col min="4891" max="4897" width="15.5703125" style="4" customWidth="1"/>
    <col min="4898" max="4899" width="10.7109375" style="4" customWidth="1"/>
    <col min="4900" max="4902" width="15.5703125" style="4" customWidth="1"/>
    <col min="4903" max="4903" width="18.42578125" style="4" bestFit="1" customWidth="1"/>
    <col min="4904" max="4910" width="15.5703125" style="4" customWidth="1"/>
    <col min="4911" max="4911" width="17.85546875" style="4" bestFit="1" customWidth="1"/>
    <col min="4912" max="4921" width="18" style="4" customWidth="1"/>
    <col min="4922" max="4925" width="15.5703125" style="4" customWidth="1"/>
    <col min="4926" max="4927" width="15.7109375" style="4" customWidth="1"/>
    <col min="4928" max="4929" width="17" style="4" customWidth="1"/>
    <col min="4930" max="5123" width="9.140625" style="4"/>
    <col min="5124" max="5124" width="3.7109375" style="4" bestFit="1" customWidth="1"/>
    <col min="5125" max="5125" width="21.140625" style="4" customWidth="1"/>
    <col min="5126" max="5126" width="7.28515625" style="4" customWidth="1"/>
    <col min="5127" max="5127" width="9.5703125" style="4" customWidth="1"/>
    <col min="5128" max="5129" width="9.28515625" style="4" customWidth="1"/>
    <col min="5130" max="5131" width="8.140625" style="4" customWidth="1"/>
    <col min="5132" max="5134" width="8.28515625" style="4" customWidth="1"/>
    <col min="5135" max="5135" width="10" style="4" customWidth="1"/>
    <col min="5136" max="5136" width="11" style="4" customWidth="1"/>
    <col min="5137" max="5137" width="1.42578125" style="4" customWidth="1"/>
    <col min="5138" max="5146" width="16.85546875" style="4" customWidth="1"/>
    <col min="5147" max="5153" width="15.5703125" style="4" customWidth="1"/>
    <col min="5154" max="5155" width="10.7109375" style="4" customWidth="1"/>
    <col min="5156" max="5158" width="15.5703125" style="4" customWidth="1"/>
    <col min="5159" max="5159" width="18.42578125" style="4" bestFit="1" customWidth="1"/>
    <col min="5160" max="5166" width="15.5703125" style="4" customWidth="1"/>
    <col min="5167" max="5167" width="17.85546875" style="4" bestFit="1" customWidth="1"/>
    <col min="5168" max="5177" width="18" style="4" customWidth="1"/>
    <col min="5178" max="5181" width="15.5703125" style="4" customWidth="1"/>
    <col min="5182" max="5183" width="15.7109375" style="4" customWidth="1"/>
    <col min="5184" max="5185" width="17" style="4" customWidth="1"/>
    <col min="5186" max="5379" width="9.140625" style="4"/>
    <col min="5380" max="5380" width="3.7109375" style="4" bestFit="1" customWidth="1"/>
    <col min="5381" max="5381" width="21.140625" style="4" customWidth="1"/>
    <col min="5382" max="5382" width="7.28515625" style="4" customWidth="1"/>
    <col min="5383" max="5383" width="9.5703125" style="4" customWidth="1"/>
    <col min="5384" max="5385" width="9.28515625" style="4" customWidth="1"/>
    <col min="5386" max="5387" width="8.140625" style="4" customWidth="1"/>
    <col min="5388" max="5390" width="8.28515625" style="4" customWidth="1"/>
    <col min="5391" max="5391" width="10" style="4" customWidth="1"/>
    <col min="5392" max="5392" width="11" style="4" customWidth="1"/>
    <col min="5393" max="5393" width="1.42578125" style="4" customWidth="1"/>
    <col min="5394" max="5402" width="16.85546875" style="4" customWidth="1"/>
    <col min="5403" max="5409" width="15.5703125" style="4" customWidth="1"/>
    <col min="5410" max="5411" width="10.7109375" style="4" customWidth="1"/>
    <col min="5412" max="5414" width="15.5703125" style="4" customWidth="1"/>
    <col min="5415" max="5415" width="18.42578125" style="4" bestFit="1" customWidth="1"/>
    <col min="5416" max="5422" width="15.5703125" style="4" customWidth="1"/>
    <col min="5423" max="5423" width="17.85546875" style="4" bestFit="1" customWidth="1"/>
    <col min="5424" max="5433" width="18" style="4" customWidth="1"/>
    <col min="5434" max="5437" width="15.5703125" style="4" customWidth="1"/>
    <col min="5438" max="5439" width="15.7109375" style="4" customWidth="1"/>
    <col min="5440" max="5441" width="17" style="4" customWidth="1"/>
    <col min="5442" max="5635" width="9.140625" style="4"/>
    <col min="5636" max="5636" width="3.7109375" style="4" bestFit="1" customWidth="1"/>
    <col min="5637" max="5637" width="21.140625" style="4" customWidth="1"/>
    <col min="5638" max="5638" width="7.28515625" style="4" customWidth="1"/>
    <col min="5639" max="5639" width="9.5703125" style="4" customWidth="1"/>
    <col min="5640" max="5641" width="9.28515625" style="4" customWidth="1"/>
    <col min="5642" max="5643" width="8.140625" style="4" customWidth="1"/>
    <col min="5644" max="5646" width="8.28515625" style="4" customWidth="1"/>
    <col min="5647" max="5647" width="10" style="4" customWidth="1"/>
    <col min="5648" max="5648" width="11" style="4" customWidth="1"/>
    <col min="5649" max="5649" width="1.42578125" style="4" customWidth="1"/>
    <col min="5650" max="5658" width="16.85546875" style="4" customWidth="1"/>
    <col min="5659" max="5665" width="15.5703125" style="4" customWidth="1"/>
    <col min="5666" max="5667" width="10.7109375" style="4" customWidth="1"/>
    <col min="5668" max="5670" width="15.5703125" style="4" customWidth="1"/>
    <col min="5671" max="5671" width="18.42578125" style="4" bestFit="1" customWidth="1"/>
    <col min="5672" max="5678" width="15.5703125" style="4" customWidth="1"/>
    <col min="5679" max="5679" width="17.85546875" style="4" bestFit="1" customWidth="1"/>
    <col min="5680" max="5689" width="18" style="4" customWidth="1"/>
    <col min="5690" max="5693" width="15.5703125" style="4" customWidth="1"/>
    <col min="5694" max="5695" width="15.7109375" style="4" customWidth="1"/>
    <col min="5696" max="5697" width="17" style="4" customWidth="1"/>
    <col min="5698" max="5891" width="9.140625" style="4"/>
    <col min="5892" max="5892" width="3.7109375" style="4" bestFit="1" customWidth="1"/>
    <col min="5893" max="5893" width="21.140625" style="4" customWidth="1"/>
    <col min="5894" max="5894" width="7.28515625" style="4" customWidth="1"/>
    <col min="5895" max="5895" width="9.5703125" style="4" customWidth="1"/>
    <col min="5896" max="5897" width="9.28515625" style="4" customWidth="1"/>
    <col min="5898" max="5899" width="8.140625" style="4" customWidth="1"/>
    <col min="5900" max="5902" width="8.28515625" style="4" customWidth="1"/>
    <col min="5903" max="5903" width="10" style="4" customWidth="1"/>
    <col min="5904" max="5904" width="11" style="4" customWidth="1"/>
    <col min="5905" max="5905" width="1.42578125" style="4" customWidth="1"/>
    <col min="5906" max="5914" width="16.85546875" style="4" customWidth="1"/>
    <col min="5915" max="5921" width="15.5703125" style="4" customWidth="1"/>
    <col min="5922" max="5923" width="10.7109375" style="4" customWidth="1"/>
    <col min="5924" max="5926" width="15.5703125" style="4" customWidth="1"/>
    <col min="5927" max="5927" width="18.42578125" style="4" bestFit="1" customWidth="1"/>
    <col min="5928" max="5934" width="15.5703125" style="4" customWidth="1"/>
    <col min="5935" max="5935" width="17.85546875" style="4" bestFit="1" customWidth="1"/>
    <col min="5936" max="5945" width="18" style="4" customWidth="1"/>
    <col min="5946" max="5949" width="15.5703125" style="4" customWidth="1"/>
    <col min="5950" max="5951" width="15.7109375" style="4" customWidth="1"/>
    <col min="5952" max="5953" width="17" style="4" customWidth="1"/>
    <col min="5954" max="6147" width="9.140625" style="4"/>
    <col min="6148" max="6148" width="3.7109375" style="4" bestFit="1" customWidth="1"/>
    <col min="6149" max="6149" width="21.140625" style="4" customWidth="1"/>
    <col min="6150" max="6150" width="7.28515625" style="4" customWidth="1"/>
    <col min="6151" max="6151" width="9.5703125" style="4" customWidth="1"/>
    <col min="6152" max="6153" width="9.28515625" style="4" customWidth="1"/>
    <col min="6154" max="6155" width="8.140625" style="4" customWidth="1"/>
    <col min="6156" max="6158" width="8.28515625" style="4" customWidth="1"/>
    <col min="6159" max="6159" width="10" style="4" customWidth="1"/>
    <col min="6160" max="6160" width="11" style="4" customWidth="1"/>
    <col min="6161" max="6161" width="1.42578125" style="4" customWidth="1"/>
    <col min="6162" max="6170" width="16.85546875" style="4" customWidth="1"/>
    <col min="6171" max="6177" width="15.5703125" style="4" customWidth="1"/>
    <col min="6178" max="6179" width="10.7109375" style="4" customWidth="1"/>
    <col min="6180" max="6182" width="15.5703125" style="4" customWidth="1"/>
    <col min="6183" max="6183" width="18.42578125" style="4" bestFit="1" customWidth="1"/>
    <col min="6184" max="6190" width="15.5703125" style="4" customWidth="1"/>
    <col min="6191" max="6191" width="17.85546875" style="4" bestFit="1" customWidth="1"/>
    <col min="6192" max="6201" width="18" style="4" customWidth="1"/>
    <col min="6202" max="6205" width="15.5703125" style="4" customWidth="1"/>
    <col min="6206" max="6207" width="15.7109375" style="4" customWidth="1"/>
    <col min="6208" max="6209" width="17" style="4" customWidth="1"/>
    <col min="6210" max="6403" width="9.140625" style="4"/>
    <col min="6404" max="6404" width="3.7109375" style="4" bestFit="1" customWidth="1"/>
    <col min="6405" max="6405" width="21.140625" style="4" customWidth="1"/>
    <col min="6406" max="6406" width="7.28515625" style="4" customWidth="1"/>
    <col min="6407" max="6407" width="9.5703125" style="4" customWidth="1"/>
    <col min="6408" max="6409" width="9.28515625" style="4" customWidth="1"/>
    <col min="6410" max="6411" width="8.140625" style="4" customWidth="1"/>
    <col min="6412" max="6414" width="8.28515625" style="4" customWidth="1"/>
    <col min="6415" max="6415" width="10" style="4" customWidth="1"/>
    <col min="6416" max="6416" width="11" style="4" customWidth="1"/>
    <col min="6417" max="6417" width="1.42578125" style="4" customWidth="1"/>
    <col min="6418" max="6426" width="16.85546875" style="4" customWidth="1"/>
    <col min="6427" max="6433" width="15.5703125" style="4" customWidth="1"/>
    <col min="6434" max="6435" width="10.7109375" style="4" customWidth="1"/>
    <col min="6436" max="6438" width="15.5703125" style="4" customWidth="1"/>
    <col min="6439" max="6439" width="18.42578125" style="4" bestFit="1" customWidth="1"/>
    <col min="6440" max="6446" width="15.5703125" style="4" customWidth="1"/>
    <col min="6447" max="6447" width="17.85546875" style="4" bestFit="1" customWidth="1"/>
    <col min="6448" max="6457" width="18" style="4" customWidth="1"/>
    <col min="6458" max="6461" width="15.5703125" style="4" customWidth="1"/>
    <col min="6462" max="6463" width="15.7109375" style="4" customWidth="1"/>
    <col min="6464" max="6465" width="17" style="4" customWidth="1"/>
    <col min="6466" max="6659" width="9.140625" style="4"/>
    <col min="6660" max="6660" width="3.7109375" style="4" bestFit="1" customWidth="1"/>
    <col min="6661" max="6661" width="21.140625" style="4" customWidth="1"/>
    <col min="6662" max="6662" width="7.28515625" style="4" customWidth="1"/>
    <col min="6663" max="6663" width="9.5703125" style="4" customWidth="1"/>
    <col min="6664" max="6665" width="9.28515625" style="4" customWidth="1"/>
    <col min="6666" max="6667" width="8.140625" style="4" customWidth="1"/>
    <col min="6668" max="6670" width="8.28515625" style="4" customWidth="1"/>
    <col min="6671" max="6671" width="10" style="4" customWidth="1"/>
    <col min="6672" max="6672" width="11" style="4" customWidth="1"/>
    <col min="6673" max="6673" width="1.42578125" style="4" customWidth="1"/>
    <col min="6674" max="6682" width="16.85546875" style="4" customWidth="1"/>
    <col min="6683" max="6689" width="15.5703125" style="4" customWidth="1"/>
    <col min="6690" max="6691" width="10.7109375" style="4" customWidth="1"/>
    <col min="6692" max="6694" width="15.5703125" style="4" customWidth="1"/>
    <col min="6695" max="6695" width="18.42578125" style="4" bestFit="1" customWidth="1"/>
    <col min="6696" max="6702" width="15.5703125" style="4" customWidth="1"/>
    <col min="6703" max="6703" width="17.85546875" style="4" bestFit="1" customWidth="1"/>
    <col min="6704" max="6713" width="18" style="4" customWidth="1"/>
    <col min="6714" max="6717" width="15.5703125" style="4" customWidth="1"/>
    <col min="6718" max="6719" width="15.7109375" style="4" customWidth="1"/>
    <col min="6720" max="6721" width="17" style="4" customWidth="1"/>
    <col min="6722" max="6915" width="9.140625" style="4"/>
    <col min="6916" max="6916" width="3.7109375" style="4" bestFit="1" customWidth="1"/>
    <col min="6917" max="6917" width="21.140625" style="4" customWidth="1"/>
    <col min="6918" max="6918" width="7.28515625" style="4" customWidth="1"/>
    <col min="6919" max="6919" width="9.5703125" style="4" customWidth="1"/>
    <col min="6920" max="6921" width="9.28515625" style="4" customWidth="1"/>
    <col min="6922" max="6923" width="8.140625" style="4" customWidth="1"/>
    <col min="6924" max="6926" width="8.28515625" style="4" customWidth="1"/>
    <col min="6927" max="6927" width="10" style="4" customWidth="1"/>
    <col min="6928" max="6928" width="11" style="4" customWidth="1"/>
    <col min="6929" max="6929" width="1.42578125" style="4" customWidth="1"/>
    <col min="6930" max="6938" width="16.85546875" style="4" customWidth="1"/>
    <col min="6939" max="6945" width="15.5703125" style="4" customWidth="1"/>
    <col min="6946" max="6947" width="10.7109375" style="4" customWidth="1"/>
    <col min="6948" max="6950" width="15.5703125" style="4" customWidth="1"/>
    <col min="6951" max="6951" width="18.42578125" style="4" bestFit="1" customWidth="1"/>
    <col min="6952" max="6958" width="15.5703125" style="4" customWidth="1"/>
    <col min="6959" max="6959" width="17.85546875" style="4" bestFit="1" customWidth="1"/>
    <col min="6960" max="6969" width="18" style="4" customWidth="1"/>
    <col min="6970" max="6973" width="15.5703125" style="4" customWidth="1"/>
    <col min="6974" max="6975" width="15.7109375" style="4" customWidth="1"/>
    <col min="6976" max="6977" width="17" style="4" customWidth="1"/>
    <col min="6978" max="7171" width="9.140625" style="4"/>
    <col min="7172" max="7172" width="3.7109375" style="4" bestFit="1" customWidth="1"/>
    <col min="7173" max="7173" width="21.140625" style="4" customWidth="1"/>
    <col min="7174" max="7174" width="7.28515625" style="4" customWidth="1"/>
    <col min="7175" max="7175" width="9.5703125" style="4" customWidth="1"/>
    <col min="7176" max="7177" width="9.28515625" style="4" customWidth="1"/>
    <col min="7178" max="7179" width="8.140625" style="4" customWidth="1"/>
    <col min="7180" max="7182" width="8.28515625" style="4" customWidth="1"/>
    <col min="7183" max="7183" width="10" style="4" customWidth="1"/>
    <col min="7184" max="7184" width="11" style="4" customWidth="1"/>
    <col min="7185" max="7185" width="1.42578125" style="4" customWidth="1"/>
    <col min="7186" max="7194" width="16.85546875" style="4" customWidth="1"/>
    <col min="7195" max="7201" width="15.5703125" style="4" customWidth="1"/>
    <col min="7202" max="7203" width="10.7109375" style="4" customWidth="1"/>
    <col min="7204" max="7206" width="15.5703125" style="4" customWidth="1"/>
    <col min="7207" max="7207" width="18.42578125" style="4" bestFit="1" customWidth="1"/>
    <col min="7208" max="7214" width="15.5703125" style="4" customWidth="1"/>
    <col min="7215" max="7215" width="17.85546875" style="4" bestFit="1" customWidth="1"/>
    <col min="7216" max="7225" width="18" style="4" customWidth="1"/>
    <col min="7226" max="7229" width="15.5703125" style="4" customWidth="1"/>
    <col min="7230" max="7231" width="15.7109375" style="4" customWidth="1"/>
    <col min="7232" max="7233" width="17" style="4" customWidth="1"/>
    <col min="7234" max="7427" width="9.140625" style="4"/>
    <col min="7428" max="7428" width="3.7109375" style="4" bestFit="1" customWidth="1"/>
    <col min="7429" max="7429" width="21.140625" style="4" customWidth="1"/>
    <col min="7430" max="7430" width="7.28515625" style="4" customWidth="1"/>
    <col min="7431" max="7431" width="9.5703125" style="4" customWidth="1"/>
    <col min="7432" max="7433" width="9.28515625" style="4" customWidth="1"/>
    <col min="7434" max="7435" width="8.140625" style="4" customWidth="1"/>
    <col min="7436" max="7438" width="8.28515625" style="4" customWidth="1"/>
    <col min="7439" max="7439" width="10" style="4" customWidth="1"/>
    <col min="7440" max="7440" width="11" style="4" customWidth="1"/>
    <col min="7441" max="7441" width="1.42578125" style="4" customWidth="1"/>
    <col min="7442" max="7450" width="16.85546875" style="4" customWidth="1"/>
    <col min="7451" max="7457" width="15.5703125" style="4" customWidth="1"/>
    <col min="7458" max="7459" width="10.7109375" style="4" customWidth="1"/>
    <col min="7460" max="7462" width="15.5703125" style="4" customWidth="1"/>
    <col min="7463" max="7463" width="18.42578125" style="4" bestFit="1" customWidth="1"/>
    <col min="7464" max="7470" width="15.5703125" style="4" customWidth="1"/>
    <col min="7471" max="7471" width="17.85546875" style="4" bestFit="1" customWidth="1"/>
    <col min="7472" max="7481" width="18" style="4" customWidth="1"/>
    <col min="7482" max="7485" width="15.5703125" style="4" customWidth="1"/>
    <col min="7486" max="7487" width="15.7109375" style="4" customWidth="1"/>
    <col min="7488" max="7489" width="17" style="4" customWidth="1"/>
    <col min="7490" max="7683" width="9.140625" style="4"/>
    <col min="7684" max="7684" width="3.7109375" style="4" bestFit="1" customWidth="1"/>
    <col min="7685" max="7685" width="21.140625" style="4" customWidth="1"/>
    <col min="7686" max="7686" width="7.28515625" style="4" customWidth="1"/>
    <col min="7687" max="7687" width="9.5703125" style="4" customWidth="1"/>
    <col min="7688" max="7689" width="9.28515625" style="4" customWidth="1"/>
    <col min="7690" max="7691" width="8.140625" style="4" customWidth="1"/>
    <col min="7692" max="7694" width="8.28515625" style="4" customWidth="1"/>
    <col min="7695" max="7695" width="10" style="4" customWidth="1"/>
    <col min="7696" max="7696" width="11" style="4" customWidth="1"/>
    <col min="7697" max="7697" width="1.42578125" style="4" customWidth="1"/>
    <col min="7698" max="7706" width="16.85546875" style="4" customWidth="1"/>
    <col min="7707" max="7713" width="15.5703125" style="4" customWidth="1"/>
    <col min="7714" max="7715" width="10.7109375" style="4" customWidth="1"/>
    <col min="7716" max="7718" width="15.5703125" style="4" customWidth="1"/>
    <col min="7719" max="7719" width="18.42578125" style="4" bestFit="1" customWidth="1"/>
    <col min="7720" max="7726" width="15.5703125" style="4" customWidth="1"/>
    <col min="7727" max="7727" width="17.85546875" style="4" bestFit="1" customWidth="1"/>
    <col min="7728" max="7737" width="18" style="4" customWidth="1"/>
    <col min="7738" max="7741" width="15.5703125" style="4" customWidth="1"/>
    <col min="7742" max="7743" width="15.7109375" style="4" customWidth="1"/>
    <col min="7744" max="7745" width="17" style="4" customWidth="1"/>
    <col min="7746" max="7939" width="9.140625" style="4"/>
    <col min="7940" max="7940" width="3.7109375" style="4" bestFit="1" customWidth="1"/>
    <col min="7941" max="7941" width="21.140625" style="4" customWidth="1"/>
    <col min="7942" max="7942" width="7.28515625" style="4" customWidth="1"/>
    <col min="7943" max="7943" width="9.5703125" style="4" customWidth="1"/>
    <col min="7944" max="7945" width="9.28515625" style="4" customWidth="1"/>
    <col min="7946" max="7947" width="8.140625" style="4" customWidth="1"/>
    <col min="7948" max="7950" width="8.28515625" style="4" customWidth="1"/>
    <col min="7951" max="7951" width="10" style="4" customWidth="1"/>
    <col min="7952" max="7952" width="11" style="4" customWidth="1"/>
    <col min="7953" max="7953" width="1.42578125" style="4" customWidth="1"/>
    <col min="7954" max="7962" width="16.85546875" style="4" customWidth="1"/>
    <col min="7963" max="7969" width="15.5703125" style="4" customWidth="1"/>
    <col min="7970" max="7971" width="10.7109375" style="4" customWidth="1"/>
    <col min="7972" max="7974" width="15.5703125" style="4" customWidth="1"/>
    <col min="7975" max="7975" width="18.42578125" style="4" bestFit="1" customWidth="1"/>
    <col min="7976" max="7982" width="15.5703125" style="4" customWidth="1"/>
    <col min="7983" max="7983" width="17.85546875" style="4" bestFit="1" customWidth="1"/>
    <col min="7984" max="7993" width="18" style="4" customWidth="1"/>
    <col min="7994" max="7997" width="15.5703125" style="4" customWidth="1"/>
    <col min="7998" max="7999" width="15.7109375" style="4" customWidth="1"/>
    <col min="8000" max="8001" width="17" style="4" customWidth="1"/>
    <col min="8002" max="8195" width="9.140625" style="4"/>
    <col min="8196" max="8196" width="3.7109375" style="4" bestFit="1" customWidth="1"/>
    <col min="8197" max="8197" width="21.140625" style="4" customWidth="1"/>
    <col min="8198" max="8198" width="7.28515625" style="4" customWidth="1"/>
    <col min="8199" max="8199" width="9.5703125" style="4" customWidth="1"/>
    <col min="8200" max="8201" width="9.28515625" style="4" customWidth="1"/>
    <col min="8202" max="8203" width="8.140625" style="4" customWidth="1"/>
    <col min="8204" max="8206" width="8.28515625" style="4" customWidth="1"/>
    <col min="8207" max="8207" width="10" style="4" customWidth="1"/>
    <col min="8208" max="8208" width="11" style="4" customWidth="1"/>
    <col min="8209" max="8209" width="1.42578125" style="4" customWidth="1"/>
    <col min="8210" max="8218" width="16.85546875" style="4" customWidth="1"/>
    <col min="8219" max="8225" width="15.5703125" style="4" customWidth="1"/>
    <col min="8226" max="8227" width="10.7109375" style="4" customWidth="1"/>
    <col min="8228" max="8230" width="15.5703125" style="4" customWidth="1"/>
    <col min="8231" max="8231" width="18.42578125" style="4" bestFit="1" customWidth="1"/>
    <col min="8232" max="8238" width="15.5703125" style="4" customWidth="1"/>
    <col min="8239" max="8239" width="17.85546875" style="4" bestFit="1" customWidth="1"/>
    <col min="8240" max="8249" width="18" style="4" customWidth="1"/>
    <col min="8250" max="8253" width="15.5703125" style="4" customWidth="1"/>
    <col min="8254" max="8255" width="15.7109375" style="4" customWidth="1"/>
    <col min="8256" max="8257" width="17" style="4" customWidth="1"/>
    <col min="8258" max="8451" width="9.140625" style="4"/>
    <col min="8452" max="8452" width="3.7109375" style="4" bestFit="1" customWidth="1"/>
    <col min="8453" max="8453" width="21.140625" style="4" customWidth="1"/>
    <col min="8454" max="8454" width="7.28515625" style="4" customWidth="1"/>
    <col min="8455" max="8455" width="9.5703125" style="4" customWidth="1"/>
    <col min="8456" max="8457" width="9.28515625" style="4" customWidth="1"/>
    <col min="8458" max="8459" width="8.140625" style="4" customWidth="1"/>
    <col min="8460" max="8462" width="8.28515625" style="4" customWidth="1"/>
    <col min="8463" max="8463" width="10" style="4" customWidth="1"/>
    <col min="8464" max="8464" width="11" style="4" customWidth="1"/>
    <col min="8465" max="8465" width="1.42578125" style="4" customWidth="1"/>
    <col min="8466" max="8474" width="16.85546875" style="4" customWidth="1"/>
    <col min="8475" max="8481" width="15.5703125" style="4" customWidth="1"/>
    <col min="8482" max="8483" width="10.7109375" style="4" customWidth="1"/>
    <col min="8484" max="8486" width="15.5703125" style="4" customWidth="1"/>
    <col min="8487" max="8487" width="18.42578125" style="4" bestFit="1" customWidth="1"/>
    <col min="8488" max="8494" width="15.5703125" style="4" customWidth="1"/>
    <col min="8495" max="8495" width="17.85546875" style="4" bestFit="1" customWidth="1"/>
    <col min="8496" max="8505" width="18" style="4" customWidth="1"/>
    <col min="8506" max="8509" width="15.5703125" style="4" customWidth="1"/>
    <col min="8510" max="8511" width="15.7109375" style="4" customWidth="1"/>
    <col min="8512" max="8513" width="17" style="4" customWidth="1"/>
    <col min="8514" max="8707" width="9.140625" style="4"/>
    <col min="8708" max="8708" width="3.7109375" style="4" bestFit="1" customWidth="1"/>
    <col min="8709" max="8709" width="21.140625" style="4" customWidth="1"/>
    <col min="8710" max="8710" width="7.28515625" style="4" customWidth="1"/>
    <col min="8711" max="8711" width="9.5703125" style="4" customWidth="1"/>
    <col min="8712" max="8713" width="9.28515625" style="4" customWidth="1"/>
    <col min="8714" max="8715" width="8.140625" style="4" customWidth="1"/>
    <col min="8716" max="8718" width="8.28515625" style="4" customWidth="1"/>
    <col min="8719" max="8719" width="10" style="4" customWidth="1"/>
    <col min="8720" max="8720" width="11" style="4" customWidth="1"/>
    <col min="8721" max="8721" width="1.42578125" style="4" customWidth="1"/>
    <col min="8722" max="8730" width="16.85546875" style="4" customWidth="1"/>
    <col min="8731" max="8737" width="15.5703125" style="4" customWidth="1"/>
    <col min="8738" max="8739" width="10.7109375" style="4" customWidth="1"/>
    <col min="8740" max="8742" width="15.5703125" style="4" customWidth="1"/>
    <col min="8743" max="8743" width="18.42578125" style="4" bestFit="1" customWidth="1"/>
    <col min="8744" max="8750" width="15.5703125" style="4" customWidth="1"/>
    <col min="8751" max="8751" width="17.85546875" style="4" bestFit="1" customWidth="1"/>
    <col min="8752" max="8761" width="18" style="4" customWidth="1"/>
    <col min="8762" max="8765" width="15.5703125" style="4" customWidth="1"/>
    <col min="8766" max="8767" width="15.7109375" style="4" customWidth="1"/>
    <col min="8768" max="8769" width="17" style="4" customWidth="1"/>
    <col min="8770" max="8963" width="9.140625" style="4"/>
    <col min="8964" max="8964" width="3.7109375" style="4" bestFit="1" customWidth="1"/>
    <col min="8965" max="8965" width="21.140625" style="4" customWidth="1"/>
    <col min="8966" max="8966" width="7.28515625" style="4" customWidth="1"/>
    <col min="8967" max="8967" width="9.5703125" style="4" customWidth="1"/>
    <col min="8968" max="8969" width="9.28515625" style="4" customWidth="1"/>
    <col min="8970" max="8971" width="8.140625" style="4" customWidth="1"/>
    <col min="8972" max="8974" width="8.28515625" style="4" customWidth="1"/>
    <col min="8975" max="8975" width="10" style="4" customWidth="1"/>
    <col min="8976" max="8976" width="11" style="4" customWidth="1"/>
    <col min="8977" max="8977" width="1.42578125" style="4" customWidth="1"/>
    <col min="8978" max="8986" width="16.85546875" style="4" customWidth="1"/>
    <col min="8987" max="8993" width="15.5703125" style="4" customWidth="1"/>
    <col min="8994" max="8995" width="10.7109375" style="4" customWidth="1"/>
    <col min="8996" max="8998" width="15.5703125" style="4" customWidth="1"/>
    <col min="8999" max="8999" width="18.42578125" style="4" bestFit="1" customWidth="1"/>
    <col min="9000" max="9006" width="15.5703125" style="4" customWidth="1"/>
    <col min="9007" max="9007" width="17.85546875" style="4" bestFit="1" customWidth="1"/>
    <col min="9008" max="9017" width="18" style="4" customWidth="1"/>
    <col min="9018" max="9021" width="15.5703125" style="4" customWidth="1"/>
    <col min="9022" max="9023" width="15.7109375" style="4" customWidth="1"/>
    <col min="9024" max="9025" width="17" style="4" customWidth="1"/>
    <col min="9026" max="9219" width="9.140625" style="4"/>
    <col min="9220" max="9220" width="3.7109375" style="4" bestFit="1" customWidth="1"/>
    <col min="9221" max="9221" width="21.140625" style="4" customWidth="1"/>
    <col min="9222" max="9222" width="7.28515625" style="4" customWidth="1"/>
    <col min="9223" max="9223" width="9.5703125" style="4" customWidth="1"/>
    <col min="9224" max="9225" width="9.28515625" style="4" customWidth="1"/>
    <col min="9226" max="9227" width="8.140625" style="4" customWidth="1"/>
    <col min="9228" max="9230" width="8.28515625" style="4" customWidth="1"/>
    <col min="9231" max="9231" width="10" style="4" customWidth="1"/>
    <col min="9232" max="9232" width="11" style="4" customWidth="1"/>
    <col min="9233" max="9233" width="1.42578125" style="4" customWidth="1"/>
    <col min="9234" max="9242" width="16.85546875" style="4" customWidth="1"/>
    <col min="9243" max="9249" width="15.5703125" style="4" customWidth="1"/>
    <col min="9250" max="9251" width="10.7109375" style="4" customWidth="1"/>
    <col min="9252" max="9254" width="15.5703125" style="4" customWidth="1"/>
    <col min="9255" max="9255" width="18.42578125" style="4" bestFit="1" customWidth="1"/>
    <col min="9256" max="9262" width="15.5703125" style="4" customWidth="1"/>
    <col min="9263" max="9263" width="17.85546875" style="4" bestFit="1" customWidth="1"/>
    <col min="9264" max="9273" width="18" style="4" customWidth="1"/>
    <col min="9274" max="9277" width="15.5703125" style="4" customWidth="1"/>
    <col min="9278" max="9279" width="15.7109375" style="4" customWidth="1"/>
    <col min="9280" max="9281" width="17" style="4" customWidth="1"/>
    <col min="9282" max="9475" width="9.140625" style="4"/>
    <col min="9476" max="9476" width="3.7109375" style="4" bestFit="1" customWidth="1"/>
    <col min="9477" max="9477" width="21.140625" style="4" customWidth="1"/>
    <col min="9478" max="9478" width="7.28515625" style="4" customWidth="1"/>
    <col min="9479" max="9479" width="9.5703125" style="4" customWidth="1"/>
    <col min="9480" max="9481" width="9.28515625" style="4" customWidth="1"/>
    <col min="9482" max="9483" width="8.140625" style="4" customWidth="1"/>
    <col min="9484" max="9486" width="8.28515625" style="4" customWidth="1"/>
    <col min="9487" max="9487" width="10" style="4" customWidth="1"/>
    <col min="9488" max="9488" width="11" style="4" customWidth="1"/>
    <col min="9489" max="9489" width="1.42578125" style="4" customWidth="1"/>
    <col min="9490" max="9498" width="16.85546875" style="4" customWidth="1"/>
    <col min="9499" max="9505" width="15.5703125" style="4" customWidth="1"/>
    <col min="9506" max="9507" width="10.7109375" style="4" customWidth="1"/>
    <col min="9508" max="9510" width="15.5703125" style="4" customWidth="1"/>
    <col min="9511" max="9511" width="18.42578125" style="4" bestFit="1" customWidth="1"/>
    <col min="9512" max="9518" width="15.5703125" style="4" customWidth="1"/>
    <col min="9519" max="9519" width="17.85546875" style="4" bestFit="1" customWidth="1"/>
    <col min="9520" max="9529" width="18" style="4" customWidth="1"/>
    <col min="9530" max="9533" width="15.5703125" style="4" customWidth="1"/>
    <col min="9534" max="9535" width="15.7109375" style="4" customWidth="1"/>
    <col min="9536" max="9537" width="17" style="4" customWidth="1"/>
    <col min="9538" max="9731" width="9.140625" style="4"/>
    <col min="9732" max="9732" width="3.7109375" style="4" bestFit="1" customWidth="1"/>
    <col min="9733" max="9733" width="21.140625" style="4" customWidth="1"/>
    <col min="9734" max="9734" width="7.28515625" style="4" customWidth="1"/>
    <col min="9735" max="9735" width="9.5703125" style="4" customWidth="1"/>
    <col min="9736" max="9737" width="9.28515625" style="4" customWidth="1"/>
    <col min="9738" max="9739" width="8.140625" style="4" customWidth="1"/>
    <col min="9740" max="9742" width="8.28515625" style="4" customWidth="1"/>
    <col min="9743" max="9743" width="10" style="4" customWidth="1"/>
    <col min="9744" max="9744" width="11" style="4" customWidth="1"/>
    <col min="9745" max="9745" width="1.42578125" style="4" customWidth="1"/>
    <col min="9746" max="9754" width="16.85546875" style="4" customWidth="1"/>
    <col min="9755" max="9761" width="15.5703125" style="4" customWidth="1"/>
    <col min="9762" max="9763" width="10.7109375" style="4" customWidth="1"/>
    <col min="9764" max="9766" width="15.5703125" style="4" customWidth="1"/>
    <col min="9767" max="9767" width="18.42578125" style="4" bestFit="1" customWidth="1"/>
    <col min="9768" max="9774" width="15.5703125" style="4" customWidth="1"/>
    <col min="9775" max="9775" width="17.85546875" style="4" bestFit="1" customWidth="1"/>
    <col min="9776" max="9785" width="18" style="4" customWidth="1"/>
    <col min="9786" max="9789" width="15.5703125" style="4" customWidth="1"/>
    <col min="9790" max="9791" width="15.7109375" style="4" customWidth="1"/>
    <col min="9792" max="9793" width="17" style="4" customWidth="1"/>
    <col min="9794" max="9987" width="9.140625" style="4"/>
    <col min="9988" max="9988" width="3.7109375" style="4" bestFit="1" customWidth="1"/>
    <col min="9989" max="9989" width="21.140625" style="4" customWidth="1"/>
    <col min="9990" max="9990" width="7.28515625" style="4" customWidth="1"/>
    <col min="9991" max="9991" width="9.5703125" style="4" customWidth="1"/>
    <col min="9992" max="9993" width="9.28515625" style="4" customWidth="1"/>
    <col min="9994" max="9995" width="8.140625" style="4" customWidth="1"/>
    <col min="9996" max="9998" width="8.28515625" style="4" customWidth="1"/>
    <col min="9999" max="9999" width="10" style="4" customWidth="1"/>
    <col min="10000" max="10000" width="11" style="4" customWidth="1"/>
    <col min="10001" max="10001" width="1.42578125" style="4" customWidth="1"/>
    <col min="10002" max="10010" width="16.85546875" style="4" customWidth="1"/>
    <col min="10011" max="10017" width="15.5703125" style="4" customWidth="1"/>
    <col min="10018" max="10019" width="10.7109375" style="4" customWidth="1"/>
    <col min="10020" max="10022" width="15.5703125" style="4" customWidth="1"/>
    <col min="10023" max="10023" width="18.42578125" style="4" bestFit="1" customWidth="1"/>
    <col min="10024" max="10030" width="15.5703125" style="4" customWidth="1"/>
    <col min="10031" max="10031" width="17.85546875" style="4" bestFit="1" customWidth="1"/>
    <col min="10032" max="10041" width="18" style="4" customWidth="1"/>
    <col min="10042" max="10045" width="15.5703125" style="4" customWidth="1"/>
    <col min="10046" max="10047" width="15.7109375" style="4" customWidth="1"/>
    <col min="10048" max="10049" width="17" style="4" customWidth="1"/>
    <col min="10050" max="10243" width="9.140625" style="4"/>
    <col min="10244" max="10244" width="3.7109375" style="4" bestFit="1" customWidth="1"/>
    <col min="10245" max="10245" width="21.140625" style="4" customWidth="1"/>
    <col min="10246" max="10246" width="7.28515625" style="4" customWidth="1"/>
    <col min="10247" max="10247" width="9.5703125" style="4" customWidth="1"/>
    <col min="10248" max="10249" width="9.28515625" style="4" customWidth="1"/>
    <col min="10250" max="10251" width="8.140625" style="4" customWidth="1"/>
    <col min="10252" max="10254" width="8.28515625" style="4" customWidth="1"/>
    <col min="10255" max="10255" width="10" style="4" customWidth="1"/>
    <col min="10256" max="10256" width="11" style="4" customWidth="1"/>
    <col min="10257" max="10257" width="1.42578125" style="4" customWidth="1"/>
    <col min="10258" max="10266" width="16.85546875" style="4" customWidth="1"/>
    <col min="10267" max="10273" width="15.5703125" style="4" customWidth="1"/>
    <col min="10274" max="10275" width="10.7109375" style="4" customWidth="1"/>
    <col min="10276" max="10278" width="15.5703125" style="4" customWidth="1"/>
    <col min="10279" max="10279" width="18.42578125" style="4" bestFit="1" customWidth="1"/>
    <col min="10280" max="10286" width="15.5703125" style="4" customWidth="1"/>
    <col min="10287" max="10287" width="17.85546875" style="4" bestFit="1" customWidth="1"/>
    <col min="10288" max="10297" width="18" style="4" customWidth="1"/>
    <col min="10298" max="10301" width="15.5703125" style="4" customWidth="1"/>
    <col min="10302" max="10303" width="15.7109375" style="4" customWidth="1"/>
    <col min="10304" max="10305" width="17" style="4" customWidth="1"/>
    <col min="10306" max="10499" width="9.140625" style="4"/>
    <col min="10500" max="10500" width="3.7109375" style="4" bestFit="1" customWidth="1"/>
    <col min="10501" max="10501" width="21.140625" style="4" customWidth="1"/>
    <col min="10502" max="10502" width="7.28515625" style="4" customWidth="1"/>
    <col min="10503" max="10503" width="9.5703125" style="4" customWidth="1"/>
    <col min="10504" max="10505" width="9.28515625" style="4" customWidth="1"/>
    <col min="10506" max="10507" width="8.140625" style="4" customWidth="1"/>
    <col min="10508" max="10510" width="8.28515625" style="4" customWidth="1"/>
    <col min="10511" max="10511" width="10" style="4" customWidth="1"/>
    <col min="10512" max="10512" width="11" style="4" customWidth="1"/>
    <col min="10513" max="10513" width="1.42578125" style="4" customWidth="1"/>
    <col min="10514" max="10522" width="16.85546875" style="4" customWidth="1"/>
    <col min="10523" max="10529" width="15.5703125" style="4" customWidth="1"/>
    <col min="10530" max="10531" width="10.7109375" style="4" customWidth="1"/>
    <col min="10532" max="10534" width="15.5703125" style="4" customWidth="1"/>
    <col min="10535" max="10535" width="18.42578125" style="4" bestFit="1" customWidth="1"/>
    <col min="10536" max="10542" width="15.5703125" style="4" customWidth="1"/>
    <col min="10543" max="10543" width="17.85546875" style="4" bestFit="1" customWidth="1"/>
    <col min="10544" max="10553" width="18" style="4" customWidth="1"/>
    <col min="10554" max="10557" width="15.5703125" style="4" customWidth="1"/>
    <col min="10558" max="10559" width="15.7109375" style="4" customWidth="1"/>
    <col min="10560" max="10561" width="17" style="4" customWidth="1"/>
    <col min="10562" max="10755" width="9.140625" style="4"/>
    <col min="10756" max="10756" width="3.7109375" style="4" bestFit="1" customWidth="1"/>
    <col min="10757" max="10757" width="21.140625" style="4" customWidth="1"/>
    <col min="10758" max="10758" width="7.28515625" style="4" customWidth="1"/>
    <col min="10759" max="10759" width="9.5703125" style="4" customWidth="1"/>
    <col min="10760" max="10761" width="9.28515625" style="4" customWidth="1"/>
    <col min="10762" max="10763" width="8.140625" style="4" customWidth="1"/>
    <col min="10764" max="10766" width="8.28515625" style="4" customWidth="1"/>
    <col min="10767" max="10767" width="10" style="4" customWidth="1"/>
    <col min="10768" max="10768" width="11" style="4" customWidth="1"/>
    <col min="10769" max="10769" width="1.42578125" style="4" customWidth="1"/>
    <col min="10770" max="10778" width="16.85546875" style="4" customWidth="1"/>
    <col min="10779" max="10785" width="15.5703125" style="4" customWidth="1"/>
    <col min="10786" max="10787" width="10.7109375" style="4" customWidth="1"/>
    <col min="10788" max="10790" width="15.5703125" style="4" customWidth="1"/>
    <col min="10791" max="10791" width="18.42578125" style="4" bestFit="1" customWidth="1"/>
    <col min="10792" max="10798" width="15.5703125" style="4" customWidth="1"/>
    <col min="10799" max="10799" width="17.85546875" style="4" bestFit="1" customWidth="1"/>
    <col min="10800" max="10809" width="18" style="4" customWidth="1"/>
    <col min="10810" max="10813" width="15.5703125" style="4" customWidth="1"/>
    <col min="10814" max="10815" width="15.7109375" style="4" customWidth="1"/>
    <col min="10816" max="10817" width="17" style="4" customWidth="1"/>
    <col min="10818" max="11011" width="9.140625" style="4"/>
    <col min="11012" max="11012" width="3.7109375" style="4" bestFit="1" customWidth="1"/>
    <col min="11013" max="11013" width="21.140625" style="4" customWidth="1"/>
    <col min="11014" max="11014" width="7.28515625" style="4" customWidth="1"/>
    <col min="11015" max="11015" width="9.5703125" style="4" customWidth="1"/>
    <col min="11016" max="11017" width="9.28515625" style="4" customWidth="1"/>
    <col min="11018" max="11019" width="8.140625" style="4" customWidth="1"/>
    <col min="11020" max="11022" width="8.28515625" style="4" customWidth="1"/>
    <col min="11023" max="11023" width="10" style="4" customWidth="1"/>
    <col min="11024" max="11024" width="11" style="4" customWidth="1"/>
    <col min="11025" max="11025" width="1.42578125" style="4" customWidth="1"/>
    <col min="11026" max="11034" width="16.85546875" style="4" customWidth="1"/>
    <col min="11035" max="11041" width="15.5703125" style="4" customWidth="1"/>
    <col min="11042" max="11043" width="10.7109375" style="4" customWidth="1"/>
    <col min="11044" max="11046" width="15.5703125" style="4" customWidth="1"/>
    <col min="11047" max="11047" width="18.42578125" style="4" bestFit="1" customWidth="1"/>
    <col min="11048" max="11054" width="15.5703125" style="4" customWidth="1"/>
    <col min="11055" max="11055" width="17.85546875" style="4" bestFit="1" customWidth="1"/>
    <col min="11056" max="11065" width="18" style="4" customWidth="1"/>
    <col min="11066" max="11069" width="15.5703125" style="4" customWidth="1"/>
    <col min="11070" max="11071" width="15.7109375" style="4" customWidth="1"/>
    <col min="11072" max="11073" width="17" style="4" customWidth="1"/>
    <col min="11074" max="11267" width="9.140625" style="4"/>
    <col min="11268" max="11268" width="3.7109375" style="4" bestFit="1" customWidth="1"/>
    <col min="11269" max="11269" width="21.140625" style="4" customWidth="1"/>
    <col min="11270" max="11270" width="7.28515625" style="4" customWidth="1"/>
    <col min="11271" max="11271" width="9.5703125" style="4" customWidth="1"/>
    <col min="11272" max="11273" width="9.28515625" style="4" customWidth="1"/>
    <col min="11274" max="11275" width="8.140625" style="4" customWidth="1"/>
    <col min="11276" max="11278" width="8.28515625" style="4" customWidth="1"/>
    <col min="11279" max="11279" width="10" style="4" customWidth="1"/>
    <col min="11280" max="11280" width="11" style="4" customWidth="1"/>
    <col min="11281" max="11281" width="1.42578125" style="4" customWidth="1"/>
    <col min="11282" max="11290" width="16.85546875" style="4" customWidth="1"/>
    <col min="11291" max="11297" width="15.5703125" style="4" customWidth="1"/>
    <col min="11298" max="11299" width="10.7109375" style="4" customWidth="1"/>
    <col min="11300" max="11302" width="15.5703125" style="4" customWidth="1"/>
    <col min="11303" max="11303" width="18.42578125" style="4" bestFit="1" customWidth="1"/>
    <col min="11304" max="11310" width="15.5703125" style="4" customWidth="1"/>
    <col min="11311" max="11311" width="17.85546875" style="4" bestFit="1" customWidth="1"/>
    <col min="11312" max="11321" width="18" style="4" customWidth="1"/>
    <col min="11322" max="11325" width="15.5703125" style="4" customWidth="1"/>
    <col min="11326" max="11327" width="15.7109375" style="4" customWidth="1"/>
    <col min="11328" max="11329" width="17" style="4" customWidth="1"/>
    <col min="11330" max="11523" width="9.140625" style="4"/>
    <col min="11524" max="11524" width="3.7109375" style="4" bestFit="1" customWidth="1"/>
    <col min="11525" max="11525" width="21.140625" style="4" customWidth="1"/>
    <col min="11526" max="11526" width="7.28515625" style="4" customWidth="1"/>
    <col min="11527" max="11527" width="9.5703125" style="4" customWidth="1"/>
    <col min="11528" max="11529" width="9.28515625" style="4" customWidth="1"/>
    <col min="11530" max="11531" width="8.140625" style="4" customWidth="1"/>
    <col min="11532" max="11534" width="8.28515625" style="4" customWidth="1"/>
    <col min="11535" max="11535" width="10" style="4" customWidth="1"/>
    <col min="11536" max="11536" width="11" style="4" customWidth="1"/>
    <col min="11537" max="11537" width="1.42578125" style="4" customWidth="1"/>
    <col min="11538" max="11546" width="16.85546875" style="4" customWidth="1"/>
    <col min="11547" max="11553" width="15.5703125" style="4" customWidth="1"/>
    <col min="11554" max="11555" width="10.7109375" style="4" customWidth="1"/>
    <col min="11556" max="11558" width="15.5703125" style="4" customWidth="1"/>
    <col min="11559" max="11559" width="18.42578125" style="4" bestFit="1" customWidth="1"/>
    <col min="11560" max="11566" width="15.5703125" style="4" customWidth="1"/>
    <col min="11567" max="11567" width="17.85546875" style="4" bestFit="1" customWidth="1"/>
    <col min="11568" max="11577" width="18" style="4" customWidth="1"/>
    <col min="11578" max="11581" width="15.5703125" style="4" customWidth="1"/>
    <col min="11582" max="11583" width="15.7109375" style="4" customWidth="1"/>
    <col min="11584" max="11585" width="17" style="4" customWidth="1"/>
    <col min="11586" max="11779" width="9.140625" style="4"/>
    <col min="11780" max="11780" width="3.7109375" style="4" bestFit="1" customWidth="1"/>
    <col min="11781" max="11781" width="21.140625" style="4" customWidth="1"/>
    <col min="11782" max="11782" width="7.28515625" style="4" customWidth="1"/>
    <col min="11783" max="11783" width="9.5703125" style="4" customWidth="1"/>
    <col min="11784" max="11785" width="9.28515625" style="4" customWidth="1"/>
    <col min="11786" max="11787" width="8.140625" style="4" customWidth="1"/>
    <col min="11788" max="11790" width="8.28515625" style="4" customWidth="1"/>
    <col min="11791" max="11791" width="10" style="4" customWidth="1"/>
    <col min="11792" max="11792" width="11" style="4" customWidth="1"/>
    <col min="11793" max="11793" width="1.42578125" style="4" customWidth="1"/>
    <col min="11794" max="11802" width="16.85546875" style="4" customWidth="1"/>
    <col min="11803" max="11809" width="15.5703125" style="4" customWidth="1"/>
    <col min="11810" max="11811" width="10.7109375" style="4" customWidth="1"/>
    <col min="11812" max="11814" width="15.5703125" style="4" customWidth="1"/>
    <col min="11815" max="11815" width="18.42578125" style="4" bestFit="1" customWidth="1"/>
    <col min="11816" max="11822" width="15.5703125" style="4" customWidth="1"/>
    <col min="11823" max="11823" width="17.85546875" style="4" bestFit="1" customWidth="1"/>
    <col min="11824" max="11833" width="18" style="4" customWidth="1"/>
    <col min="11834" max="11837" width="15.5703125" style="4" customWidth="1"/>
    <col min="11838" max="11839" width="15.7109375" style="4" customWidth="1"/>
    <col min="11840" max="11841" width="17" style="4" customWidth="1"/>
    <col min="11842" max="12035" width="9.140625" style="4"/>
    <col min="12036" max="12036" width="3.7109375" style="4" bestFit="1" customWidth="1"/>
    <col min="12037" max="12037" width="21.140625" style="4" customWidth="1"/>
    <col min="12038" max="12038" width="7.28515625" style="4" customWidth="1"/>
    <col min="12039" max="12039" width="9.5703125" style="4" customWidth="1"/>
    <col min="12040" max="12041" width="9.28515625" style="4" customWidth="1"/>
    <col min="12042" max="12043" width="8.140625" style="4" customWidth="1"/>
    <col min="12044" max="12046" width="8.28515625" style="4" customWidth="1"/>
    <col min="12047" max="12047" width="10" style="4" customWidth="1"/>
    <col min="12048" max="12048" width="11" style="4" customWidth="1"/>
    <col min="12049" max="12049" width="1.42578125" style="4" customWidth="1"/>
    <col min="12050" max="12058" width="16.85546875" style="4" customWidth="1"/>
    <col min="12059" max="12065" width="15.5703125" style="4" customWidth="1"/>
    <col min="12066" max="12067" width="10.7109375" style="4" customWidth="1"/>
    <col min="12068" max="12070" width="15.5703125" style="4" customWidth="1"/>
    <col min="12071" max="12071" width="18.42578125" style="4" bestFit="1" customWidth="1"/>
    <col min="12072" max="12078" width="15.5703125" style="4" customWidth="1"/>
    <col min="12079" max="12079" width="17.85546875" style="4" bestFit="1" customWidth="1"/>
    <col min="12080" max="12089" width="18" style="4" customWidth="1"/>
    <col min="12090" max="12093" width="15.5703125" style="4" customWidth="1"/>
    <col min="12094" max="12095" width="15.7109375" style="4" customWidth="1"/>
    <col min="12096" max="12097" width="17" style="4" customWidth="1"/>
    <col min="12098" max="12291" width="9.140625" style="4"/>
    <col min="12292" max="12292" width="3.7109375" style="4" bestFit="1" customWidth="1"/>
    <col min="12293" max="12293" width="21.140625" style="4" customWidth="1"/>
    <col min="12294" max="12294" width="7.28515625" style="4" customWidth="1"/>
    <col min="12295" max="12295" width="9.5703125" style="4" customWidth="1"/>
    <col min="12296" max="12297" width="9.28515625" style="4" customWidth="1"/>
    <col min="12298" max="12299" width="8.140625" style="4" customWidth="1"/>
    <col min="12300" max="12302" width="8.28515625" style="4" customWidth="1"/>
    <col min="12303" max="12303" width="10" style="4" customWidth="1"/>
    <col min="12304" max="12304" width="11" style="4" customWidth="1"/>
    <col min="12305" max="12305" width="1.42578125" style="4" customWidth="1"/>
    <col min="12306" max="12314" width="16.85546875" style="4" customWidth="1"/>
    <col min="12315" max="12321" width="15.5703125" style="4" customWidth="1"/>
    <col min="12322" max="12323" width="10.7109375" style="4" customWidth="1"/>
    <col min="12324" max="12326" width="15.5703125" style="4" customWidth="1"/>
    <col min="12327" max="12327" width="18.42578125" style="4" bestFit="1" customWidth="1"/>
    <col min="12328" max="12334" width="15.5703125" style="4" customWidth="1"/>
    <col min="12335" max="12335" width="17.85546875" style="4" bestFit="1" customWidth="1"/>
    <col min="12336" max="12345" width="18" style="4" customWidth="1"/>
    <col min="12346" max="12349" width="15.5703125" style="4" customWidth="1"/>
    <col min="12350" max="12351" width="15.7109375" style="4" customWidth="1"/>
    <col min="12352" max="12353" width="17" style="4" customWidth="1"/>
    <col min="12354" max="12547" width="9.140625" style="4"/>
    <col min="12548" max="12548" width="3.7109375" style="4" bestFit="1" customWidth="1"/>
    <col min="12549" max="12549" width="21.140625" style="4" customWidth="1"/>
    <col min="12550" max="12550" width="7.28515625" style="4" customWidth="1"/>
    <col min="12551" max="12551" width="9.5703125" style="4" customWidth="1"/>
    <col min="12552" max="12553" width="9.28515625" style="4" customWidth="1"/>
    <col min="12554" max="12555" width="8.140625" style="4" customWidth="1"/>
    <col min="12556" max="12558" width="8.28515625" style="4" customWidth="1"/>
    <col min="12559" max="12559" width="10" style="4" customWidth="1"/>
    <col min="12560" max="12560" width="11" style="4" customWidth="1"/>
    <col min="12561" max="12561" width="1.42578125" style="4" customWidth="1"/>
    <col min="12562" max="12570" width="16.85546875" style="4" customWidth="1"/>
    <col min="12571" max="12577" width="15.5703125" style="4" customWidth="1"/>
    <col min="12578" max="12579" width="10.7109375" style="4" customWidth="1"/>
    <col min="12580" max="12582" width="15.5703125" style="4" customWidth="1"/>
    <col min="12583" max="12583" width="18.42578125" style="4" bestFit="1" customWidth="1"/>
    <col min="12584" max="12590" width="15.5703125" style="4" customWidth="1"/>
    <col min="12591" max="12591" width="17.85546875" style="4" bestFit="1" customWidth="1"/>
    <col min="12592" max="12601" width="18" style="4" customWidth="1"/>
    <col min="12602" max="12605" width="15.5703125" style="4" customWidth="1"/>
    <col min="12606" max="12607" width="15.7109375" style="4" customWidth="1"/>
    <col min="12608" max="12609" width="17" style="4" customWidth="1"/>
    <col min="12610" max="12803" width="9.140625" style="4"/>
    <col min="12804" max="12804" width="3.7109375" style="4" bestFit="1" customWidth="1"/>
    <col min="12805" max="12805" width="21.140625" style="4" customWidth="1"/>
    <col min="12806" max="12806" width="7.28515625" style="4" customWidth="1"/>
    <col min="12807" max="12807" width="9.5703125" style="4" customWidth="1"/>
    <col min="12808" max="12809" width="9.28515625" style="4" customWidth="1"/>
    <col min="12810" max="12811" width="8.140625" style="4" customWidth="1"/>
    <col min="12812" max="12814" width="8.28515625" style="4" customWidth="1"/>
    <col min="12815" max="12815" width="10" style="4" customWidth="1"/>
    <col min="12816" max="12816" width="11" style="4" customWidth="1"/>
    <col min="12817" max="12817" width="1.42578125" style="4" customWidth="1"/>
    <col min="12818" max="12826" width="16.85546875" style="4" customWidth="1"/>
    <col min="12827" max="12833" width="15.5703125" style="4" customWidth="1"/>
    <col min="12834" max="12835" width="10.7109375" style="4" customWidth="1"/>
    <col min="12836" max="12838" width="15.5703125" style="4" customWidth="1"/>
    <col min="12839" max="12839" width="18.42578125" style="4" bestFit="1" customWidth="1"/>
    <col min="12840" max="12846" width="15.5703125" style="4" customWidth="1"/>
    <col min="12847" max="12847" width="17.85546875" style="4" bestFit="1" customWidth="1"/>
    <col min="12848" max="12857" width="18" style="4" customWidth="1"/>
    <col min="12858" max="12861" width="15.5703125" style="4" customWidth="1"/>
    <col min="12862" max="12863" width="15.7109375" style="4" customWidth="1"/>
    <col min="12864" max="12865" width="17" style="4" customWidth="1"/>
    <col min="12866" max="13059" width="9.140625" style="4"/>
    <col min="13060" max="13060" width="3.7109375" style="4" bestFit="1" customWidth="1"/>
    <col min="13061" max="13061" width="21.140625" style="4" customWidth="1"/>
    <col min="13062" max="13062" width="7.28515625" style="4" customWidth="1"/>
    <col min="13063" max="13063" width="9.5703125" style="4" customWidth="1"/>
    <col min="13064" max="13065" width="9.28515625" style="4" customWidth="1"/>
    <col min="13066" max="13067" width="8.140625" style="4" customWidth="1"/>
    <col min="13068" max="13070" width="8.28515625" style="4" customWidth="1"/>
    <col min="13071" max="13071" width="10" style="4" customWidth="1"/>
    <col min="13072" max="13072" width="11" style="4" customWidth="1"/>
    <col min="13073" max="13073" width="1.42578125" style="4" customWidth="1"/>
    <col min="13074" max="13082" width="16.85546875" style="4" customWidth="1"/>
    <col min="13083" max="13089" width="15.5703125" style="4" customWidth="1"/>
    <col min="13090" max="13091" width="10.7109375" style="4" customWidth="1"/>
    <col min="13092" max="13094" width="15.5703125" style="4" customWidth="1"/>
    <col min="13095" max="13095" width="18.42578125" style="4" bestFit="1" customWidth="1"/>
    <col min="13096" max="13102" width="15.5703125" style="4" customWidth="1"/>
    <col min="13103" max="13103" width="17.85546875" style="4" bestFit="1" customWidth="1"/>
    <col min="13104" max="13113" width="18" style="4" customWidth="1"/>
    <col min="13114" max="13117" width="15.5703125" style="4" customWidth="1"/>
    <col min="13118" max="13119" width="15.7109375" style="4" customWidth="1"/>
    <col min="13120" max="13121" width="17" style="4" customWidth="1"/>
    <col min="13122" max="13315" width="9.140625" style="4"/>
    <col min="13316" max="13316" width="3.7109375" style="4" bestFit="1" customWidth="1"/>
    <col min="13317" max="13317" width="21.140625" style="4" customWidth="1"/>
    <col min="13318" max="13318" width="7.28515625" style="4" customWidth="1"/>
    <col min="13319" max="13319" width="9.5703125" style="4" customWidth="1"/>
    <col min="13320" max="13321" width="9.28515625" style="4" customWidth="1"/>
    <col min="13322" max="13323" width="8.140625" style="4" customWidth="1"/>
    <col min="13324" max="13326" width="8.28515625" style="4" customWidth="1"/>
    <col min="13327" max="13327" width="10" style="4" customWidth="1"/>
    <col min="13328" max="13328" width="11" style="4" customWidth="1"/>
    <col min="13329" max="13329" width="1.42578125" style="4" customWidth="1"/>
    <col min="13330" max="13338" width="16.85546875" style="4" customWidth="1"/>
    <col min="13339" max="13345" width="15.5703125" style="4" customWidth="1"/>
    <col min="13346" max="13347" width="10.7109375" style="4" customWidth="1"/>
    <col min="13348" max="13350" width="15.5703125" style="4" customWidth="1"/>
    <col min="13351" max="13351" width="18.42578125" style="4" bestFit="1" customWidth="1"/>
    <col min="13352" max="13358" width="15.5703125" style="4" customWidth="1"/>
    <col min="13359" max="13359" width="17.85546875" style="4" bestFit="1" customWidth="1"/>
    <col min="13360" max="13369" width="18" style="4" customWidth="1"/>
    <col min="13370" max="13373" width="15.5703125" style="4" customWidth="1"/>
    <col min="13374" max="13375" width="15.7109375" style="4" customWidth="1"/>
    <col min="13376" max="13377" width="17" style="4" customWidth="1"/>
    <col min="13378" max="13571" width="9.140625" style="4"/>
    <col min="13572" max="13572" width="3.7109375" style="4" bestFit="1" customWidth="1"/>
    <col min="13573" max="13573" width="21.140625" style="4" customWidth="1"/>
    <col min="13574" max="13574" width="7.28515625" style="4" customWidth="1"/>
    <col min="13575" max="13575" width="9.5703125" style="4" customWidth="1"/>
    <col min="13576" max="13577" width="9.28515625" style="4" customWidth="1"/>
    <col min="13578" max="13579" width="8.140625" style="4" customWidth="1"/>
    <col min="13580" max="13582" width="8.28515625" style="4" customWidth="1"/>
    <col min="13583" max="13583" width="10" style="4" customWidth="1"/>
    <col min="13584" max="13584" width="11" style="4" customWidth="1"/>
    <col min="13585" max="13585" width="1.42578125" style="4" customWidth="1"/>
    <col min="13586" max="13594" width="16.85546875" style="4" customWidth="1"/>
    <col min="13595" max="13601" width="15.5703125" style="4" customWidth="1"/>
    <col min="13602" max="13603" width="10.7109375" style="4" customWidth="1"/>
    <col min="13604" max="13606" width="15.5703125" style="4" customWidth="1"/>
    <col min="13607" max="13607" width="18.42578125" style="4" bestFit="1" customWidth="1"/>
    <col min="13608" max="13614" width="15.5703125" style="4" customWidth="1"/>
    <col min="13615" max="13615" width="17.85546875" style="4" bestFit="1" customWidth="1"/>
    <col min="13616" max="13625" width="18" style="4" customWidth="1"/>
    <col min="13626" max="13629" width="15.5703125" style="4" customWidth="1"/>
    <col min="13630" max="13631" width="15.7109375" style="4" customWidth="1"/>
    <col min="13632" max="13633" width="17" style="4" customWidth="1"/>
    <col min="13634" max="13827" width="9.140625" style="4"/>
    <col min="13828" max="13828" width="3.7109375" style="4" bestFit="1" customWidth="1"/>
    <col min="13829" max="13829" width="21.140625" style="4" customWidth="1"/>
    <col min="13830" max="13830" width="7.28515625" style="4" customWidth="1"/>
    <col min="13831" max="13831" width="9.5703125" style="4" customWidth="1"/>
    <col min="13832" max="13833" width="9.28515625" style="4" customWidth="1"/>
    <col min="13834" max="13835" width="8.140625" style="4" customWidth="1"/>
    <col min="13836" max="13838" width="8.28515625" style="4" customWidth="1"/>
    <col min="13839" max="13839" width="10" style="4" customWidth="1"/>
    <col min="13840" max="13840" width="11" style="4" customWidth="1"/>
    <col min="13841" max="13841" width="1.42578125" style="4" customWidth="1"/>
    <col min="13842" max="13850" width="16.85546875" style="4" customWidth="1"/>
    <col min="13851" max="13857" width="15.5703125" style="4" customWidth="1"/>
    <col min="13858" max="13859" width="10.7109375" style="4" customWidth="1"/>
    <col min="13860" max="13862" width="15.5703125" style="4" customWidth="1"/>
    <col min="13863" max="13863" width="18.42578125" style="4" bestFit="1" customWidth="1"/>
    <col min="13864" max="13870" width="15.5703125" style="4" customWidth="1"/>
    <col min="13871" max="13871" width="17.85546875" style="4" bestFit="1" customWidth="1"/>
    <col min="13872" max="13881" width="18" style="4" customWidth="1"/>
    <col min="13882" max="13885" width="15.5703125" style="4" customWidth="1"/>
    <col min="13886" max="13887" width="15.7109375" style="4" customWidth="1"/>
    <col min="13888" max="13889" width="17" style="4" customWidth="1"/>
    <col min="13890" max="14083" width="9.140625" style="4"/>
    <col min="14084" max="14084" width="3.7109375" style="4" bestFit="1" customWidth="1"/>
    <col min="14085" max="14085" width="21.140625" style="4" customWidth="1"/>
    <col min="14086" max="14086" width="7.28515625" style="4" customWidth="1"/>
    <col min="14087" max="14087" width="9.5703125" style="4" customWidth="1"/>
    <col min="14088" max="14089" width="9.28515625" style="4" customWidth="1"/>
    <col min="14090" max="14091" width="8.140625" style="4" customWidth="1"/>
    <col min="14092" max="14094" width="8.28515625" style="4" customWidth="1"/>
    <col min="14095" max="14095" width="10" style="4" customWidth="1"/>
    <col min="14096" max="14096" width="11" style="4" customWidth="1"/>
    <col min="14097" max="14097" width="1.42578125" style="4" customWidth="1"/>
    <col min="14098" max="14106" width="16.85546875" style="4" customWidth="1"/>
    <col min="14107" max="14113" width="15.5703125" style="4" customWidth="1"/>
    <col min="14114" max="14115" width="10.7109375" style="4" customWidth="1"/>
    <col min="14116" max="14118" width="15.5703125" style="4" customWidth="1"/>
    <col min="14119" max="14119" width="18.42578125" style="4" bestFit="1" customWidth="1"/>
    <col min="14120" max="14126" width="15.5703125" style="4" customWidth="1"/>
    <col min="14127" max="14127" width="17.85546875" style="4" bestFit="1" customWidth="1"/>
    <col min="14128" max="14137" width="18" style="4" customWidth="1"/>
    <col min="14138" max="14141" width="15.5703125" style="4" customWidth="1"/>
    <col min="14142" max="14143" width="15.7109375" style="4" customWidth="1"/>
    <col min="14144" max="14145" width="17" style="4" customWidth="1"/>
    <col min="14146" max="14339" width="9.140625" style="4"/>
    <col min="14340" max="14340" width="3.7109375" style="4" bestFit="1" customWidth="1"/>
    <col min="14341" max="14341" width="21.140625" style="4" customWidth="1"/>
    <col min="14342" max="14342" width="7.28515625" style="4" customWidth="1"/>
    <col min="14343" max="14343" width="9.5703125" style="4" customWidth="1"/>
    <col min="14344" max="14345" width="9.28515625" style="4" customWidth="1"/>
    <col min="14346" max="14347" width="8.140625" style="4" customWidth="1"/>
    <col min="14348" max="14350" width="8.28515625" style="4" customWidth="1"/>
    <col min="14351" max="14351" width="10" style="4" customWidth="1"/>
    <col min="14352" max="14352" width="11" style="4" customWidth="1"/>
    <col min="14353" max="14353" width="1.42578125" style="4" customWidth="1"/>
    <col min="14354" max="14362" width="16.85546875" style="4" customWidth="1"/>
    <col min="14363" max="14369" width="15.5703125" style="4" customWidth="1"/>
    <col min="14370" max="14371" width="10.7109375" style="4" customWidth="1"/>
    <col min="14372" max="14374" width="15.5703125" style="4" customWidth="1"/>
    <col min="14375" max="14375" width="18.42578125" style="4" bestFit="1" customWidth="1"/>
    <col min="14376" max="14382" width="15.5703125" style="4" customWidth="1"/>
    <col min="14383" max="14383" width="17.85546875" style="4" bestFit="1" customWidth="1"/>
    <col min="14384" max="14393" width="18" style="4" customWidth="1"/>
    <col min="14394" max="14397" width="15.5703125" style="4" customWidth="1"/>
    <col min="14398" max="14399" width="15.7109375" style="4" customWidth="1"/>
    <col min="14400" max="14401" width="17" style="4" customWidth="1"/>
    <col min="14402" max="14595" width="9.140625" style="4"/>
    <col min="14596" max="14596" width="3.7109375" style="4" bestFit="1" customWidth="1"/>
    <col min="14597" max="14597" width="21.140625" style="4" customWidth="1"/>
    <col min="14598" max="14598" width="7.28515625" style="4" customWidth="1"/>
    <col min="14599" max="14599" width="9.5703125" style="4" customWidth="1"/>
    <col min="14600" max="14601" width="9.28515625" style="4" customWidth="1"/>
    <col min="14602" max="14603" width="8.140625" style="4" customWidth="1"/>
    <col min="14604" max="14606" width="8.28515625" style="4" customWidth="1"/>
    <col min="14607" max="14607" width="10" style="4" customWidth="1"/>
    <col min="14608" max="14608" width="11" style="4" customWidth="1"/>
    <col min="14609" max="14609" width="1.42578125" style="4" customWidth="1"/>
    <col min="14610" max="14618" width="16.85546875" style="4" customWidth="1"/>
    <col min="14619" max="14625" width="15.5703125" style="4" customWidth="1"/>
    <col min="14626" max="14627" width="10.7109375" style="4" customWidth="1"/>
    <col min="14628" max="14630" width="15.5703125" style="4" customWidth="1"/>
    <col min="14631" max="14631" width="18.42578125" style="4" bestFit="1" customWidth="1"/>
    <col min="14632" max="14638" width="15.5703125" style="4" customWidth="1"/>
    <col min="14639" max="14639" width="17.85546875" style="4" bestFit="1" customWidth="1"/>
    <col min="14640" max="14649" width="18" style="4" customWidth="1"/>
    <col min="14650" max="14653" width="15.5703125" style="4" customWidth="1"/>
    <col min="14654" max="14655" width="15.7109375" style="4" customWidth="1"/>
    <col min="14656" max="14657" width="17" style="4" customWidth="1"/>
    <col min="14658" max="14851" width="9.140625" style="4"/>
    <col min="14852" max="14852" width="3.7109375" style="4" bestFit="1" customWidth="1"/>
    <col min="14853" max="14853" width="21.140625" style="4" customWidth="1"/>
    <col min="14854" max="14854" width="7.28515625" style="4" customWidth="1"/>
    <col min="14855" max="14855" width="9.5703125" style="4" customWidth="1"/>
    <col min="14856" max="14857" width="9.28515625" style="4" customWidth="1"/>
    <col min="14858" max="14859" width="8.140625" style="4" customWidth="1"/>
    <col min="14860" max="14862" width="8.28515625" style="4" customWidth="1"/>
    <col min="14863" max="14863" width="10" style="4" customWidth="1"/>
    <col min="14864" max="14864" width="11" style="4" customWidth="1"/>
    <col min="14865" max="14865" width="1.42578125" style="4" customWidth="1"/>
    <col min="14866" max="14874" width="16.85546875" style="4" customWidth="1"/>
    <col min="14875" max="14881" width="15.5703125" style="4" customWidth="1"/>
    <col min="14882" max="14883" width="10.7109375" style="4" customWidth="1"/>
    <col min="14884" max="14886" width="15.5703125" style="4" customWidth="1"/>
    <col min="14887" max="14887" width="18.42578125" style="4" bestFit="1" customWidth="1"/>
    <col min="14888" max="14894" width="15.5703125" style="4" customWidth="1"/>
    <col min="14895" max="14895" width="17.85546875" style="4" bestFit="1" customWidth="1"/>
    <col min="14896" max="14905" width="18" style="4" customWidth="1"/>
    <col min="14906" max="14909" width="15.5703125" style="4" customWidth="1"/>
    <col min="14910" max="14911" width="15.7109375" style="4" customWidth="1"/>
    <col min="14912" max="14913" width="17" style="4" customWidth="1"/>
    <col min="14914" max="15107" width="9.140625" style="4"/>
    <col min="15108" max="15108" width="3.7109375" style="4" bestFit="1" customWidth="1"/>
    <col min="15109" max="15109" width="21.140625" style="4" customWidth="1"/>
    <col min="15110" max="15110" width="7.28515625" style="4" customWidth="1"/>
    <col min="15111" max="15111" width="9.5703125" style="4" customWidth="1"/>
    <col min="15112" max="15113" width="9.28515625" style="4" customWidth="1"/>
    <col min="15114" max="15115" width="8.140625" style="4" customWidth="1"/>
    <col min="15116" max="15118" width="8.28515625" style="4" customWidth="1"/>
    <col min="15119" max="15119" width="10" style="4" customWidth="1"/>
    <col min="15120" max="15120" width="11" style="4" customWidth="1"/>
    <col min="15121" max="15121" width="1.42578125" style="4" customWidth="1"/>
    <col min="15122" max="15130" width="16.85546875" style="4" customWidth="1"/>
    <col min="15131" max="15137" width="15.5703125" style="4" customWidth="1"/>
    <col min="15138" max="15139" width="10.7109375" style="4" customWidth="1"/>
    <col min="15140" max="15142" width="15.5703125" style="4" customWidth="1"/>
    <col min="15143" max="15143" width="18.42578125" style="4" bestFit="1" customWidth="1"/>
    <col min="15144" max="15150" width="15.5703125" style="4" customWidth="1"/>
    <col min="15151" max="15151" width="17.85546875" style="4" bestFit="1" customWidth="1"/>
    <col min="15152" max="15161" width="18" style="4" customWidth="1"/>
    <col min="15162" max="15165" width="15.5703125" style="4" customWidth="1"/>
    <col min="15166" max="15167" width="15.7109375" style="4" customWidth="1"/>
    <col min="15168" max="15169" width="17" style="4" customWidth="1"/>
    <col min="15170" max="15363" width="9.140625" style="4"/>
    <col min="15364" max="15364" width="3.7109375" style="4" bestFit="1" customWidth="1"/>
    <col min="15365" max="15365" width="21.140625" style="4" customWidth="1"/>
    <col min="15366" max="15366" width="7.28515625" style="4" customWidth="1"/>
    <col min="15367" max="15367" width="9.5703125" style="4" customWidth="1"/>
    <col min="15368" max="15369" width="9.28515625" style="4" customWidth="1"/>
    <col min="15370" max="15371" width="8.140625" style="4" customWidth="1"/>
    <col min="15372" max="15374" width="8.28515625" style="4" customWidth="1"/>
    <col min="15375" max="15375" width="10" style="4" customWidth="1"/>
    <col min="15376" max="15376" width="11" style="4" customWidth="1"/>
    <col min="15377" max="15377" width="1.42578125" style="4" customWidth="1"/>
    <col min="15378" max="15386" width="16.85546875" style="4" customWidth="1"/>
    <col min="15387" max="15393" width="15.5703125" style="4" customWidth="1"/>
    <col min="15394" max="15395" width="10.7109375" style="4" customWidth="1"/>
    <col min="15396" max="15398" width="15.5703125" style="4" customWidth="1"/>
    <col min="15399" max="15399" width="18.42578125" style="4" bestFit="1" customWidth="1"/>
    <col min="15400" max="15406" width="15.5703125" style="4" customWidth="1"/>
    <col min="15407" max="15407" width="17.85546875" style="4" bestFit="1" customWidth="1"/>
    <col min="15408" max="15417" width="18" style="4" customWidth="1"/>
    <col min="15418" max="15421" width="15.5703125" style="4" customWidth="1"/>
    <col min="15422" max="15423" width="15.7109375" style="4" customWidth="1"/>
    <col min="15424" max="15425" width="17" style="4" customWidth="1"/>
    <col min="15426" max="15619" width="9.140625" style="4"/>
    <col min="15620" max="15620" width="3.7109375" style="4" bestFit="1" customWidth="1"/>
    <col min="15621" max="15621" width="21.140625" style="4" customWidth="1"/>
    <col min="15622" max="15622" width="7.28515625" style="4" customWidth="1"/>
    <col min="15623" max="15623" width="9.5703125" style="4" customWidth="1"/>
    <col min="15624" max="15625" width="9.28515625" style="4" customWidth="1"/>
    <col min="15626" max="15627" width="8.140625" style="4" customWidth="1"/>
    <col min="15628" max="15630" width="8.28515625" style="4" customWidth="1"/>
    <col min="15631" max="15631" width="10" style="4" customWidth="1"/>
    <col min="15632" max="15632" width="11" style="4" customWidth="1"/>
    <col min="15633" max="15633" width="1.42578125" style="4" customWidth="1"/>
    <col min="15634" max="15642" width="16.85546875" style="4" customWidth="1"/>
    <col min="15643" max="15649" width="15.5703125" style="4" customWidth="1"/>
    <col min="15650" max="15651" width="10.7109375" style="4" customWidth="1"/>
    <col min="15652" max="15654" width="15.5703125" style="4" customWidth="1"/>
    <col min="15655" max="15655" width="18.42578125" style="4" bestFit="1" customWidth="1"/>
    <col min="15656" max="15662" width="15.5703125" style="4" customWidth="1"/>
    <col min="15663" max="15663" width="17.85546875" style="4" bestFit="1" customWidth="1"/>
    <col min="15664" max="15673" width="18" style="4" customWidth="1"/>
    <col min="15674" max="15677" width="15.5703125" style="4" customWidth="1"/>
    <col min="15678" max="15679" width="15.7109375" style="4" customWidth="1"/>
    <col min="15680" max="15681" width="17" style="4" customWidth="1"/>
    <col min="15682" max="15875" width="9.140625" style="4"/>
    <col min="15876" max="15876" width="3.7109375" style="4" bestFit="1" customWidth="1"/>
    <col min="15877" max="15877" width="21.140625" style="4" customWidth="1"/>
    <col min="15878" max="15878" width="7.28515625" style="4" customWidth="1"/>
    <col min="15879" max="15879" width="9.5703125" style="4" customWidth="1"/>
    <col min="15880" max="15881" width="9.28515625" style="4" customWidth="1"/>
    <col min="15882" max="15883" width="8.140625" style="4" customWidth="1"/>
    <col min="15884" max="15886" width="8.28515625" style="4" customWidth="1"/>
    <col min="15887" max="15887" width="10" style="4" customWidth="1"/>
    <col min="15888" max="15888" width="11" style="4" customWidth="1"/>
    <col min="15889" max="15889" width="1.42578125" style="4" customWidth="1"/>
    <col min="15890" max="15898" width="16.85546875" style="4" customWidth="1"/>
    <col min="15899" max="15905" width="15.5703125" style="4" customWidth="1"/>
    <col min="15906" max="15907" width="10.7109375" style="4" customWidth="1"/>
    <col min="15908" max="15910" width="15.5703125" style="4" customWidth="1"/>
    <col min="15911" max="15911" width="18.42578125" style="4" bestFit="1" customWidth="1"/>
    <col min="15912" max="15918" width="15.5703125" style="4" customWidth="1"/>
    <col min="15919" max="15919" width="17.85546875" style="4" bestFit="1" customWidth="1"/>
    <col min="15920" max="15929" width="18" style="4" customWidth="1"/>
    <col min="15930" max="15933" width="15.5703125" style="4" customWidth="1"/>
    <col min="15934" max="15935" width="15.7109375" style="4" customWidth="1"/>
    <col min="15936" max="15937" width="17" style="4" customWidth="1"/>
    <col min="15938" max="16131" width="9.140625" style="4"/>
    <col min="16132" max="16132" width="3.7109375" style="4" bestFit="1" customWidth="1"/>
    <col min="16133" max="16133" width="21.140625" style="4" customWidth="1"/>
    <col min="16134" max="16134" width="7.28515625" style="4" customWidth="1"/>
    <col min="16135" max="16135" width="9.5703125" style="4" customWidth="1"/>
    <col min="16136" max="16137" width="9.28515625" style="4" customWidth="1"/>
    <col min="16138" max="16139" width="8.140625" style="4" customWidth="1"/>
    <col min="16140" max="16142" width="8.28515625" style="4" customWidth="1"/>
    <col min="16143" max="16143" width="10" style="4" customWidth="1"/>
    <col min="16144" max="16144" width="11" style="4" customWidth="1"/>
    <col min="16145" max="16145" width="1.42578125" style="4" customWidth="1"/>
    <col min="16146" max="16154" width="16.85546875" style="4" customWidth="1"/>
    <col min="16155" max="16161" width="15.5703125" style="4" customWidth="1"/>
    <col min="16162" max="16163" width="10.7109375" style="4" customWidth="1"/>
    <col min="16164" max="16166" width="15.5703125" style="4" customWidth="1"/>
    <col min="16167" max="16167" width="18.42578125" style="4" bestFit="1" customWidth="1"/>
    <col min="16168" max="16174" width="15.5703125" style="4" customWidth="1"/>
    <col min="16175" max="16175" width="17.85546875" style="4" bestFit="1" customWidth="1"/>
    <col min="16176" max="16185" width="18" style="4" customWidth="1"/>
    <col min="16186" max="16189" width="15.5703125" style="4" customWidth="1"/>
    <col min="16190" max="16191" width="15.7109375" style="4" customWidth="1"/>
    <col min="16192" max="16193" width="17" style="4" customWidth="1"/>
    <col min="16194" max="16384" width="9.140625" style="4"/>
  </cols>
  <sheetData>
    <row r="1" spans="1:65" ht="12.75" customHeight="1" x14ac:dyDescent="0.2">
      <c r="A1" s="2"/>
      <c r="D1" s="4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2.75" customHeight="1" x14ac:dyDescent="0.2">
      <c r="A2" s="4"/>
      <c r="B2" s="4"/>
      <c r="D2" s="4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5" ht="12.75" customHeight="1" x14ac:dyDescent="0.2">
      <c r="A3" s="2"/>
      <c r="D3" s="4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ht="12.75" customHeight="1" x14ac:dyDescent="0.2">
      <c r="A4" s="233" t="s">
        <v>0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</row>
    <row r="5" spans="1:65" ht="12.75" customHeight="1" x14ac:dyDescent="0.2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1:65" ht="12.75" customHeight="1" x14ac:dyDescent="0.2">
      <c r="A6" s="2"/>
      <c r="D6" s="4"/>
      <c r="M6" s="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12.75" customHeight="1" x14ac:dyDescent="0.2">
      <c r="A7" s="2"/>
      <c r="D7" s="4"/>
      <c r="M7" s="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65" ht="12.75" customHeight="1" x14ac:dyDescent="0.2">
      <c r="A8" s="2"/>
      <c r="D8" s="4"/>
      <c r="M8" s="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65" s="10" customFormat="1" ht="24.75" customHeight="1" x14ac:dyDescent="0.25">
      <c r="A9" s="247" t="s">
        <v>284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9"/>
      <c r="O9" s="231">
        <v>2021</v>
      </c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32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9"/>
    </row>
    <row r="10" spans="1:65" s="10" customFormat="1" ht="12.75" customHeight="1" x14ac:dyDescent="0.25">
      <c r="A10" s="245" t="s">
        <v>1</v>
      </c>
      <c r="B10" s="245" t="s">
        <v>2</v>
      </c>
      <c r="C10" s="245" t="s">
        <v>3</v>
      </c>
      <c r="D10" s="245" t="s">
        <v>4</v>
      </c>
      <c r="E10" s="238" t="s">
        <v>5</v>
      </c>
      <c r="F10" s="239"/>
      <c r="G10" s="248" t="s">
        <v>6</v>
      </c>
      <c r="H10" s="248"/>
      <c r="I10" s="248"/>
      <c r="J10" s="248"/>
      <c r="K10" s="248"/>
      <c r="L10" s="59" t="s">
        <v>7</v>
      </c>
      <c r="M10" s="12" t="s">
        <v>8</v>
      </c>
      <c r="N10" s="13"/>
      <c r="O10" s="222">
        <v>44367</v>
      </c>
      <c r="P10" s="222">
        <v>44357</v>
      </c>
      <c r="Q10" s="222">
        <v>44345</v>
      </c>
      <c r="R10" s="222">
        <v>44340</v>
      </c>
      <c r="S10" s="118">
        <v>44324</v>
      </c>
      <c r="T10" s="118">
        <v>44324</v>
      </c>
      <c r="U10" s="118">
        <v>44318</v>
      </c>
      <c r="V10" s="118">
        <v>44317</v>
      </c>
      <c r="W10" s="118">
        <v>44311</v>
      </c>
      <c r="X10" s="118">
        <v>44303</v>
      </c>
      <c r="Y10" s="118">
        <v>44297</v>
      </c>
      <c r="Z10" s="118">
        <v>44296</v>
      </c>
      <c r="AA10" s="118">
        <v>44289</v>
      </c>
      <c r="AB10" s="118">
        <v>44283</v>
      </c>
      <c r="AC10" s="118">
        <v>44275</v>
      </c>
      <c r="AD10" s="114">
        <v>44206</v>
      </c>
      <c r="AE10" s="169">
        <v>44205</v>
      </c>
      <c r="AF10" s="142">
        <v>44185</v>
      </c>
      <c r="AG10" s="118">
        <v>44185</v>
      </c>
      <c r="AH10" s="118">
        <v>44185</v>
      </c>
      <c r="AI10" s="118">
        <v>44185</v>
      </c>
      <c r="AJ10" s="118">
        <v>44173</v>
      </c>
      <c r="AK10" s="118">
        <v>44164</v>
      </c>
      <c r="AL10" s="118">
        <v>44164</v>
      </c>
      <c r="AM10" s="118">
        <v>44163</v>
      </c>
      <c r="AN10" s="118">
        <v>44163</v>
      </c>
      <c r="AO10" s="118">
        <v>44156</v>
      </c>
      <c r="AP10" s="118">
        <v>44156</v>
      </c>
      <c r="AQ10" s="118">
        <v>44150</v>
      </c>
      <c r="AR10" s="118">
        <v>44143</v>
      </c>
      <c r="AS10" s="118">
        <v>44142</v>
      </c>
      <c r="AT10" s="118">
        <v>44129</v>
      </c>
      <c r="AU10" s="118">
        <v>44128</v>
      </c>
      <c r="AV10" s="118">
        <v>44128</v>
      </c>
      <c r="AW10" s="118">
        <v>44122</v>
      </c>
      <c r="AX10" s="118">
        <v>44121</v>
      </c>
      <c r="AY10" s="118">
        <v>44122</v>
      </c>
      <c r="AZ10" s="72">
        <v>44114</v>
      </c>
      <c r="BA10" s="118">
        <v>44114</v>
      </c>
      <c r="BB10" s="118">
        <v>44108</v>
      </c>
      <c r="BC10" s="118">
        <v>44108</v>
      </c>
      <c r="BD10" s="118">
        <v>44107</v>
      </c>
      <c r="BE10" s="118">
        <v>44100</v>
      </c>
      <c r="BF10" s="118">
        <v>44094</v>
      </c>
      <c r="BG10" s="118">
        <v>44094</v>
      </c>
      <c r="BH10" s="118">
        <v>44093</v>
      </c>
      <c r="BI10" s="118">
        <v>44093</v>
      </c>
      <c r="BJ10" s="118">
        <v>44086</v>
      </c>
      <c r="BK10" s="118">
        <v>44073</v>
      </c>
      <c r="BL10" s="118">
        <v>44045</v>
      </c>
      <c r="BM10" s="114">
        <v>44045</v>
      </c>
    </row>
    <row r="11" spans="1:65" s="10" customFormat="1" x14ac:dyDescent="0.25">
      <c r="A11" s="245"/>
      <c r="B11" s="245"/>
      <c r="C11" s="245"/>
      <c r="D11" s="245"/>
      <c r="E11" s="240"/>
      <c r="F11" s="241"/>
      <c r="G11" s="245">
        <v>1</v>
      </c>
      <c r="H11" s="245">
        <v>2</v>
      </c>
      <c r="I11" s="245">
        <v>3</v>
      </c>
      <c r="J11" s="245">
        <v>4</v>
      </c>
      <c r="K11" s="248">
        <v>5</v>
      </c>
      <c r="L11" s="60" t="s">
        <v>9</v>
      </c>
      <c r="M11" s="14" t="s">
        <v>10</v>
      </c>
      <c r="N11" s="13"/>
      <c r="O11" s="115" t="s">
        <v>547</v>
      </c>
      <c r="P11" s="115" t="s">
        <v>399</v>
      </c>
      <c r="Q11" s="115" t="s">
        <v>13</v>
      </c>
      <c r="R11" s="219" t="s">
        <v>14</v>
      </c>
      <c r="S11" s="115" t="s">
        <v>585</v>
      </c>
      <c r="T11" s="115" t="s">
        <v>569</v>
      </c>
      <c r="U11" s="115" t="s">
        <v>399</v>
      </c>
      <c r="V11" s="115" t="s">
        <v>530</v>
      </c>
      <c r="W11" s="115" t="s">
        <v>538</v>
      </c>
      <c r="X11" s="115" t="s">
        <v>547</v>
      </c>
      <c r="Y11" s="115" t="s">
        <v>12</v>
      </c>
      <c r="Z11" s="115" t="s">
        <v>566</v>
      </c>
      <c r="AA11" s="115" t="s">
        <v>528</v>
      </c>
      <c r="AB11" s="115" t="s">
        <v>399</v>
      </c>
      <c r="AC11" s="115" t="s">
        <v>258</v>
      </c>
      <c r="AD11" s="115" t="s">
        <v>372</v>
      </c>
      <c r="AE11" s="170" t="s">
        <v>258</v>
      </c>
      <c r="AF11" s="160" t="s">
        <v>16</v>
      </c>
      <c r="AG11" s="115" t="s">
        <v>505</v>
      </c>
      <c r="AH11" s="154" t="s">
        <v>446</v>
      </c>
      <c r="AI11" s="115" t="s">
        <v>506</v>
      </c>
      <c r="AJ11" s="115" t="s">
        <v>11</v>
      </c>
      <c r="AK11" s="115" t="s">
        <v>14</v>
      </c>
      <c r="AL11" s="115" t="s">
        <v>502</v>
      </c>
      <c r="AM11" s="115" t="s">
        <v>16</v>
      </c>
      <c r="AN11" s="115" t="s">
        <v>12</v>
      </c>
      <c r="AO11" s="115" t="s">
        <v>495</v>
      </c>
      <c r="AP11" s="115" t="s">
        <v>446</v>
      </c>
      <c r="AQ11" s="115" t="s">
        <v>16</v>
      </c>
      <c r="AR11" s="115" t="s">
        <v>16</v>
      </c>
      <c r="AS11" s="115" t="s">
        <v>12</v>
      </c>
      <c r="AT11" s="115" t="s">
        <v>405</v>
      </c>
      <c r="AU11" s="115" t="s">
        <v>12</v>
      </c>
      <c r="AV11" s="115" t="s">
        <v>398</v>
      </c>
      <c r="AW11" s="115" t="s">
        <v>308</v>
      </c>
      <c r="AX11" s="115" t="s">
        <v>344</v>
      </c>
      <c r="AY11" s="115" t="s">
        <v>417</v>
      </c>
      <c r="AZ11" s="115" t="s">
        <v>398</v>
      </c>
      <c r="BA11" s="115" t="s">
        <v>426</v>
      </c>
      <c r="BB11" s="115" t="s">
        <v>12</v>
      </c>
      <c r="BC11" s="115" t="s">
        <v>11</v>
      </c>
      <c r="BD11" s="115" t="s">
        <v>12</v>
      </c>
      <c r="BE11" s="115" t="s">
        <v>13</v>
      </c>
      <c r="BF11" s="115" t="s">
        <v>15</v>
      </c>
      <c r="BG11" s="115" t="s">
        <v>11</v>
      </c>
      <c r="BH11" s="115" t="s">
        <v>308</v>
      </c>
      <c r="BI11" s="115" t="s">
        <v>446</v>
      </c>
      <c r="BJ11" s="115" t="s">
        <v>398</v>
      </c>
      <c r="BK11" s="115" t="s">
        <v>399</v>
      </c>
      <c r="BL11" s="115" t="s">
        <v>12</v>
      </c>
      <c r="BM11" s="115" t="s">
        <v>12</v>
      </c>
    </row>
    <row r="12" spans="1:65" s="10" customFormat="1" x14ac:dyDescent="0.25">
      <c r="A12" s="245"/>
      <c r="B12" s="245"/>
      <c r="C12" s="245"/>
      <c r="D12" s="245"/>
      <c r="E12" s="242"/>
      <c r="F12" s="243"/>
      <c r="G12" s="245"/>
      <c r="H12" s="245"/>
      <c r="I12" s="245"/>
      <c r="J12" s="245"/>
      <c r="K12" s="248"/>
      <c r="L12" s="61" t="s">
        <v>10</v>
      </c>
      <c r="M12" s="17" t="s">
        <v>17</v>
      </c>
      <c r="N12" s="18"/>
      <c r="O12" s="117" t="s">
        <v>23</v>
      </c>
      <c r="P12" s="117" t="s">
        <v>20</v>
      </c>
      <c r="Q12" s="117" t="s">
        <v>23</v>
      </c>
      <c r="R12" s="223" t="s">
        <v>602</v>
      </c>
      <c r="S12" s="117" t="s">
        <v>318</v>
      </c>
      <c r="T12" s="117" t="s">
        <v>570</v>
      </c>
      <c r="U12" s="117" t="s">
        <v>23</v>
      </c>
      <c r="V12" s="117" t="s">
        <v>318</v>
      </c>
      <c r="W12" s="117" t="s">
        <v>138</v>
      </c>
      <c r="X12" s="117" t="s">
        <v>19</v>
      </c>
      <c r="Y12" s="117" t="s">
        <v>22</v>
      </c>
      <c r="Z12" s="117" t="s">
        <v>318</v>
      </c>
      <c r="AA12" s="117" t="s">
        <v>404</v>
      </c>
      <c r="AB12" s="117" t="s">
        <v>19</v>
      </c>
      <c r="AC12" s="117" t="s">
        <v>318</v>
      </c>
      <c r="AD12" s="174" t="s">
        <v>19</v>
      </c>
      <c r="AE12" s="171" t="s">
        <v>454</v>
      </c>
      <c r="AF12" s="161" t="s">
        <v>29</v>
      </c>
      <c r="AG12" s="117" t="s">
        <v>507</v>
      </c>
      <c r="AH12" s="155" t="s">
        <v>20</v>
      </c>
      <c r="AI12" s="117" t="s">
        <v>24</v>
      </c>
      <c r="AJ12" s="117" t="s">
        <v>316</v>
      </c>
      <c r="AK12" s="117" t="s">
        <v>25</v>
      </c>
      <c r="AL12" s="117" t="s">
        <v>22</v>
      </c>
      <c r="AM12" s="117" t="s">
        <v>28</v>
      </c>
      <c r="AN12" s="117" t="s">
        <v>490</v>
      </c>
      <c r="AO12" s="117" t="s">
        <v>24</v>
      </c>
      <c r="AP12" s="117" t="s">
        <v>23</v>
      </c>
      <c r="AQ12" s="117" t="s">
        <v>30</v>
      </c>
      <c r="AR12" s="117" t="s">
        <v>27</v>
      </c>
      <c r="AS12" s="117" t="s">
        <v>483</v>
      </c>
      <c r="AT12" s="117" t="s">
        <v>404</v>
      </c>
      <c r="AU12" s="117" t="s">
        <v>474</v>
      </c>
      <c r="AV12" s="117" t="s">
        <v>20</v>
      </c>
      <c r="AW12" s="117" t="s">
        <v>271</v>
      </c>
      <c r="AX12" s="117" t="s">
        <v>299</v>
      </c>
      <c r="AY12" s="117" t="s">
        <v>24</v>
      </c>
      <c r="AZ12" s="117" t="s">
        <v>23</v>
      </c>
      <c r="BA12" s="117" t="s">
        <v>427</v>
      </c>
      <c r="BB12" s="117" t="s">
        <v>343</v>
      </c>
      <c r="BC12" s="117" t="s">
        <v>31</v>
      </c>
      <c r="BD12" s="117" t="s">
        <v>431</v>
      </c>
      <c r="BE12" s="117" t="s">
        <v>21</v>
      </c>
      <c r="BF12" s="117" t="s">
        <v>441</v>
      </c>
      <c r="BG12" s="117" t="s">
        <v>275</v>
      </c>
      <c r="BH12" s="117" t="s">
        <v>21</v>
      </c>
      <c r="BI12" s="117" t="s">
        <v>19</v>
      </c>
      <c r="BJ12" s="117" t="s">
        <v>19</v>
      </c>
      <c r="BK12" s="117" t="s">
        <v>23</v>
      </c>
      <c r="BL12" s="117" t="s">
        <v>458</v>
      </c>
      <c r="BM12" s="174" t="s">
        <v>463</v>
      </c>
    </row>
    <row r="13" spans="1:65" x14ac:dyDescent="0.2"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168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</row>
    <row r="14" spans="1:65" ht="14.1" customHeight="1" x14ac:dyDescent="0.25">
      <c r="A14" s="21">
        <f t="shared" ref="A14:A58" si="0">A13+1</f>
        <v>1</v>
      </c>
      <c r="B14" s="58" t="s">
        <v>174</v>
      </c>
      <c r="C14" s="23">
        <v>13299</v>
      </c>
      <c r="D14" s="24" t="s">
        <v>36</v>
      </c>
      <c r="E14" s="25">
        <f>MAX(O14:AE14)</f>
        <v>578</v>
      </c>
      <c r="F14" s="25" t="str">
        <f>VLOOKUP(E14,Tab!$E$2:$F$255,2,TRUE)</f>
        <v>A</v>
      </c>
      <c r="G14" s="63">
        <f>LARGE(O14:BM14,1)</f>
        <v>578</v>
      </c>
      <c r="H14" s="63">
        <f>LARGE(O14:BM14,2)</f>
        <v>576</v>
      </c>
      <c r="I14" s="63">
        <f>LARGE(O14:BM14,3)</f>
        <v>570</v>
      </c>
      <c r="J14" s="63">
        <f>LARGE(O14:BM14,4)</f>
        <v>569</v>
      </c>
      <c r="K14" s="63">
        <f>LARGE(O14:BM14,5)</f>
        <v>569</v>
      </c>
      <c r="L14" s="27">
        <f>SUM(G14:K14)</f>
        <v>2862</v>
      </c>
      <c r="M14" s="62">
        <f>L14/5</f>
        <v>572.4</v>
      </c>
      <c r="N14" s="64"/>
      <c r="O14" s="31">
        <v>0</v>
      </c>
      <c r="P14" s="31">
        <v>0</v>
      </c>
      <c r="Q14" s="31">
        <v>0</v>
      </c>
      <c r="R14" s="31">
        <v>569</v>
      </c>
      <c r="S14" s="31">
        <v>564</v>
      </c>
      <c r="T14" s="31">
        <v>0</v>
      </c>
      <c r="U14" s="31">
        <v>0</v>
      </c>
      <c r="V14" s="31">
        <v>578</v>
      </c>
      <c r="W14" s="31">
        <v>576</v>
      </c>
      <c r="X14" s="31">
        <v>0</v>
      </c>
      <c r="Y14" s="31">
        <v>0</v>
      </c>
      <c r="Z14" s="31">
        <v>569</v>
      </c>
      <c r="AA14" s="31">
        <v>0</v>
      </c>
      <c r="AB14" s="31">
        <v>0</v>
      </c>
      <c r="AC14" s="31">
        <v>566</v>
      </c>
      <c r="AD14" s="31">
        <v>0</v>
      </c>
      <c r="AE14" s="199">
        <v>0</v>
      </c>
      <c r="AF14" s="137">
        <v>0</v>
      </c>
      <c r="AG14" s="31">
        <v>566</v>
      </c>
      <c r="AH14" s="31">
        <v>0</v>
      </c>
      <c r="AI14" s="31">
        <v>0</v>
      </c>
      <c r="AJ14" s="31">
        <v>0</v>
      </c>
      <c r="AK14" s="31">
        <v>570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v>0</v>
      </c>
      <c r="AZ14" s="31">
        <v>0</v>
      </c>
      <c r="BA14" s="31">
        <v>0</v>
      </c>
      <c r="BB14" s="31">
        <v>0</v>
      </c>
      <c r="BC14" s="31">
        <v>0</v>
      </c>
      <c r="BD14" s="31">
        <v>0</v>
      </c>
      <c r="BE14" s="31">
        <v>0</v>
      </c>
      <c r="BF14" s="31">
        <v>0</v>
      </c>
      <c r="BG14" s="31">
        <v>0</v>
      </c>
      <c r="BH14" s="31">
        <v>0</v>
      </c>
      <c r="BI14" s="31">
        <v>0</v>
      </c>
      <c r="BJ14" s="31">
        <v>0</v>
      </c>
      <c r="BK14" s="31">
        <v>0</v>
      </c>
      <c r="BL14" s="31">
        <v>0</v>
      </c>
      <c r="BM14" s="31">
        <v>0</v>
      </c>
    </row>
    <row r="15" spans="1:65" ht="14.1" customHeight="1" x14ac:dyDescent="0.25">
      <c r="A15" s="21">
        <f t="shared" si="0"/>
        <v>2</v>
      </c>
      <c r="B15" s="51" t="s">
        <v>176</v>
      </c>
      <c r="C15" s="33">
        <v>12403</v>
      </c>
      <c r="D15" s="143" t="s">
        <v>61</v>
      </c>
      <c r="E15" s="25">
        <f>MAX(O15:AE15)</f>
        <v>559</v>
      </c>
      <c r="F15" s="25" t="str">
        <f>VLOOKUP(E15,Tab!$E$2:$F$255,2,TRUE)</f>
        <v>C</v>
      </c>
      <c r="G15" s="26">
        <f>LARGE(O15:BM15,1)</f>
        <v>567</v>
      </c>
      <c r="H15" s="26">
        <f>LARGE(O15:BM15,2)</f>
        <v>564</v>
      </c>
      <c r="I15" s="26">
        <f>LARGE(O15:BM15,3)</f>
        <v>562</v>
      </c>
      <c r="J15" s="26">
        <f>LARGE(O15:BM15,4)</f>
        <v>559</v>
      </c>
      <c r="K15" s="26">
        <f>LARGE(O15:BM15,5)</f>
        <v>558</v>
      </c>
      <c r="L15" s="27">
        <f>SUM(G15:K15)</f>
        <v>2810</v>
      </c>
      <c r="M15" s="28">
        <f>L15/5</f>
        <v>562</v>
      </c>
      <c r="N15" s="29"/>
      <c r="O15" s="31">
        <v>0</v>
      </c>
      <c r="P15" s="31">
        <v>0</v>
      </c>
      <c r="Q15" s="31">
        <v>0</v>
      </c>
      <c r="R15" s="31">
        <v>541</v>
      </c>
      <c r="S15" s="31">
        <v>549</v>
      </c>
      <c r="T15" s="31">
        <v>0</v>
      </c>
      <c r="U15" s="31">
        <v>0</v>
      </c>
      <c r="V15" s="31">
        <v>553</v>
      </c>
      <c r="W15" s="31">
        <v>555</v>
      </c>
      <c r="X15" s="31">
        <v>0</v>
      </c>
      <c r="Y15" s="31">
        <v>0</v>
      </c>
      <c r="Z15" s="31">
        <v>546</v>
      </c>
      <c r="AA15" s="31">
        <v>0</v>
      </c>
      <c r="AB15" s="31">
        <v>0</v>
      </c>
      <c r="AC15" s="31">
        <v>559</v>
      </c>
      <c r="AD15" s="31">
        <v>0</v>
      </c>
      <c r="AE15" s="199">
        <v>0</v>
      </c>
      <c r="AF15" s="137">
        <v>0</v>
      </c>
      <c r="AG15" s="31">
        <v>562</v>
      </c>
      <c r="AH15" s="31">
        <v>0</v>
      </c>
      <c r="AI15" s="31">
        <v>0</v>
      </c>
      <c r="AJ15" s="31">
        <v>0</v>
      </c>
      <c r="AK15" s="31">
        <v>567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  <c r="AR15" s="31">
        <v>413</v>
      </c>
      <c r="AS15" s="31">
        <v>0</v>
      </c>
      <c r="AT15" s="31">
        <v>0</v>
      </c>
      <c r="AU15" s="31">
        <v>558</v>
      </c>
      <c r="AV15" s="31">
        <v>0</v>
      </c>
      <c r="AW15" s="31">
        <v>0</v>
      </c>
      <c r="AX15" s="31">
        <v>564</v>
      </c>
      <c r="AY15" s="31"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1">
        <v>0</v>
      </c>
      <c r="BF15" s="31">
        <v>557</v>
      </c>
      <c r="BG15" s="31">
        <v>0</v>
      </c>
      <c r="BH15" s="31">
        <v>0</v>
      </c>
      <c r="BI15" s="31">
        <v>0</v>
      </c>
      <c r="BJ15" s="31">
        <v>0</v>
      </c>
      <c r="BK15" s="31">
        <v>0</v>
      </c>
      <c r="BL15" s="31">
        <v>0</v>
      </c>
      <c r="BM15" s="31">
        <v>0</v>
      </c>
    </row>
    <row r="16" spans="1:65" ht="14.1" customHeight="1" x14ac:dyDescent="0.25">
      <c r="A16" s="21">
        <f t="shared" si="0"/>
        <v>3</v>
      </c>
      <c r="B16" s="57" t="s">
        <v>183</v>
      </c>
      <c r="C16" s="55">
        <v>12607</v>
      </c>
      <c r="D16" s="145" t="s">
        <v>58</v>
      </c>
      <c r="E16" s="25">
        <f>MAX(O16:AE16)</f>
        <v>548</v>
      </c>
      <c r="F16" s="25" t="str">
        <f>VLOOKUP(E16,Tab!$E$2:$F$255,2,TRUE)</f>
        <v>Não</v>
      </c>
      <c r="G16" s="26">
        <f>LARGE(O16:BM16,1)</f>
        <v>552</v>
      </c>
      <c r="H16" s="26">
        <f>LARGE(O16:BM16,2)</f>
        <v>548</v>
      </c>
      <c r="I16" s="26">
        <f>LARGE(O16:BM16,3)</f>
        <v>548</v>
      </c>
      <c r="J16" s="26">
        <f>LARGE(O16:BM16,4)</f>
        <v>541</v>
      </c>
      <c r="K16" s="26">
        <f>LARGE(O16:BM16,5)</f>
        <v>534</v>
      </c>
      <c r="L16" s="27">
        <f>SUM(G16:K16)</f>
        <v>2723</v>
      </c>
      <c r="M16" s="28">
        <f>L16/5</f>
        <v>544.6</v>
      </c>
      <c r="N16" s="29"/>
      <c r="O16" s="31">
        <v>0</v>
      </c>
      <c r="P16" s="31">
        <v>0</v>
      </c>
      <c r="Q16" s="31">
        <v>0</v>
      </c>
      <c r="R16" s="31">
        <v>0</v>
      </c>
      <c r="S16" s="31">
        <v>548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548</v>
      </c>
      <c r="AA16" s="31">
        <v>0</v>
      </c>
      <c r="AB16" s="31">
        <v>0</v>
      </c>
      <c r="AC16" s="31">
        <v>534</v>
      </c>
      <c r="AD16" s="31">
        <v>0</v>
      </c>
      <c r="AE16" s="199">
        <v>0</v>
      </c>
      <c r="AF16" s="137">
        <v>0</v>
      </c>
      <c r="AG16" s="31">
        <v>552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541</v>
      </c>
      <c r="AY16" s="31">
        <v>0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1">
        <v>0</v>
      </c>
      <c r="BF16" s="31">
        <v>0</v>
      </c>
      <c r="BG16" s="31">
        <v>0</v>
      </c>
      <c r="BH16" s="31">
        <v>0</v>
      </c>
      <c r="BI16" s="31">
        <v>0</v>
      </c>
      <c r="BJ16" s="31">
        <v>0</v>
      </c>
      <c r="BK16" s="31">
        <v>0</v>
      </c>
      <c r="BL16" s="31">
        <v>0</v>
      </c>
      <c r="BM16" s="31">
        <v>0</v>
      </c>
    </row>
    <row r="17" spans="1:88" ht="14.1" customHeight="1" x14ac:dyDescent="0.25">
      <c r="A17" s="21">
        <f t="shared" si="0"/>
        <v>4</v>
      </c>
      <c r="B17" s="57" t="s">
        <v>251</v>
      </c>
      <c r="C17" s="55">
        <v>14094</v>
      </c>
      <c r="D17" s="216" t="s">
        <v>454</v>
      </c>
      <c r="E17" s="25">
        <f>MAX(O17:AE17)</f>
        <v>544</v>
      </c>
      <c r="F17" s="25" t="str">
        <f>VLOOKUP(E17,Tab!$E$2:$F$255,2,TRUE)</f>
        <v>Não</v>
      </c>
      <c r="G17" s="26">
        <f>LARGE(O17:BM17,1)</f>
        <v>544</v>
      </c>
      <c r="H17" s="26">
        <f>LARGE(O17:BM17,2)</f>
        <v>540</v>
      </c>
      <c r="I17" s="26">
        <f>LARGE(O17:BM17,3)</f>
        <v>539</v>
      </c>
      <c r="J17" s="26">
        <f>LARGE(O17:BM17,4)</f>
        <v>533</v>
      </c>
      <c r="K17" s="26">
        <f>LARGE(O17:BM17,5)</f>
        <v>528</v>
      </c>
      <c r="L17" s="27">
        <f>SUM(G17:K17)</f>
        <v>2684</v>
      </c>
      <c r="M17" s="28">
        <f>L17/5</f>
        <v>536.79999999999995</v>
      </c>
      <c r="N17" s="29"/>
      <c r="O17" s="31">
        <v>0</v>
      </c>
      <c r="P17" s="31">
        <v>533</v>
      </c>
      <c r="Q17" s="31">
        <v>517</v>
      </c>
      <c r="R17" s="31">
        <v>0</v>
      </c>
      <c r="S17" s="31">
        <v>0</v>
      </c>
      <c r="T17" s="31">
        <v>524</v>
      </c>
      <c r="U17" s="31">
        <v>544</v>
      </c>
      <c r="V17" s="31">
        <v>0</v>
      </c>
      <c r="W17" s="31">
        <v>520</v>
      </c>
      <c r="X17" s="31">
        <v>0</v>
      </c>
      <c r="Y17" s="31">
        <v>0</v>
      </c>
      <c r="Z17" s="31">
        <v>0</v>
      </c>
      <c r="AA17" s="31">
        <v>0</v>
      </c>
      <c r="AB17" s="31">
        <v>539</v>
      </c>
      <c r="AC17" s="31">
        <v>0</v>
      </c>
      <c r="AD17" s="31">
        <v>0</v>
      </c>
      <c r="AE17" s="199">
        <v>518</v>
      </c>
      <c r="AF17" s="137">
        <v>522</v>
      </c>
      <c r="AG17" s="31">
        <v>0</v>
      </c>
      <c r="AH17" s="31">
        <v>518</v>
      </c>
      <c r="AI17" s="31">
        <v>0</v>
      </c>
      <c r="AJ17" s="31">
        <v>522</v>
      </c>
      <c r="AK17" s="31">
        <v>519</v>
      </c>
      <c r="AL17" s="31">
        <v>0</v>
      </c>
      <c r="AM17" s="31">
        <v>514</v>
      </c>
      <c r="AN17" s="31">
        <v>527</v>
      </c>
      <c r="AO17" s="31">
        <v>0</v>
      </c>
      <c r="AP17" s="31">
        <v>514</v>
      </c>
      <c r="AQ17" s="31">
        <v>0</v>
      </c>
      <c r="AR17" s="31">
        <v>0</v>
      </c>
      <c r="AS17" s="31">
        <v>497</v>
      </c>
      <c r="AT17" s="31">
        <v>0</v>
      </c>
      <c r="AU17" s="31">
        <v>0</v>
      </c>
      <c r="AV17" s="31">
        <v>528</v>
      </c>
      <c r="AW17" s="31">
        <v>0</v>
      </c>
      <c r="AX17" s="31">
        <v>0</v>
      </c>
      <c r="AY17" s="31">
        <v>0</v>
      </c>
      <c r="AZ17" s="31">
        <v>515</v>
      </c>
      <c r="BA17" s="31">
        <v>0</v>
      </c>
      <c r="BB17" s="31">
        <v>0</v>
      </c>
      <c r="BC17" s="31">
        <v>0</v>
      </c>
      <c r="BD17" s="31">
        <v>0</v>
      </c>
      <c r="BE17" s="31">
        <v>540</v>
      </c>
      <c r="BF17" s="31">
        <v>0</v>
      </c>
      <c r="BG17" s="31">
        <v>0</v>
      </c>
      <c r="BH17" s="31">
        <v>0</v>
      </c>
      <c r="BI17" s="31">
        <v>0</v>
      </c>
      <c r="BJ17" s="31">
        <v>0</v>
      </c>
      <c r="BK17" s="31">
        <v>511</v>
      </c>
      <c r="BL17" s="31">
        <v>0</v>
      </c>
      <c r="BM17" s="31">
        <v>0</v>
      </c>
    </row>
    <row r="18" spans="1:88" ht="14.1" customHeight="1" x14ac:dyDescent="0.25">
      <c r="A18" s="21">
        <f t="shared" si="0"/>
        <v>5</v>
      </c>
      <c r="B18" s="51" t="s">
        <v>190</v>
      </c>
      <c r="C18" s="221">
        <v>728</v>
      </c>
      <c r="D18" s="207" t="s">
        <v>44</v>
      </c>
      <c r="E18" s="25">
        <f>MAX(O18:AE18)</f>
        <v>530</v>
      </c>
      <c r="F18" s="25" t="str">
        <f>VLOOKUP(E18,Tab!$E$2:$F$255,2,TRUE)</f>
        <v>Não</v>
      </c>
      <c r="G18" s="26">
        <f>LARGE(O18:BM18,1)</f>
        <v>535</v>
      </c>
      <c r="H18" s="26">
        <f>LARGE(O18:BM18,2)</f>
        <v>535</v>
      </c>
      <c r="I18" s="26">
        <f>LARGE(O18:BM18,3)</f>
        <v>531</v>
      </c>
      <c r="J18" s="26">
        <f>LARGE(O18:BM18,4)</f>
        <v>530</v>
      </c>
      <c r="K18" s="26">
        <f>LARGE(O18:BM18,5)</f>
        <v>528</v>
      </c>
      <c r="L18" s="27">
        <f>SUM(G18:K18)</f>
        <v>2659</v>
      </c>
      <c r="M18" s="28">
        <f>L18/5</f>
        <v>531.79999999999995</v>
      </c>
      <c r="N18" s="29"/>
      <c r="O18" s="31">
        <v>0</v>
      </c>
      <c r="P18" s="31">
        <v>0</v>
      </c>
      <c r="Q18" s="31">
        <v>0</v>
      </c>
      <c r="R18" s="31">
        <v>0</v>
      </c>
      <c r="S18" s="31">
        <v>519</v>
      </c>
      <c r="T18" s="31">
        <v>0</v>
      </c>
      <c r="U18" s="31">
        <v>0</v>
      </c>
      <c r="V18" s="31">
        <v>520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530</v>
      </c>
      <c r="AD18" s="31">
        <v>0</v>
      </c>
      <c r="AE18" s="199">
        <v>0</v>
      </c>
      <c r="AF18" s="137">
        <v>0</v>
      </c>
      <c r="AG18" s="31">
        <v>512</v>
      </c>
      <c r="AH18" s="31">
        <v>0</v>
      </c>
      <c r="AI18" s="31">
        <v>0</v>
      </c>
      <c r="AJ18" s="31">
        <v>0</v>
      </c>
      <c r="AK18" s="31">
        <v>510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531</v>
      </c>
      <c r="AS18" s="31">
        <v>0</v>
      </c>
      <c r="AT18" s="31">
        <v>0</v>
      </c>
      <c r="AU18" s="31">
        <v>528</v>
      </c>
      <c r="AV18" s="31">
        <v>0</v>
      </c>
      <c r="AW18" s="31">
        <v>0</v>
      </c>
      <c r="AX18" s="31">
        <v>535</v>
      </c>
      <c r="AY18" s="31">
        <v>0</v>
      </c>
      <c r="AZ18" s="31">
        <v>0</v>
      </c>
      <c r="BA18" s="31">
        <v>535</v>
      </c>
      <c r="BB18" s="31">
        <v>0</v>
      </c>
      <c r="BC18" s="31">
        <v>0</v>
      </c>
      <c r="BD18" s="31">
        <v>0</v>
      </c>
      <c r="BE18" s="31">
        <v>0</v>
      </c>
      <c r="BF18" s="31">
        <v>0</v>
      </c>
      <c r="BG18" s="31">
        <v>0</v>
      </c>
      <c r="BH18" s="31">
        <v>0</v>
      </c>
      <c r="BI18" s="31">
        <v>0</v>
      </c>
      <c r="BJ18" s="31">
        <v>0</v>
      </c>
      <c r="BK18" s="31">
        <v>0</v>
      </c>
      <c r="BL18" s="31">
        <v>0</v>
      </c>
      <c r="BM18" s="31">
        <v>0</v>
      </c>
    </row>
    <row r="19" spans="1:88" ht="14.1" customHeight="1" x14ac:dyDescent="0.25">
      <c r="A19" s="21">
        <f t="shared" si="0"/>
        <v>6</v>
      </c>
      <c r="B19" s="208" t="s">
        <v>302</v>
      </c>
      <c r="C19" s="220">
        <v>11315</v>
      </c>
      <c r="D19" s="50" t="s">
        <v>26</v>
      </c>
      <c r="E19" s="25">
        <f>MAX(O19:AE19)</f>
        <v>536</v>
      </c>
      <c r="F19" s="25" t="str">
        <f>VLOOKUP(E19,Tab!$E$2:$F$255,2,TRUE)</f>
        <v>Não</v>
      </c>
      <c r="G19" s="26">
        <f>LARGE(O19:BM19,1)</f>
        <v>536</v>
      </c>
      <c r="H19" s="26">
        <f>LARGE(O19:BM19,2)</f>
        <v>530</v>
      </c>
      <c r="I19" s="26">
        <f>LARGE(O19:BM19,3)</f>
        <v>529</v>
      </c>
      <c r="J19" s="26">
        <f>LARGE(O19:BM19,4)</f>
        <v>526</v>
      </c>
      <c r="K19" s="26">
        <f>LARGE(O19:BM19,5)</f>
        <v>520</v>
      </c>
      <c r="L19" s="27">
        <f>SUM(G19:K19)</f>
        <v>2641</v>
      </c>
      <c r="M19" s="28">
        <f>L19/5</f>
        <v>528.20000000000005</v>
      </c>
      <c r="N19" s="29"/>
      <c r="O19" s="31">
        <v>0</v>
      </c>
      <c r="P19" s="31">
        <v>0</v>
      </c>
      <c r="Q19" s="31">
        <v>0</v>
      </c>
      <c r="R19" s="31">
        <v>0</v>
      </c>
      <c r="S19" s="31">
        <v>536</v>
      </c>
      <c r="T19" s="31">
        <v>0</v>
      </c>
      <c r="U19" s="31">
        <v>0</v>
      </c>
      <c r="V19" s="31">
        <v>507</v>
      </c>
      <c r="W19" s="31">
        <v>0</v>
      </c>
      <c r="X19" s="31">
        <v>0</v>
      </c>
      <c r="Y19" s="31">
        <v>0</v>
      </c>
      <c r="Z19" s="31">
        <v>512</v>
      </c>
      <c r="AA19" s="31">
        <v>0</v>
      </c>
      <c r="AB19" s="31">
        <v>0</v>
      </c>
      <c r="AC19" s="31">
        <v>520</v>
      </c>
      <c r="AD19" s="31">
        <v>0</v>
      </c>
      <c r="AE19" s="199">
        <v>0</v>
      </c>
      <c r="AF19" s="137">
        <v>0</v>
      </c>
      <c r="AG19" s="31">
        <v>530</v>
      </c>
      <c r="AH19" s="31">
        <v>0</v>
      </c>
      <c r="AI19" s="31">
        <v>0</v>
      </c>
      <c r="AJ19" s="31">
        <v>0</v>
      </c>
      <c r="AK19" s="31">
        <v>526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0</v>
      </c>
      <c r="AR19" s="31">
        <v>518</v>
      </c>
      <c r="AS19" s="31">
        <v>0</v>
      </c>
      <c r="AT19" s="31">
        <v>0</v>
      </c>
      <c r="AU19" s="31">
        <v>511</v>
      </c>
      <c r="AV19" s="31">
        <v>0</v>
      </c>
      <c r="AW19" s="31">
        <v>0</v>
      </c>
      <c r="AX19" s="31">
        <v>529</v>
      </c>
      <c r="AY19" s="31">
        <v>0</v>
      </c>
      <c r="AZ19" s="31">
        <v>0</v>
      </c>
      <c r="BA19" s="31">
        <v>0</v>
      </c>
      <c r="BB19" s="31">
        <v>0</v>
      </c>
      <c r="BC19" s="31">
        <v>0</v>
      </c>
      <c r="BD19" s="31">
        <v>0</v>
      </c>
      <c r="BE19" s="31">
        <v>0</v>
      </c>
      <c r="BF19" s="31">
        <v>0</v>
      </c>
      <c r="BG19" s="31">
        <v>0</v>
      </c>
      <c r="BH19" s="31">
        <v>0</v>
      </c>
      <c r="BI19" s="31">
        <v>0</v>
      </c>
      <c r="BJ19" s="31">
        <v>0</v>
      </c>
      <c r="BK19" s="31">
        <v>0</v>
      </c>
      <c r="BL19" s="31">
        <v>0</v>
      </c>
      <c r="BM19" s="31">
        <v>0</v>
      </c>
    </row>
    <row r="20" spans="1:88" ht="14.1" customHeight="1" x14ac:dyDescent="0.25">
      <c r="A20" s="21">
        <f t="shared" si="0"/>
        <v>7</v>
      </c>
      <c r="B20" s="57" t="s">
        <v>179</v>
      </c>
      <c r="C20" s="55">
        <v>11929</v>
      </c>
      <c r="D20" s="145" t="s">
        <v>454</v>
      </c>
      <c r="E20" s="25">
        <f>MAX(O20:AE20)</f>
        <v>518</v>
      </c>
      <c r="F20" s="25" t="str">
        <f>VLOOKUP(E20,Tab!$E$2:$F$255,2,TRUE)</f>
        <v>Não</v>
      </c>
      <c r="G20" s="26">
        <f>LARGE(O20:BM20,1)</f>
        <v>523</v>
      </c>
      <c r="H20" s="26">
        <f>LARGE(O20:BM20,2)</f>
        <v>522</v>
      </c>
      <c r="I20" s="26">
        <f>LARGE(O20:BM20,3)</f>
        <v>519</v>
      </c>
      <c r="J20" s="26">
        <f>LARGE(O20:BM20,4)</f>
        <v>518</v>
      </c>
      <c r="K20" s="26">
        <f>LARGE(O20:BM20,5)</f>
        <v>509</v>
      </c>
      <c r="L20" s="27">
        <f>SUM(G20:K20)</f>
        <v>2591</v>
      </c>
      <c r="M20" s="28">
        <f>L20/5</f>
        <v>518.20000000000005</v>
      </c>
      <c r="N20" s="29"/>
      <c r="O20" s="31">
        <v>0</v>
      </c>
      <c r="P20" s="31">
        <v>489</v>
      </c>
      <c r="Q20" s="31">
        <v>0</v>
      </c>
      <c r="R20" s="31">
        <v>0</v>
      </c>
      <c r="S20" s="31">
        <v>0</v>
      </c>
      <c r="T20" s="31">
        <v>496</v>
      </c>
      <c r="U20" s="31">
        <v>0</v>
      </c>
      <c r="V20" s="31">
        <v>0</v>
      </c>
      <c r="W20" s="31">
        <v>0</v>
      </c>
      <c r="X20" s="31">
        <v>509</v>
      </c>
      <c r="Y20" s="31">
        <v>0</v>
      </c>
      <c r="Z20" s="31">
        <v>0</v>
      </c>
      <c r="AA20" s="31">
        <v>0</v>
      </c>
      <c r="AB20" s="31">
        <v>518</v>
      </c>
      <c r="AC20" s="31">
        <v>0</v>
      </c>
      <c r="AD20" s="31">
        <v>0</v>
      </c>
      <c r="AE20" s="199">
        <v>496</v>
      </c>
      <c r="AF20" s="137">
        <v>0</v>
      </c>
      <c r="AG20" s="31">
        <v>0</v>
      </c>
      <c r="AH20" s="31">
        <v>509</v>
      </c>
      <c r="AI20" s="31">
        <v>0</v>
      </c>
      <c r="AJ20" s="31">
        <v>491</v>
      </c>
      <c r="AK20" s="31">
        <v>0</v>
      </c>
      <c r="AL20" s="31">
        <v>0</v>
      </c>
      <c r="AM20" s="31">
        <v>0</v>
      </c>
      <c r="AN20" s="31">
        <v>519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523</v>
      </c>
      <c r="AW20" s="31">
        <v>0</v>
      </c>
      <c r="AX20" s="31">
        <v>0</v>
      </c>
      <c r="AY20" s="31">
        <v>0</v>
      </c>
      <c r="AZ20" s="31">
        <v>522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31">
        <v>0</v>
      </c>
      <c r="BK20" s="31">
        <v>496</v>
      </c>
      <c r="BL20" s="31">
        <v>0</v>
      </c>
      <c r="BM20" s="31">
        <v>0</v>
      </c>
    </row>
    <row r="21" spans="1:88" ht="14.1" customHeight="1" x14ac:dyDescent="0.25">
      <c r="A21" s="21">
        <f t="shared" si="0"/>
        <v>8</v>
      </c>
      <c r="B21" s="57" t="s">
        <v>188</v>
      </c>
      <c r="C21" s="55">
        <v>14028</v>
      </c>
      <c r="D21" s="145" t="s">
        <v>24</v>
      </c>
      <c r="E21" s="25">
        <f>MAX(O21:AE21)</f>
        <v>488</v>
      </c>
      <c r="F21" s="25" t="e">
        <f>VLOOKUP(E21,Tab!$E$2:$F$255,2,TRUE)</f>
        <v>#N/A</v>
      </c>
      <c r="G21" s="26">
        <f>LARGE(O21:BM21,1)</f>
        <v>488</v>
      </c>
      <c r="H21" s="26">
        <f>LARGE(O21:BM21,2)</f>
        <v>480</v>
      </c>
      <c r="I21" s="26">
        <f>LARGE(O21:BM21,3)</f>
        <v>475</v>
      </c>
      <c r="J21" s="26">
        <f>LARGE(O21:BM21,4)</f>
        <v>473</v>
      </c>
      <c r="K21" s="26">
        <f>LARGE(O21:BM21,5)</f>
        <v>450</v>
      </c>
      <c r="L21" s="27">
        <f>SUM(G21:K21)</f>
        <v>2366</v>
      </c>
      <c r="M21" s="28">
        <f>L21/5</f>
        <v>473.2</v>
      </c>
      <c r="N21" s="29"/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488</v>
      </c>
      <c r="AE21" s="199">
        <v>0</v>
      </c>
      <c r="AF21" s="137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450</v>
      </c>
      <c r="AP21" s="31">
        <v>0</v>
      </c>
      <c r="AQ21" s="31">
        <v>475</v>
      </c>
      <c r="AR21" s="31">
        <v>0</v>
      </c>
      <c r="AS21" s="31">
        <v>0</v>
      </c>
      <c r="AT21" s="31">
        <v>473</v>
      </c>
      <c r="AU21" s="31">
        <v>0</v>
      </c>
      <c r="AV21" s="31">
        <v>0</v>
      </c>
      <c r="AW21" s="31">
        <v>480</v>
      </c>
      <c r="AX21" s="31">
        <v>0</v>
      </c>
      <c r="AY21" s="31">
        <v>0</v>
      </c>
      <c r="AZ21" s="31">
        <v>0</v>
      </c>
      <c r="BA21" s="31">
        <v>0</v>
      </c>
      <c r="BB21" s="31">
        <v>0</v>
      </c>
      <c r="BC21" s="31">
        <v>0</v>
      </c>
      <c r="BD21" s="31">
        <v>0</v>
      </c>
      <c r="BE21" s="31">
        <v>0</v>
      </c>
      <c r="BF21" s="31">
        <v>0</v>
      </c>
      <c r="BG21" s="31">
        <v>0</v>
      </c>
      <c r="BH21" s="31">
        <v>0</v>
      </c>
      <c r="BI21" s="31">
        <v>0</v>
      </c>
      <c r="BJ21" s="31">
        <v>0</v>
      </c>
      <c r="BK21" s="31">
        <v>0</v>
      </c>
      <c r="BL21" s="31">
        <v>0</v>
      </c>
      <c r="BM21" s="31">
        <v>0</v>
      </c>
    </row>
    <row r="22" spans="1:88" ht="14.1" customHeight="1" x14ac:dyDescent="0.25">
      <c r="A22" s="21">
        <f t="shared" si="0"/>
        <v>9</v>
      </c>
      <c r="B22" s="227" t="s">
        <v>180</v>
      </c>
      <c r="C22" s="221">
        <v>12715</v>
      </c>
      <c r="D22" s="145" t="s">
        <v>22</v>
      </c>
      <c r="E22" s="25">
        <f>MAX(O22:AE22)</f>
        <v>464</v>
      </c>
      <c r="F22" s="25" t="e">
        <f>VLOOKUP(E22,Tab!$E$2:$F$255,2,TRUE)</f>
        <v>#N/A</v>
      </c>
      <c r="G22" s="26">
        <f>LARGE(O22:BM22,1)</f>
        <v>475</v>
      </c>
      <c r="H22" s="26">
        <f>LARGE(O22:BM22,2)</f>
        <v>475</v>
      </c>
      <c r="I22" s="26">
        <f>LARGE(O22:BM22,3)</f>
        <v>473</v>
      </c>
      <c r="J22" s="26">
        <f>LARGE(O22:BM22,4)</f>
        <v>471</v>
      </c>
      <c r="K22" s="26">
        <f>LARGE(O22:BM22,5)</f>
        <v>464</v>
      </c>
      <c r="L22" s="27">
        <f>SUM(G22:K22)</f>
        <v>2358</v>
      </c>
      <c r="M22" s="28">
        <f>L22/5</f>
        <v>471.6</v>
      </c>
      <c r="N22" s="29"/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464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199">
        <v>0</v>
      </c>
      <c r="AF22" s="137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475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0</v>
      </c>
      <c r="AW22" s="31">
        <v>0</v>
      </c>
      <c r="AX22" s="31">
        <v>0</v>
      </c>
      <c r="AY22" s="31">
        <v>0</v>
      </c>
      <c r="AZ22" s="31">
        <v>0</v>
      </c>
      <c r="BA22" s="31">
        <v>0</v>
      </c>
      <c r="BB22" s="31">
        <v>475</v>
      </c>
      <c r="BC22" s="31">
        <v>0</v>
      </c>
      <c r="BD22" s="31">
        <v>0</v>
      </c>
      <c r="BE22" s="31">
        <v>0</v>
      </c>
      <c r="BF22" s="31">
        <v>0</v>
      </c>
      <c r="BG22" s="31">
        <v>473</v>
      </c>
      <c r="BH22" s="31">
        <v>0</v>
      </c>
      <c r="BI22" s="31">
        <v>0</v>
      </c>
      <c r="BJ22" s="31">
        <v>0</v>
      </c>
      <c r="BK22" s="31">
        <v>0</v>
      </c>
      <c r="BL22" s="31">
        <v>471</v>
      </c>
      <c r="BM22" s="31">
        <v>0</v>
      </c>
    </row>
    <row r="23" spans="1:88" ht="14.1" customHeight="1" x14ac:dyDescent="0.25">
      <c r="A23" s="21">
        <f t="shared" si="0"/>
        <v>10</v>
      </c>
      <c r="B23" s="57" t="s">
        <v>419</v>
      </c>
      <c r="C23" s="55">
        <v>15362</v>
      </c>
      <c r="D23" s="145" t="s">
        <v>24</v>
      </c>
      <c r="E23" s="25">
        <f>MAX(O23:AE23)</f>
        <v>495</v>
      </c>
      <c r="F23" s="25" t="e">
        <f>VLOOKUP(E23,Tab!$E$2:$F$255,2,TRUE)</f>
        <v>#N/A</v>
      </c>
      <c r="G23" s="26">
        <f>LARGE(O23:BM23,1)</f>
        <v>495</v>
      </c>
      <c r="H23" s="26">
        <f>LARGE(O23:BM23,2)</f>
        <v>481</v>
      </c>
      <c r="I23" s="26">
        <f>LARGE(O23:BM23,3)</f>
        <v>462</v>
      </c>
      <c r="J23" s="26">
        <f>LARGE(O23:BM23,4)</f>
        <v>461</v>
      </c>
      <c r="K23" s="26">
        <f>LARGE(O23:BM23,5)</f>
        <v>448</v>
      </c>
      <c r="L23" s="27">
        <f>SUM(G23:K23)</f>
        <v>2347</v>
      </c>
      <c r="M23" s="28">
        <f>L23/5</f>
        <v>469.4</v>
      </c>
      <c r="N23" s="29"/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461</v>
      </c>
      <c r="AB23" s="31">
        <v>0</v>
      </c>
      <c r="AC23" s="31">
        <v>0</v>
      </c>
      <c r="AD23" s="31">
        <v>495</v>
      </c>
      <c r="AE23" s="199">
        <v>0</v>
      </c>
      <c r="AF23" s="137">
        <v>0</v>
      </c>
      <c r="AG23" s="31">
        <v>0</v>
      </c>
      <c r="AH23" s="31">
        <v>0</v>
      </c>
      <c r="AI23" s="31">
        <v>481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462</v>
      </c>
      <c r="AP23" s="31">
        <v>0</v>
      </c>
      <c r="AQ23" s="31">
        <v>439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1">
        <v>448</v>
      </c>
      <c r="AZ23" s="31">
        <v>0</v>
      </c>
      <c r="BA23" s="31">
        <v>0</v>
      </c>
      <c r="BB23" s="31">
        <v>0</v>
      </c>
      <c r="BC23" s="31">
        <v>0</v>
      </c>
      <c r="BD23" s="31">
        <v>0</v>
      </c>
      <c r="BE23" s="31">
        <v>0</v>
      </c>
      <c r="BF23" s="31">
        <v>0</v>
      </c>
      <c r="BG23" s="31">
        <v>0</v>
      </c>
      <c r="BH23" s="31">
        <v>422</v>
      </c>
      <c r="BI23" s="31">
        <v>0</v>
      </c>
      <c r="BJ23" s="31">
        <v>0</v>
      </c>
      <c r="BK23" s="31">
        <v>0</v>
      </c>
      <c r="BL23" s="31">
        <v>0</v>
      </c>
      <c r="BM23" s="31">
        <v>0</v>
      </c>
    </row>
    <row r="24" spans="1:88" s="5" customFormat="1" ht="14.1" customHeight="1" x14ac:dyDescent="0.25">
      <c r="A24" s="21">
        <f t="shared" si="0"/>
        <v>11</v>
      </c>
      <c r="B24" s="51" t="s">
        <v>173</v>
      </c>
      <c r="C24" s="221">
        <v>3609</v>
      </c>
      <c r="D24" s="207" t="s">
        <v>65</v>
      </c>
      <c r="E24" s="25">
        <f>MAX(O24:AE24)</f>
        <v>569</v>
      </c>
      <c r="F24" s="25" t="str">
        <f>VLOOKUP(E24,Tab!$E$2:$F$255,2,TRUE)</f>
        <v>A</v>
      </c>
      <c r="G24" s="26">
        <f>LARGE(O24:BM24,1)</f>
        <v>581</v>
      </c>
      <c r="H24" s="26">
        <f>LARGE(O24:BM24,2)</f>
        <v>571</v>
      </c>
      <c r="I24" s="26">
        <f>LARGE(O24:BM24,3)</f>
        <v>569</v>
      </c>
      <c r="J24" s="26">
        <f>LARGE(O24:BM24,4)</f>
        <v>569</v>
      </c>
      <c r="K24" s="26">
        <f>LARGE(O24:BM24,5)</f>
        <v>0</v>
      </c>
      <c r="L24" s="27">
        <f>SUM(G24:K24)</f>
        <v>2290</v>
      </c>
      <c r="M24" s="28">
        <f>L24/5</f>
        <v>458</v>
      </c>
      <c r="N24" s="29"/>
      <c r="O24" s="31">
        <v>0</v>
      </c>
      <c r="P24" s="31">
        <v>0</v>
      </c>
      <c r="Q24" s="31">
        <v>0</v>
      </c>
      <c r="R24" s="31">
        <v>569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199">
        <v>0</v>
      </c>
      <c r="AF24" s="137">
        <v>0</v>
      </c>
      <c r="AG24" s="31">
        <v>581</v>
      </c>
      <c r="AH24" s="31">
        <v>0</v>
      </c>
      <c r="AI24" s="31">
        <v>0</v>
      </c>
      <c r="AJ24" s="31">
        <v>0</v>
      </c>
      <c r="AK24" s="31">
        <v>569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571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0</v>
      </c>
      <c r="BA24" s="31">
        <v>0</v>
      </c>
      <c r="BB24" s="31">
        <v>0</v>
      </c>
      <c r="BC24" s="31">
        <v>0</v>
      </c>
      <c r="BD24" s="31">
        <v>0</v>
      </c>
      <c r="BE24" s="31">
        <v>0</v>
      </c>
      <c r="BF24" s="31">
        <v>0</v>
      </c>
      <c r="BG24" s="31">
        <v>0</v>
      </c>
      <c r="BH24" s="31">
        <v>0</v>
      </c>
      <c r="BI24" s="31">
        <v>0</v>
      </c>
      <c r="BJ24" s="31">
        <v>0</v>
      </c>
      <c r="BK24" s="31">
        <v>0</v>
      </c>
      <c r="BL24" s="31">
        <v>0</v>
      </c>
      <c r="BM24" s="31">
        <v>0</v>
      </c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</row>
    <row r="25" spans="1:88" ht="14.1" customHeight="1" x14ac:dyDescent="0.25">
      <c r="A25" s="21">
        <f t="shared" si="0"/>
        <v>12</v>
      </c>
      <c r="B25" s="57" t="s">
        <v>363</v>
      </c>
      <c r="C25" s="55">
        <v>15222</v>
      </c>
      <c r="D25" s="216" t="s">
        <v>326</v>
      </c>
      <c r="E25" s="25">
        <f>MAX(O25:AE25)</f>
        <v>400</v>
      </c>
      <c r="F25" s="25" t="e">
        <f>VLOOKUP(E25,Tab!$E$2:$F$255,2,TRUE)</f>
        <v>#N/A</v>
      </c>
      <c r="G25" s="26">
        <f>LARGE(O25:BM25,1)</f>
        <v>455</v>
      </c>
      <c r="H25" s="26">
        <f>LARGE(O25:BM25,2)</f>
        <v>440</v>
      </c>
      <c r="I25" s="26">
        <f>LARGE(O25:BM25,3)</f>
        <v>439</v>
      </c>
      <c r="J25" s="26">
        <f>LARGE(O25:BM25,4)</f>
        <v>428</v>
      </c>
      <c r="K25" s="26">
        <f>LARGE(O25:BM25,5)</f>
        <v>400</v>
      </c>
      <c r="L25" s="27">
        <f>SUM(G25:K25)</f>
        <v>2162</v>
      </c>
      <c r="M25" s="28">
        <f>L25/5</f>
        <v>432.4</v>
      </c>
      <c r="N25" s="29"/>
      <c r="O25" s="31">
        <v>400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199">
        <v>0</v>
      </c>
      <c r="AF25" s="137">
        <v>455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1">
        <v>0</v>
      </c>
      <c r="AY25" s="31">
        <v>0</v>
      </c>
      <c r="AZ25" s="31">
        <v>0</v>
      </c>
      <c r="BA25" s="31">
        <v>0</v>
      </c>
      <c r="BB25" s="31">
        <v>0</v>
      </c>
      <c r="BC25" s="31">
        <v>0</v>
      </c>
      <c r="BD25" s="31">
        <v>0</v>
      </c>
      <c r="BE25" s="31">
        <v>0</v>
      </c>
      <c r="BF25" s="31">
        <v>0</v>
      </c>
      <c r="BG25" s="31">
        <v>0</v>
      </c>
      <c r="BH25" s="31">
        <v>0</v>
      </c>
      <c r="BI25" s="31">
        <v>440</v>
      </c>
      <c r="BJ25" s="31">
        <v>0</v>
      </c>
      <c r="BK25" s="31">
        <v>439</v>
      </c>
      <c r="BL25" s="31">
        <v>0</v>
      </c>
      <c r="BM25" s="31">
        <v>428</v>
      </c>
    </row>
    <row r="26" spans="1:88" ht="14.1" customHeight="1" x14ac:dyDescent="0.25">
      <c r="A26" s="21">
        <f t="shared" si="0"/>
        <v>13</v>
      </c>
      <c r="B26" s="57" t="s">
        <v>184</v>
      </c>
      <c r="C26" s="55">
        <v>721</v>
      </c>
      <c r="D26" s="145" t="s">
        <v>65</v>
      </c>
      <c r="E26" s="25">
        <f>MAX(O26:AE26)</f>
        <v>539</v>
      </c>
      <c r="F26" s="25" t="str">
        <f>VLOOKUP(E26,Tab!$E$2:$F$255,2,TRUE)</f>
        <v>Não</v>
      </c>
      <c r="G26" s="26">
        <f>LARGE(O26:BM26,1)</f>
        <v>546</v>
      </c>
      <c r="H26" s="26">
        <f>LARGE(O26:BM26,2)</f>
        <v>541</v>
      </c>
      <c r="I26" s="26">
        <f>LARGE(O26:BM26,3)</f>
        <v>539</v>
      </c>
      <c r="J26" s="26">
        <f>LARGE(O26:BM26,4)</f>
        <v>530</v>
      </c>
      <c r="K26" s="26">
        <f>LARGE(O26:BM26,5)</f>
        <v>0</v>
      </c>
      <c r="L26" s="27">
        <f>SUM(G26:K26)</f>
        <v>2156</v>
      </c>
      <c r="M26" s="28">
        <f>L26/5</f>
        <v>431.2</v>
      </c>
      <c r="N26" s="29"/>
      <c r="O26" s="31">
        <v>0</v>
      </c>
      <c r="P26" s="31">
        <v>0</v>
      </c>
      <c r="Q26" s="31">
        <v>0</v>
      </c>
      <c r="R26" s="31">
        <v>0</v>
      </c>
      <c r="S26" s="31">
        <v>530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539</v>
      </c>
      <c r="AD26" s="31">
        <v>0</v>
      </c>
      <c r="AE26" s="199">
        <v>0</v>
      </c>
      <c r="AF26" s="137">
        <v>0</v>
      </c>
      <c r="AG26" s="31">
        <v>541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546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1">
        <v>0</v>
      </c>
      <c r="AY26" s="31">
        <v>0</v>
      </c>
      <c r="AZ26" s="31">
        <v>0</v>
      </c>
      <c r="BA26" s="31">
        <v>0</v>
      </c>
      <c r="BB26" s="31">
        <v>0</v>
      </c>
      <c r="BC26" s="31">
        <v>0</v>
      </c>
      <c r="BD26" s="31">
        <v>0</v>
      </c>
      <c r="BE26" s="31">
        <v>0</v>
      </c>
      <c r="BF26" s="31">
        <v>0</v>
      </c>
      <c r="BG26" s="31">
        <v>0</v>
      </c>
      <c r="BH26" s="31">
        <v>0</v>
      </c>
      <c r="BI26" s="31">
        <v>0</v>
      </c>
      <c r="BJ26" s="31">
        <v>0</v>
      </c>
      <c r="BK26" s="31">
        <v>0</v>
      </c>
      <c r="BL26" s="31">
        <v>0</v>
      </c>
      <c r="BM26" s="31">
        <v>0</v>
      </c>
    </row>
    <row r="27" spans="1:88" ht="14.1" customHeight="1" x14ac:dyDescent="0.25">
      <c r="A27" s="21">
        <f t="shared" si="0"/>
        <v>14</v>
      </c>
      <c r="B27" s="57" t="s">
        <v>442</v>
      </c>
      <c r="C27" s="55">
        <v>15291</v>
      </c>
      <c r="D27" s="216" t="s">
        <v>102</v>
      </c>
      <c r="E27" s="25">
        <f>MAX(O27:AE27)</f>
        <v>490</v>
      </c>
      <c r="F27" s="25" t="e">
        <f>VLOOKUP(E27,Tab!$E$2:$F$255,2,TRUE)</f>
        <v>#N/A</v>
      </c>
      <c r="G27" s="26">
        <f>LARGE(O27:BM27,1)</f>
        <v>490</v>
      </c>
      <c r="H27" s="26">
        <f>LARGE(O27:BM27,2)</f>
        <v>444</v>
      </c>
      <c r="I27" s="26">
        <f>LARGE(O27:BM27,3)</f>
        <v>442</v>
      </c>
      <c r="J27" s="26">
        <f>LARGE(O27:BM27,4)</f>
        <v>442</v>
      </c>
      <c r="K27" s="26">
        <f>LARGE(O27:BM27,5)</f>
        <v>0</v>
      </c>
      <c r="L27" s="27">
        <f>SUM(G27:K27)</f>
        <v>1818</v>
      </c>
      <c r="M27" s="28">
        <f>L27/5</f>
        <v>363.6</v>
      </c>
      <c r="N27" s="29"/>
      <c r="O27" s="31">
        <v>0</v>
      </c>
      <c r="P27" s="31">
        <v>0</v>
      </c>
      <c r="Q27" s="31">
        <v>0</v>
      </c>
      <c r="R27" s="31">
        <v>0</v>
      </c>
      <c r="S27" s="31">
        <v>490</v>
      </c>
      <c r="T27" s="31">
        <v>0</v>
      </c>
      <c r="U27" s="31">
        <v>0</v>
      </c>
      <c r="V27" s="31">
        <v>0</v>
      </c>
      <c r="W27" s="31">
        <v>442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199">
        <v>0</v>
      </c>
      <c r="AF27" s="137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442</v>
      </c>
      <c r="AS27" s="31">
        <v>0</v>
      </c>
      <c r="AT27" s="31">
        <v>0</v>
      </c>
      <c r="AU27" s="31">
        <v>0</v>
      </c>
      <c r="AV27" s="31">
        <v>0</v>
      </c>
      <c r="AW27" s="31">
        <v>0</v>
      </c>
      <c r="AX27" s="31">
        <v>0</v>
      </c>
      <c r="AY27" s="31">
        <v>0</v>
      </c>
      <c r="AZ27" s="31">
        <v>0</v>
      </c>
      <c r="BA27" s="31">
        <v>0</v>
      </c>
      <c r="BB27" s="31">
        <v>0</v>
      </c>
      <c r="BC27" s="31">
        <v>0</v>
      </c>
      <c r="BD27" s="31">
        <v>0</v>
      </c>
      <c r="BE27" s="31">
        <v>0</v>
      </c>
      <c r="BF27" s="31">
        <v>444</v>
      </c>
      <c r="BG27" s="31">
        <v>0</v>
      </c>
      <c r="BH27" s="31">
        <v>0</v>
      </c>
      <c r="BI27" s="31">
        <v>0</v>
      </c>
      <c r="BJ27" s="31">
        <v>0</v>
      </c>
      <c r="BK27" s="31">
        <v>0</v>
      </c>
      <c r="BL27" s="31">
        <v>0</v>
      </c>
      <c r="BM27" s="31">
        <v>0</v>
      </c>
    </row>
    <row r="28" spans="1:88" s="67" customFormat="1" ht="14.1" customHeight="1" x14ac:dyDescent="0.25">
      <c r="A28" s="21">
        <f t="shared" si="0"/>
        <v>15</v>
      </c>
      <c r="B28" s="57" t="s">
        <v>178</v>
      </c>
      <c r="C28" s="55">
        <v>13908</v>
      </c>
      <c r="D28" s="145" t="s">
        <v>34</v>
      </c>
      <c r="E28" s="25">
        <f>MAX(O28:AE28)</f>
        <v>0</v>
      </c>
      <c r="F28" s="25" t="e">
        <f>VLOOKUP(E28,Tab!$E$2:$F$255,2,TRUE)</f>
        <v>#N/A</v>
      </c>
      <c r="G28" s="26">
        <f>LARGE(O28:BM28,1)</f>
        <v>527</v>
      </c>
      <c r="H28" s="26">
        <f>LARGE(O28:BM28,2)</f>
        <v>524</v>
      </c>
      <c r="I28" s="26">
        <f>LARGE(O28:BM28,3)</f>
        <v>522</v>
      </c>
      <c r="J28" s="26">
        <f>LARGE(O28:BM28,4)</f>
        <v>0</v>
      </c>
      <c r="K28" s="26">
        <f>LARGE(O28:BM28,5)</f>
        <v>0</v>
      </c>
      <c r="L28" s="27">
        <f>SUM(G28:K28)</f>
        <v>1573</v>
      </c>
      <c r="M28" s="28">
        <f>L28/5</f>
        <v>314.60000000000002</v>
      </c>
      <c r="N28" s="29"/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199">
        <v>0</v>
      </c>
      <c r="AF28" s="137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524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522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527</v>
      </c>
      <c r="BE28" s="31">
        <v>0</v>
      </c>
      <c r="BF28" s="31">
        <v>0</v>
      </c>
      <c r="BG28" s="31">
        <v>0</v>
      </c>
      <c r="BH28" s="31">
        <v>0</v>
      </c>
      <c r="BI28" s="31">
        <v>0</v>
      </c>
      <c r="BJ28" s="31">
        <v>0</v>
      </c>
      <c r="BK28" s="31">
        <v>0</v>
      </c>
      <c r="BL28" s="31">
        <v>0</v>
      </c>
      <c r="BM28" s="31">
        <v>0</v>
      </c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</row>
    <row r="29" spans="1:88" ht="14.1" customHeight="1" x14ac:dyDescent="0.25">
      <c r="A29" s="21">
        <f t="shared" si="0"/>
        <v>16</v>
      </c>
      <c r="B29" s="57" t="s">
        <v>428</v>
      </c>
      <c r="C29" s="55">
        <v>15513</v>
      </c>
      <c r="D29" s="145" t="s">
        <v>102</v>
      </c>
      <c r="E29" s="25">
        <f>MAX(O29:AE29)</f>
        <v>540</v>
      </c>
      <c r="F29" s="25" t="str">
        <f>VLOOKUP(E29,Tab!$E$2:$F$255,2,TRUE)</f>
        <v>Não</v>
      </c>
      <c r="G29" s="26">
        <f>LARGE(O29:BM29,1)</f>
        <v>540</v>
      </c>
      <c r="H29" s="26">
        <f>LARGE(O29:BM29,2)</f>
        <v>491</v>
      </c>
      <c r="I29" s="26">
        <f>LARGE(O29:BM29,3)</f>
        <v>469</v>
      </c>
      <c r="J29" s="26">
        <f>LARGE(O29:BM29,4)</f>
        <v>0</v>
      </c>
      <c r="K29" s="26">
        <f>LARGE(O29:BM29,5)</f>
        <v>0</v>
      </c>
      <c r="L29" s="27">
        <f>SUM(G29:K29)</f>
        <v>1500</v>
      </c>
      <c r="M29" s="28">
        <f>L29/5</f>
        <v>300</v>
      </c>
      <c r="N29" s="29"/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540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199">
        <v>0</v>
      </c>
      <c r="AF29" s="137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  <c r="AR29" s="31">
        <v>469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1">
        <v>0</v>
      </c>
      <c r="AZ29" s="31">
        <v>0</v>
      </c>
      <c r="BA29" s="31">
        <v>491</v>
      </c>
      <c r="BB29" s="31">
        <v>0</v>
      </c>
      <c r="BC29" s="31">
        <v>0</v>
      </c>
      <c r="BD29" s="31">
        <v>0</v>
      </c>
      <c r="BE29" s="31">
        <v>0</v>
      </c>
      <c r="BF29" s="31">
        <v>0</v>
      </c>
      <c r="BG29" s="31">
        <v>0</v>
      </c>
      <c r="BH29" s="31">
        <v>0</v>
      </c>
      <c r="BI29" s="31">
        <v>0</v>
      </c>
      <c r="BJ29" s="31">
        <v>0</v>
      </c>
      <c r="BK29" s="31">
        <v>0</v>
      </c>
      <c r="BL29" s="31">
        <v>0</v>
      </c>
      <c r="BM29" s="31">
        <v>0</v>
      </c>
    </row>
    <row r="30" spans="1:88" ht="14.1" customHeight="1" x14ac:dyDescent="0.25">
      <c r="A30" s="21">
        <f t="shared" si="0"/>
        <v>17</v>
      </c>
      <c r="B30" s="209" t="s">
        <v>362</v>
      </c>
      <c r="C30" s="221">
        <v>15142</v>
      </c>
      <c r="D30" s="66" t="s">
        <v>326</v>
      </c>
      <c r="E30" s="25">
        <f>MAX(O30:AE30)</f>
        <v>398</v>
      </c>
      <c r="F30" s="25" t="e">
        <f>VLOOKUP(E30,Tab!$E$2:$F$255,2,TRUE)</f>
        <v>#N/A</v>
      </c>
      <c r="G30" s="37">
        <f>LARGE(O30:BM30,1)</f>
        <v>498</v>
      </c>
      <c r="H30" s="37">
        <f>LARGE(O30:BM30,2)</f>
        <v>487</v>
      </c>
      <c r="I30" s="37">
        <f>LARGE(O30:BM30,3)</f>
        <v>398</v>
      </c>
      <c r="J30" s="37">
        <f>LARGE(O30:BM30,4)</f>
        <v>0</v>
      </c>
      <c r="K30" s="37">
        <f>LARGE(O30:BM30,5)</f>
        <v>0</v>
      </c>
      <c r="L30" s="27">
        <f>SUM(G30:K30)</f>
        <v>1383</v>
      </c>
      <c r="M30" s="28">
        <f>L30/5</f>
        <v>276.60000000000002</v>
      </c>
      <c r="N30" s="29"/>
      <c r="O30" s="31">
        <v>398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199">
        <v>0</v>
      </c>
      <c r="AF30" s="137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</v>
      </c>
      <c r="AW30" s="31">
        <v>0</v>
      </c>
      <c r="AX30" s="31">
        <v>0</v>
      </c>
      <c r="AY30" s="31">
        <v>0</v>
      </c>
      <c r="AZ30" s="31">
        <v>0</v>
      </c>
      <c r="BA30" s="31">
        <v>0</v>
      </c>
      <c r="BB30" s="31">
        <v>0</v>
      </c>
      <c r="BC30" s="31">
        <v>0</v>
      </c>
      <c r="BD30" s="31">
        <v>0</v>
      </c>
      <c r="BE30" s="31">
        <v>0</v>
      </c>
      <c r="BF30" s="31">
        <v>0</v>
      </c>
      <c r="BG30" s="31">
        <v>0</v>
      </c>
      <c r="BH30" s="31">
        <v>0</v>
      </c>
      <c r="BI30" s="31">
        <v>498</v>
      </c>
      <c r="BJ30" s="31">
        <v>0</v>
      </c>
      <c r="BK30" s="31">
        <v>0</v>
      </c>
      <c r="BL30" s="31">
        <v>0</v>
      </c>
      <c r="BM30" s="31">
        <v>487</v>
      </c>
    </row>
    <row r="31" spans="1:88" ht="14.1" customHeight="1" x14ac:dyDescent="0.25">
      <c r="A31" s="21">
        <f t="shared" si="0"/>
        <v>18</v>
      </c>
      <c r="B31" s="208" t="s">
        <v>189</v>
      </c>
      <c r="C31" s="220">
        <v>11457</v>
      </c>
      <c r="D31" s="50" t="s">
        <v>77</v>
      </c>
      <c r="E31" s="25">
        <f>MAX(O31:AE31)</f>
        <v>0</v>
      </c>
      <c r="F31" s="25" t="e">
        <f>VLOOKUP(E31,Tab!$E$2:$F$255,2,TRUE)</f>
        <v>#N/A</v>
      </c>
      <c r="G31" s="26">
        <f>LARGE(O31:BM31,1)</f>
        <v>447</v>
      </c>
      <c r="H31" s="26">
        <f>LARGE(O31:BM31,2)</f>
        <v>444</v>
      </c>
      <c r="I31" s="26">
        <f>LARGE(O31:BM31,3)</f>
        <v>360</v>
      </c>
      <c r="J31" s="26">
        <f>LARGE(O31:BM31,4)</f>
        <v>0</v>
      </c>
      <c r="K31" s="26">
        <f>LARGE(O31:BM31,5)</f>
        <v>0</v>
      </c>
      <c r="L31" s="27">
        <f>SUM(G31:K31)</f>
        <v>1251</v>
      </c>
      <c r="M31" s="28">
        <f>L31/5</f>
        <v>250.2</v>
      </c>
      <c r="N31" s="29"/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199">
        <v>0</v>
      </c>
      <c r="AF31" s="137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444</v>
      </c>
      <c r="AW31" s="31">
        <v>0</v>
      </c>
      <c r="AX31" s="31">
        <v>0</v>
      </c>
      <c r="AY31" s="31">
        <v>0</v>
      </c>
      <c r="AZ31" s="31">
        <v>447</v>
      </c>
      <c r="BA31" s="31">
        <v>0</v>
      </c>
      <c r="BB31" s="31">
        <v>0</v>
      </c>
      <c r="BC31" s="31">
        <v>0</v>
      </c>
      <c r="BD31" s="31">
        <v>0</v>
      </c>
      <c r="BE31" s="31">
        <v>0</v>
      </c>
      <c r="BF31" s="31">
        <v>0</v>
      </c>
      <c r="BG31" s="31">
        <v>0</v>
      </c>
      <c r="BH31" s="31">
        <v>0</v>
      </c>
      <c r="BI31" s="31">
        <v>0</v>
      </c>
      <c r="BJ31" s="31">
        <v>360</v>
      </c>
      <c r="BK31" s="31">
        <v>0</v>
      </c>
      <c r="BL31" s="31">
        <v>0</v>
      </c>
      <c r="BM31" s="31">
        <v>0</v>
      </c>
    </row>
    <row r="32" spans="1:88" ht="14.1" customHeight="1" x14ac:dyDescent="0.25">
      <c r="A32" s="21">
        <f t="shared" si="0"/>
        <v>19</v>
      </c>
      <c r="B32" s="57" t="s">
        <v>371</v>
      </c>
      <c r="C32" s="55">
        <v>15158</v>
      </c>
      <c r="D32" s="216" t="s">
        <v>77</v>
      </c>
      <c r="E32" s="25">
        <f>MAX(O32:AE32)</f>
        <v>0</v>
      </c>
      <c r="F32" s="25" t="e">
        <f>VLOOKUP(E32,Tab!$E$2:$F$255,2,TRUE)</f>
        <v>#N/A</v>
      </c>
      <c r="G32" s="26">
        <f>LARGE(O32:BM32,1)</f>
        <v>380</v>
      </c>
      <c r="H32" s="26">
        <f>LARGE(O32:BM32,2)</f>
        <v>374</v>
      </c>
      <c r="I32" s="26">
        <f>LARGE(O32:BM32,3)</f>
        <v>362</v>
      </c>
      <c r="J32" s="26">
        <f>LARGE(O32:BM32,4)</f>
        <v>0</v>
      </c>
      <c r="K32" s="26">
        <f>LARGE(O32:BM32,5)</f>
        <v>0</v>
      </c>
      <c r="L32" s="27">
        <f>SUM(G32:K32)</f>
        <v>1116</v>
      </c>
      <c r="M32" s="28">
        <f>L32/5</f>
        <v>223.2</v>
      </c>
      <c r="N32" s="29"/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199">
        <v>0</v>
      </c>
      <c r="AF32" s="137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362</v>
      </c>
      <c r="AW32" s="31">
        <v>0</v>
      </c>
      <c r="AX32" s="31">
        <v>0</v>
      </c>
      <c r="AY32" s="31">
        <v>0</v>
      </c>
      <c r="AZ32" s="31">
        <v>380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1">
        <v>0</v>
      </c>
      <c r="BG32" s="31">
        <v>0</v>
      </c>
      <c r="BH32" s="31">
        <v>0</v>
      </c>
      <c r="BI32" s="31">
        <v>0</v>
      </c>
      <c r="BJ32" s="31">
        <v>374</v>
      </c>
      <c r="BK32" s="31">
        <v>0</v>
      </c>
      <c r="BL32" s="31">
        <v>0</v>
      </c>
      <c r="BM32" s="31">
        <v>0</v>
      </c>
    </row>
    <row r="33" spans="1:88" ht="14.1" customHeight="1" x14ac:dyDescent="0.25">
      <c r="A33" s="21">
        <f t="shared" si="0"/>
        <v>20</v>
      </c>
      <c r="B33" s="209" t="s">
        <v>182</v>
      </c>
      <c r="C33" s="33">
        <v>13708</v>
      </c>
      <c r="D33" s="66" t="s">
        <v>56</v>
      </c>
      <c r="E33" s="25">
        <f>MAX(O33:AE33)</f>
        <v>0</v>
      </c>
      <c r="F33" s="25" t="e">
        <f>VLOOKUP(E33,Tab!$E$2:$F$255,2,TRUE)</f>
        <v>#N/A</v>
      </c>
      <c r="G33" s="37">
        <f>LARGE(O33:BM33,1)</f>
        <v>555</v>
      </c>
      <c r="H33" s="37">
        <f>LARGE(O33:BM33,2)</f>
        <v>543</v>
      </c>
      <c r="I33" s="37">
        <f>LARGE(O33:BM33,3)</f>
        <v>0</v>
      </c>
      <c r="J33" s="37">
        <f>LARGE(O33:BM33,4)</f>
        <v>0</v>
      </c>
      <c r="K33" s="37">
        <f>LARGE(O33:BM33,5)</f>
        <v>0</v>
      </c>
      <c r="L33" s="27">
        <f>SUM(G33:K33)</f>
        <v>1098</v>
      </c>
      <c r="M33" s="28">
        <f>L33/5</f>
        <v>219.6</v>
      </c>
      <c r="N33" s="29"/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199">
        <v>0</v>
      </c>
      <c r="AF33" s="137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555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0</v>
      </c>
      <c r="AR33" s="31">
        <v>543</v>
      </c>
      <c r="AS33" s="31">
        <v>0</v>
      </c>
      <c r="AT33" s="31">
        <v>0</v>
      </c>
      <c r="AU33" s="31">
        <v>0</v>
      </c>
      <c r="AV33" s="31">
        <v>0</v>
      </c>
      <c r="AW33" s="31">
        <v>0</v>
      </c>
      <c r="AX33" s="31">
        <v>0</v>
      </c>
      <c r="AY33" s="31">
        <v>0</v>
      </c>
      <c r="AZ33" s="31">
        <v>0</v>
      </c>
      <c r="BA33" s="31">
        <v>0</v>
      </c>
      <c r="BB33" s="31">
        <v>0</v>
      </c>
      <c r="BC33" s="31">
        <v>0</v>
      </c>
      <c r="BD33" s="31">
        <v>0</v>
      </c>
      <c r="BE33" s="31">
        <v>0</v>
      </c>
      <c r="BF33" s="31">
        <v>0</v>
      </c>
      <c r="BG33" s="31">
        <v>0</v>
      </c>
      <c r="BH33" s="31">
        <v>0</v>
      </c>
      <c r="BI33" s="31">
        <v>0</v>
      </c>
      <c r="BJ33" s="31">
        <v>0</v>
      </c>
      <c r="BK33" s="31">
        <v>0</v>
      </c>
      <c r="BL33" s="31">
        <v>0</v>
      </c>
      <c r="BM33" s="31">
        <v>0</v>
      </c>
    </row>
    <row r="34" spans="1:88" ht="14.1" customHeight="1" x14ac:dyDescent="0.25">
      <c r="A34" s="21">
        <f t="shared" si="0"/>
        <v>21</v>
      </c>
      <c r="B34" s="227" t="s">
        <v>301</v>
      </c>
      <c r="C34" s="33">
        <v>3517</v>
      </c>
      <c r="D34" s="216" t="s">
        <v>34</v>
      </c>
      <c r="E34" s="25">
        <f>MAX(O34:AE34)</f>
        <v>0</v>
      </c>
      <c r="F34" s="25" t="e">
        <f>VLOOKUP(E34,Tab!$E$2:$F$255,2,TRUE)</f>
        <v>#N/A</v>
      </c>
      <c r="G34" s="26">
        <f>LARGE(O34:BM34,1)</f>
        <v>538</v>
      </c>
      <c r="H34" s="26">
        <f>LARGE(O34:BM34,2)</f>
        <v>503</v>
      </c>
      <c r="I34" s="26">
        <f>LARGE(O34:BM34,3)</f>
        <v>0</v>
      </c>
      <c r="J34" s="26">
        <f>LARGE(O34:BM34,4)</f>
        <v>0</v>
      </c>
      <c r="K34" s="26">
        <f>LARGE(O34:BM34,5)</f>
        <v>0</v>
      </c>
      <c r="L34" s="27">
        <f>SUM(G34:K34)</f>
        <v>1041</v>
      </c>
      <c r="M34" s="28">
        <f>L34/5</f>
        <v>208.2</v>
      </c>
      <c r="N34" s="29"/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199">
        <v>0</v>
      </c>
      <c r="AF34" s="137">
        <v>0</v>
      </c>
      <c r="AG34" s="31">
        <v>0</v>
      </c>
      <c r="AH34" s="31">
        <v>0</v>
      </c>
      <c r="AI34" s="31">
        <v>0</v>
      </c>
      <c r="AJ34" s="31">
        <v>0</v>
      </c>
      <c r="AK34" s="31">
        <v>538</v>
      </c>
      <c r="AL34" s="31">
        <v>0</v>
      </c>
      <c r="AM34" s="31">
        <v>0</v>
      </c>
      <c r="AN34" s="31">
        <v>0</v>
      </c>
      <c r="AO34" s="31">
        <v>0</v>
      </c>
      <c r="AP34" s="31">
        <v>0</v>
      </c>
      <c r="AQ34" s="31">
        <v>0</v>
      </c>
      <c r="AR34" s="31">
        <v>503</v>
      </c>
      <c r="AS34" s="31">
        <v>0</v>
      </c>
      <c r="AT34" s="31">
        <v>0</v>
      </c>
      <c r="AU34" s="31">
        <v>0</v>
      </c>
      <c r="AV34" s="31">
        <v>0</v>
      </c>
      <c r="AW34" s="31">
        <v>0</v>
      </c>
      <c r="AX34" s="31">
        <v>0</v>
      </c>
      <c r="AY34" s="31">
        <v>0</v>
      </c>
      <c r="AZ34" s="31">
        <v>0</v>
      </c>
      <c r="BA34" s="31">
        <v>0</v>
      </c>
      <c r="BB34" s="31">
        <v>0</v>
      </c>
      <c r="BC34" s="31">
        <v>0</v>
      </c>
      <c r="BD34" s="31">
        <v>0</v>
      </c>
      <c r="BE34" s="31">
        <v>0</v>
      </c>
      <c r="BF34" s="31">
        <v>0</v>
      </c>
      <c r="BG34" s="31">
        <v>0</v>
      </c>
      <c r="BH34" s="31">
        <v>0</v>
      </c>
      <c r="BI34" s="31">
        <v>0</v>
      </c>
      <c r="BJ34" s="31">
        <v>0</v>
      </c>
      <c r="BK34" s="31">
        <v>0</v>
      </c>
      <c r="BL34" s="31">
        <v>0</v>
      </c>
      <c r="BM34" s="31">
        <v>0</v>
      </c>
    </row>
    <row r="35" spans="1:88" ht="14.1" customHeight="1" x14ac:dyDescent="0.25">
      <c r="A35" s="21">
        <f t="shared" si="0"/>
        <v>22</v>
      </c>
      <c r="B35" s="57" t="s">
        <v>185</v>
      </c>
      <c r="C35" s="55">
        <v>13127</v>
      </c>
      <c r="D35" s="145" t="s">
        <v>77</v>
      </c>
      <c r="E35" s="25">
        <f>MAX(O35:AE35)</f>
        <v>352</v>
      </c>
      <c r="F35" s="25" t="e">
        <f>VLOOKUP(E35,Tab!$E$2:$F$255,2,TRUE)</f>
        <v>#N/A</v>
      </c>
      <c r="G35" s="26">
        <f>LARGE(O35:BM35,1)</f>
        <v>352</v>
      </c>
      <c r="H35" s="26">
        <f>LARGE(O35:BM35,2)</f>
        <v>347</v>
      </c>
      <c r="I35" s="26">
        <f>LARGE(O35:BM35,3)</f>
        <v>331</v>
      </c>
      <c r="J35" s="26">
        <f>LARGE(O35:BM35,4)</f>
        <v>0</v>
      </c>
      <c r="K35" s="26">
        <f>LARGE(O35:BM35,5)</f>
        <v>0</v>
      </c>
      <c r="L35" s="27">
        <f>SUM(G35:K35)</f>
        <v>1030</v>
      </c>
      <c r="M35" s="28">
        <f>L35/5</f>
        <v>206</v>
      </c>
      <c r="N35" s="29"/>
      <c r="O35" s="31">
        <v>331</v>
      </c>
      <c r="P35" s="31">
        <v>0</v>
      </c>
      <c r="Q35" s="31">
        <v>0</v>
      </c>
      <c r="R35" s="31">
        <v>0</v>
      </c>
      <c r="S35" s="31">
        <v>0</v>
      </c>
      <c r="T35" s="31">
        <v>352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199">
        <v>0</v>
      </c>
      <c r="AF35" s="137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1">
        <v>0</v>
      </c>
      <c r="AY35" s="31">
        <v>0</v>
      </c>
      <c r="AZ35" s="31">
        <v>347</v>
      </c>
      <c r="BA35" s="31">
        <v>0</v>
      </c>
      <c r="BB35" s="31">
        <v>0</v>
      </c>
      <c r="BC35" s="31">
        <v>0</v>
      </c>
      <c r="BD35" s="31">
        <v>0</v>
      </c>
      <c r="BE35" s="31">
        <v>0</v>
      </c>
      <c r="BF35" s="31">
        <v>0</v>
      </c>
      <c r="BG35" s="31">
        <v>0</v>
      </c>
      <c r="BH35" s="31">
        <v>0</v>
      </c>
      <c r="BI35" s="31">
        <v>0</v>
      </c>
      <c r="BJ35" s="31">
        <v>0</v>
      </c>
      <c r="BK35" s="31">
        <v>0</v>
      </c>
      <c r="BL35" s="31">
        <v>0</v>
      </c>
      <c r="BM35" s="31">
        <v>0</v>
      </c>
    </row>
    <row r="36" spans="1:88" ht="14.1" customHeight="1" x14ac:dyDescent="0.25">
      <c r="A36" s="21">
        <f t="shared" si="0"/>
        <v>23</v>
      </c>
      <c r="B36" s="56" t="s">
        <v>191</v>
      </c>
      <c r="C36" s="55">
        <v>10054</v>
      </c>
      <c r="D36" s="145" t="s">
        <v>56</v>
      </c>
      <c r="E36" s="25">
        <f>MAX(O36:AE36)</f>
        <v>0</v>
      </c>
      <c r="F36" s="25" t="e">
        <f>VLOOKUP(E36,Tab!$E$2:$F$255,2,TRUE)</f>
        <v>#N/A</v>
      </c>
      <c r="G36" s="26">
        <f>LARGE(O36:BM36,1)</f>
        <v>495</v>
      </c>
      <c r="H36" s="26">
        <f>LARGE(O36:BM36,2)</f>
        <v>489</v>
      </c>
      <c r="I36" s="26">
        <f>LARGE(O36:BM36,3)</f>
        <v>0</v>
      </c>
      <c r="J36" s="26">
        <f>LARGE(O36:BM36,4)</f>
        <v>0</v>
      </c>
      <c r="K36" s="26">
        <f>LARGE(O36:BM36,5)</f>
        <v>0</v>
      </c>
      <c r="L36" s="27">
        <f>SUM(G36:K36)</f>
        <v>984</v>
      </c>
      <c r="M36" s="28">
        <f>L36/5</f>
        <v>196.8</v>
      </c>
      <c r="N36" s="29"/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199">
        <v>0</v>
      </c>
      <c r="AF36" s="137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495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489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0</v>
      </c>
    </row>
    <row r="37" spans="1:88" ht="14.1" customHeight="1" x14ac:dyDescent="0.25">
      <c r="A37" s="21">
        <f t="shared" si="0"/>
        <v>24</v>
      </c>
      <c r="B37" s="57" t="s">
        <v>278</v>
      </c>
      <c r="C37" s="55">
        <v>13653</v>
      </c>
      <c r="D37" s="145" t="s">
        <v>44</v>
      </c>
      <c r="E37" s="25">
        <f>MAX(O37:AE37)</f>
        <v>0</v>
      </c>
      <c r="F37" s="25" t="e">
        <f>VLOOKUP(E37,Tab!$E$2:$F$255,2,TRUE)</f>
        <v>#N/A</v>
      </c>
      <c r="G37" s="26">
        <f>LARGE(O37:BM37,1)</f>
        <v>474</v>
      </c>
      <c r="H37" s="26">
        <f>LARGE(O37:BM37,2)</f>
        <v>462</v>
      </c>
      <c r="I37" s="26">
        <f>LARGE(O37:BM37,3)</f>
        <v>0</v>
      </c>
      <c r="J37" s="26">
        <f>LARGE(O37:BM37,4)</f>
        <v>0</v>
      </c>
      <c r="K37" s="26">
        <f>LARGE(O37:BM37,5)</f>
        <v>0</v>
      </c>
      <c r="L37" s="27">
        <f>SUM(G37:K37)</f>
        <v>936</v>
      </c>
      <c r="M37" s="28">
        <f>L37/5</f>
        <v>187.2</v>
      </c>
      <c r="N37" s="29"/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199">
        <v>0</v>
      </c>
      <c r="AF37" s="137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  <c r="AO37" s="31">
        <v>0</v>
      </c>
      <c r="AP37" s="31">
        <v>0</v>
      </c>
      <c r="AQ37" s="31"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0</v>
      </c>
      <c r="AW37" s="31">
        <v>0</v>
      </c>
      <c r="AX37" s="31">
        <v>462</v>
      </c>
      <c r="AY37" s="31">
        <v>0</v>
      </c>
      <c r="AZ37" s="31">
        <v>0</v>
      </c>
      <c r="BA37" s="31">
        <v>0</v>
      </c>
      <c r="BB37" s="31">
        <v>0</v>
      </c>
      <c r="BC37" s="31">
        <v>0</v>
      </c>
      <c r="BD37" s="31">
        <v>0</v>
      </c>
      <c r="BE37" s="31">
        <v>0</v>
      </c>
      <c r="BF37" s="31">
        <v>474</v>
      </c>
      <c r="BG37" s="31">
        <v>0</v>
      </c>
      <c r="BH37" s="31">
        <v>0</v>
      </c>
      <c r="BI37" s="31">
        <v>0</v>
      </c>
      <c r="BJ37" s="31">
        <v>0</v>
      </c>
      <c r="BK37" s="31">
        <v>0</v>
      </c>
      <c r="BL37" s="31">
        <v>0</v>
      </c>
      <c r="BM37" s="31">
        <v>0</v>
      </c>
    </row>
    <row r="38" spans="1:88" ht="14.1" customHeight="1" x14ac:dyDescent="0.25">
      <c r="A38" s="21">
        <f t="shared" si="0"/>
        <v>25</v>
      </c>
      <c r="B38" s="57" t="s">
        <v>411</v>
      </c>
      <c r="C38" s="55">
        <v>12047</v>
      </c>
      <c r="D38" s="216" t="s">
        <v>77</v>
      </c>
      <c r="E38" s="25">
        <f>MAX(O38:AE38)</f>
        <v>0</v>
      </c>
      <c r="F38" s="25" t="e">
        <f>VLOOKUP(E38,Tab!$E$2:$F$255,2,TRUE)</f>
        <v>#N/A</v>
      </c>
      <c r="G38" s="26">
        <f>LARGE(O38:BM38,1)</f>
        <v>465</v>
      </c>
      <c r="H38" s="26">
        <f>LARGE(O38:BM38,2)</f>
        <v>462</v>
      </c>
      <c r="I38" s="26">
        <f>LARGE(O38:BM38,3)</f>
        <v>0</v>
      </c>
      <c r="J38" s="26">
        <f>LARGE(O38:BM38,4)</f>
        <v>0</v>
      </c>
      <c r="K38" s="26">
        <f>LARGE(O38:BM38,5)</f>
        <v>0</v>
      </c>
      <c r="L38" s="27">
        <f>SUM(G38:K38)</f>
        <v>927</v>
      </c>
      <c r="M38" s="28">
        <f>L38/5</f>
        <v>185.4</v>
      </c>
      <c r="N38" s="29"/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199">
        <v>0</v>
      </c>
      <c r="AF38" s="137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462</v>
      </c>
      <c r="AW38" s="31">
        <v>0</v>
      </c>
      <c r="AX38" s="31">
        <v>0</v>
      </c>
      <c r="AY38" s="31">
        <v>0</v>
      </c>
      <c r="AZ38" s="31">
        <v>465</v>
      </c>
      <c r="BA38" s="31">
        <v>0</v>
      </c>
      <c r="BB38" s="31">
        <v>0</v>
      </c>
      <c r="BC38" s="31">
        <v>0</v>
      </c>
      <c r="BD38" s="31">
        <v>0</v>
      </c>
      <c r="BE38" s="31">
        <v>0</v>
      </c>
      <c r="BF38" s="31">
        <v>0</v>
      </c>
      <c r="BG38" s="31">
        <v>0</v>
      </c>
      <c r="BH38" s="31">
        <v>0</v>
      </c>
      <c r="BI38" s="31">
        <v>0</v>
      </c>
      <c r="BJ38" s="31">
        <v>0</v>
      </c>
      <c r="BK38" s="31">
        <v>0</v>
      </c>
      <c r="BL38" s="31">
        <v>0</v>
      </c>
      <c r="BM38" s="31">
        <v>0</v>
      </c>
    </row>
    <row r="39" spans="1:88" ht="14.1" customHeight="1" x14ac:dyDescent="0.25">
      <c r="A39" s="21">
        <f t="shared" si="0"/>
        <v>26</v>
      </c>
      <c r="B39" s="227" t="s">
        <v>412</v>
      </c>
      <c r="C39" s="220">
        <v>15427</v>
      </c>
      <c r="D39" s="36" t="s">
        <v>24</v>
      </c>
      <c r="E39" s="25">
        <f>MAX(O39:AE39)</f>
        <v>316</v>
      </c>
      <c r="F39" s="25" t="e">
        <f>VLOOKUP(E39,Tab!$E$2:$F$255,2,TRUE)</f>
        <v>#N/A</v>
      </c>
      <c r="G39" s="37">
        <f>LARGE(O39:BM39,1)</f>
        <v>352</v>
      </c>
      <c r="H39" s="37">
        <f>LARGE(O39:BM39,2)</f>
        <v>316</v>
      </c>
      <c r="I39" s="37">
        <f>LARGE(O39:BM39,3)</f>
        <v>248</v>
      </c>
      <c r="J39" s="37">
        <f>LARGE(O39:BM39,4)</f>
        <v>0</v>
      </c>
      <c r="K39" s="37">
        <f>LARGE(O39:BM39,5)</f>
        <v>0</v>
      </c>
      <c r="L39" s="27">
        <f>SUM(G39:K39)</f>
        <v>916</v>
      </c>
      <c r="M39" s="28">
        <f>L39/5</f>
        <v>183.2</v>
      </c>
      <c r="N39" s="29"/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316</v>
      </c>
      <c r="AE39" s="199">
        <v>0</v>
      </c>
      <c r="AF39" s="137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  <c r="AT39" s="31">
        <v>0</v>
      </c>
      <c r="AU39" s="31">
        <v>0</v>
      </c>
      <c r="AV39" s="31">
        <v>0</v>
      </c>
      <c r="AW39" s="31">
        <v>0</v>
      </c>
      <c r="AX39" s="31">
        <v>0</v>
      </c>
      <c r="AY39" s="31">
        <v>352</v>
      </c>
      <c r="AZ39" s="31">
        <v>0</v>
      </c>
      <c r="BA39" s="31">
        <v>0</v>
      </c>
      <c r="BB39" s="31">
        <v>0</v>
      </c>
      <c r="BC39" s="31">
        <v>248</v>
      </c>
      <c r="BD39" s="31">
        <v>0</v>
      </c>
      <c r="BE39" s="31">
        <v>0</v>
      </c>
      <c r="BF39" s="31">
        <v>0</v>
      </c>
      <c r="BG39" s="31">
        <v>0</v>
      </c>
      <c r="BH39" s="31">
        <v>0</v>
      </c>
      <c r="BI39" s="31">
        <v>0</v>
      </c>
      <c r="BJ39" s="31">
        <v>0</v>
      </c>
      <c r="BK39" s="31">
        <v>0</v>
      </c>
      <c r="BL39" s="31">
        <v>0</v>
      </c>
      <c r="BM39" s="31">
        <v>0</v>
      </c>
    </row>
    <row r="40" spans="1:88" ht="14.1" customHeight="1" x14ac:dyDescent="0.25">
      <c r="A40" s="21">
        <f t="shared" si="0"/>
        <v>27</v>
      </c>
      <c r="B40" s="57" t="s">
        <v>476</v>
      </c>
      <c r="C40" s="55">
        <v>12403</v>
      </c>
      <c r="D40" s="216" t="s">
        <v>44</v>
      </c>
      <c r="E40" s="25">
        <f>MAX(O40:AE40)</f>
        <v>0</v>
      </c>
      <c r="F40" s="25" t="e">
        <f>VLOOKUP(E40,Tab!$E$2:$F$255,2,TRUE)</f>
        <v>#N/A</v>
      </c>
      <c r="G40" s="26">
        <f>LARGE(O40:BM40,1)</f>
        <v>469</v>
      </c>
      <c r="H40" s="26">
        <f>LARGE(O40:BM40,2)</f>
        <v>434</v>
      </c>
      <c r="I40" s="26">
        <f>LARGE(O40:BM40,3)</f>
        <v>0</v>
      </c>
      <c r="J40" s="26">
        <f>LARGE(O40:BM40,4)</f>
        <v>0</v>
      </c>
      <c r="K40" s="26">
        <f>LARGE(O40:BM40,5)</f>
        <v>0</v>
      </c>
      <c r="L40" s="27">
        <f>SUM(G40:K40)</f>
        <v>903</v>
      </c>
      <c r="M40" s="28">
        <f>L40/5</f>
        <v>180.6</v>
      </c>
      <c r="N40" s="29"/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199">
        <v>0</v>
      </c>
      <c r="AF40" s="137">
        <v>0</v>
      </c>
      <c r="AG40" s="31">
        <v>469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434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0</v>
      </c>
      <c r="BB40" s="31">
        <v>0</v>
      </c>
      <c r="BC40" s="31">
        <v>0</v>
      </c>
      <c r="BD40" s="31">
        <v>0</v>
      </c>
      <c r="BE40" s="31">
        <v>0</v>
      </c>
      <c r="BF40" s="31">
        <v>0</v>
      </c>
      <c r="BG40" s="31">
        <v>0</v>
      </c>
      <c r="BH40" s="31">
        <v>0</v>
      </c>
      <c r="BI40" s="31">
        <v>0</v>
      </c>
      <c r="BJ40" s="31">
        <v>0</v>
      </c>
      <c r="BK40" s="31">
        <v>0</v>
      </c>
      <c r="BL40" s="31">
        <v>0</v>
      </c>
      <c r="BM40" s="31">
        <v>0</v>
      </c>
    </row>
    <row r="41" spans="1:88" ht="14.1" customHeight="1" x14ac:dyDescent="0.25">
      <c r="A41" s="21">
        <f t="shared" si="0"/>
        <v>28</v>
      </c>
      <c r="B41" s="209" t="s">
        <v>192</v>
      </c>
      <c r="C41" s="221">
        <v>10171</v>
      </c>
      <c r="D41" s="66" t="s">
        <v>77</v>
      </c>
      <c r="E41" s="25">
        <f>MAX(O41:AE41)</f>
        <v>0</v>
      </c>
      <c r="F41" s="25" t="e">
        <f>VLOOKUP(E41,Tab!$E$2:$F$255,2,TRUE)</f>
        <v>#N/A</v>
      </c>
      <c r="G41" s="26">
        <f>LARGE(O41:BM41,1)</f>
        <v>481</v>
      </c>
      <c r="H41" s="26">
        <f>LARGE(O41:BM41,2)</f>
        <v>422</v>
      </c>
      <c r="I41" s="26">
        <f>LARGE(O41:BM41,3)</f>
        <v>0</v>
      </c>
      <c r="J41" s="26">
        <f>LARGE(O41:BM41,4)</f>
        <v>0</v>
      </c>
      <c r="K41" s="26">
        <f>LARGE(O41:BM41,5)</f>
        <v>0</v>
      </c>
      <c r="L41" s="27">
        <f>SUM(G41:K41)</f>
        <v>903</v>
      </c>
      <c r="M41" s="28">
        <f>L41/5</f>
        <v>180.6</v>
      </c>
      <c r="N41" s="29"/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199">
        <v>0</v>
      </c>
      <c r="AF41" s="137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>
        <v>0</v>
      </c>
      <c r="AQ41" s="31">
        <v>0</v>
      </c>
      <c r="AR41" s="31">
        <v>0</v>
      </c>
      <c r="AS41" s="31">
        <v>0</v>
      </c>
      <c r="AT41" s="31">
        <v>0</v>
      </c>
      <c r="AU41" s="31">
        <v>0</v>
      </c>
      <c r="AV41" s="31">
        <v>481</v>
      </c>
      <c r="AW41" s="31">
        <v>0</v>
      </c>
      <c r="AX41" s="31">
        <v>0</v>
      </c>
      <c r="AY41" s="31">
        <v>0</v>
      </c>
      <c r="AZ41" s="31">
        <v>422</v>
      </c>
      <c r="BA41" s="31">
        <v>0</v>
      </c>
      <c r="BB41" s="31">
        <v>0</v>
      </c>
      <c r="BC41" s="31">
        <v>0</v>
      </c>
      <c r="BD41" s="31">
        <v>0</v>
      </c>
      <c r="BE41" s="31">
        <v>0</v>
      </c>
      <c r="BF41" s="31">
        <v>0</v>
      </c>
      <c r="BG41" s="31">
        <v>0</v>
      </c>
      <c r="BH41" s="31">
        <v>0</v>
      </c>
      <c r="BI41" s="31">
        <v>0</v>
      </c>
      <c r="BJ41" s="31">
        <v>0</v>
      </c>
      <c r="BK41" s="31">
        <v>0</v>
      </c>
      <c r="BL41" s="31">
        <v>0</v>
      </c>
      <c r="BM41" s="31">
        <v>0</v>
      </c>
    </row>
    <row r="42" spans="1:88" ht="14.1" customHeight="1" x14ac:dyDescent="0.25">
      <c r="A42" s="21">
        <f t="shared" si="0"/>
        <v>29</v>
      </c>
      <c r="B42" s="57" t="s">
        <v>265</v>
      </c>
      <c r="C42" s="55">
        <v>14605</v>
      </c>
      <c r="D42" s="216" t="s">
        <v>56</v>
      </c>
      <c r="E42" s="25">
        <f>MAX(O42:AE42)</f>
        <v>0</v>
      </c>
      <c r="F42" s="25" t="e">
        <f>VLOOKUP(E42,Tab!$E$2:$F$255,2,TRUE)</f>
        <v>#N/A</v>
      </c>
      <c r="G42" s="26">
        <f>LARGE(O42:BM42,1)</f>
        <v>456</v>
      </c>
      <c r="H42" s="26">
        <f>LARGE(O42:BM42,2)</f>
        <v>426</v>
      </c>
      <c r="I42" s="26">
        <f>LARGE(O42:BM42,3)</f>
        <v>0</v>
      </c>
      <c r="J42" s="26">
        <f>LARGE(O42:BM42,4)</f>
        <v>0</v>
      </c>
      <c r="K42" s="26">
        <f>LARGE(O42:BM42,5)</f>
        <v>0</v>
      </c>
      <c r="L42" s="27">
        <f>SUM(G42:K42)</f>
        <v>882</v>
      </c>
      <c r="M42" s="28">
        <f>L42/5</f>
        <v>176.4</v>
      </c>
      <c r="N42" s="29"/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199">
        <v>0</v>
      </c>
      <c r="AF42" s="137">
        <v>0</v>
      </c>
      <c r="AG42" s="31">
        <v>0</v>
      </c>
      <c r="AH42" s="31">
        <v>0</v>
      </c>
      <c r="AI42" s="31">
        <v>0</v>
      </c>
      <c r="AJ42" s="31">
        <v>0</v>
      </c>
      <c r="AK42" s="31">
        <v>426</v>
      </c>
      <c r="AL42" s="31">
        <v>0</v>
      </c>
      <c r="AM42" s="31">
        <v>0</v>
      </c>
      <c r="AN42" s="31">
        <v>0</v>
      </c>
      <c r="AO42" s="31">
        <v>0</v>
      </c>
      <c r="AP42" s="31">
        <v>0</v>
      </c>
      <c r="AQ42" s="31">
        <v>0</v>
      </c>
      <c r="AR42" s="31">
        <v>456</v>
      </c>
      <c r="AS42" s="31">
        <v>0</v>
      </c>
      <c r="AT42" s="31">
        <v>0</v>
      </c>
      <c r="AU42" s="31">
        <v>0</v>
      </c>
      <c r="AV42" s="31">
        <v>0</v>
      </c>
      <c r="AW42" s="31">
        <v>0</v>
      </c>
      <c r="AX42" s="31">
        <v>0</v>
      </c>
      <c r="AY42" s="31">
        <v>0</v>
      </c>
      <c r="AZ42" s="31">
        <v>0</v>
      </c>
      <c r="BA42" s="31">
        <v>0</v>
      </c>
      <c r="BB42" s="31">
        <v>0</v>
      </c>
      <c r="BC42" s="31">
        <v>0</v>
      </c>
      <c r="BD42" s="31">
        <v>0</v>
      </c>
      <c r="BE42" s="31">
        <v>0</v>
      </c>
      <c r="BF42" s="31">
        <v>0</v>
      </c>
      <c r="BG42" s="31">
        <v>0</v>
      </c>
      <c r="BH42" s="31">
        <v>0</v>
      </c>
      <c r="BI42" s="31">
        <v>0</v>
      </c>
      <c r="BJ42" s="31">
        <v>0</v>
      </c>
      <c r="BK42" s="31">
        <v>0</v>
      </c>
      <c r="BL42" s="31">
        <v>0</v>
      </c>
      <c r="BM42" s="31">
        <v>0</v>
      </c>
    </row>
    <row r="43" spans="1:88" ht="14.1" customHeight="1" x14ac:dyDescent="0.25">
      <c r="A43" s="21">
        <f t="shared" si="0"/>
        <v>30</v>
      </c>
      <c r="B43" s="144" t="s">
        <v>194</v>
      </c>
      <c r="C43" s="33">
        <v>11740</v>
      </c>
      <c r="D43" s="66" t="s">
        <v>77</v>
      </c>
      <c r="E43" s="25">
        <f>MAX(O43:AE43)</f>
        <v>0</v>
      </c>
      <c r="F43" s="28" t="e">
        <f>VLOOKUP(E43,Tab!$E$2:$F$255,2,TRUE)</f>
        <v>#N/A</v>
      </c>
      <c r="G43" s="37">
        <f>LARGE(O43:BM43,1)</f>
        <v>442</v>
      </c>
      <c r="H43" s="37">
        <f>LARGE(O43:BM43,2)</f>
        <v>437</v>
      </c>
      <c r="I43" s="37">
        <f>LARGE(O43:BM43,3)</f>
        <v>0</v>
      </c>
      <c r="J43" s="37">
        <f>LARGE(O43:BM43,4)</f>
        <v>0</v>
      </c>
      <c r="K43" s="37">
        <f>LARGE(O43:BM43,5)</f>
        <v>0</v>
      </c>
      <c r="L43" s="27">
        <f>SUM(G43:K43)</f>
        <v>879</v>
      </c>
      <c r="M43" s="28">
        <f>L43/5</f>
        <v>175.8</v>
      </c>
      <c r="N43" s="29"/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199">
        <v>0</v>
      </c>
      <c r="AF43" s="137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442</v>
      </c>
      <c r="AW43" s="31">
        <v>0</v>
      </c>
      <c r="AX43" s="31">
        <v>0</v>
      </c>
      <c r="AY43" s="31">
        <v>0</v>
      </c>
      <c r="AZ43" s="31">
        <v>437</v>
      </c>
      <c r="BA43" s="31">
        <v>0</v>
      </c>
      <c r="BB43" s="31">
        <v>0</v>
      </c>
      <c r="BC43" s="31">
        <v>0</v>
      </c>
      <c r="BD43" s="31">
        <v>0</v>
      </c>
      <c r="BE43" s="31">
        <v>0</v>
      </c>
      <c r="BF43" s="31">
        <v>0</v>
      </c>
      <c r="BG43" s="31">
        <v>0</v>
      </c>
      <c r="BH43" s="31">
        <v>0</v>
      </c>
      <c r="BI43" s="31">
        <v>0</v>
      </c>
      <c r="BJ43" s="31">
        <v>0</v>
      </c>
      <c r="BK43" s="31">
        <v>0</v>
      </c>
      <c r="BL43" s="31">
        <v>0</v>
      </c>
      <c r="BM43" s="31">
        <v>0</v>
      </c>
    </row>
    <row r="44" spans="1:88" ht="14.1" customHeight="1" x14ac:dyDescent="0.25">
      <c r="A44" s="21">
        <f t="shared" si="0"/>
        <v>31</v>
      </c>
      <c r="B44" s="209" t="s">
        <v>536</v>
      </c>
      <c r="C44" s="221">
        <v>15180</v>
      </c>
      <c r="D44" s="66" t="s">
        <v>250</v>
      </c>
      <c r="E44" s="25">
        <f>MAX(O44:AE44)</f>
        <v>432</v>
      </c>
      <c r="F44" s="25" t="e">
        <f>VLOOKUP(E44,Tab!$E$2:$F$255,2,TRUE)</f>
        <v>#N/A</v>
      </c>
      <c r="G44" s="26">
        <f>LARGE(O44:BM44,1)</f>
        <v>432</v>
      </c>
      <c r="H44" s="26">
        <f>LARGE(O44:BM44,2)</f>
        <v>410</v>
      </c>
      <c r="I44" s="26">
        <f>LARGE(O44:BM44,3)</f>
        <v>0</v>
      </c>
      <c r="J44" s="26">
        <f>LARGE(O44:BM44,4)</f>
        <v>0</v>
      </c>
      <c r="K44" s="26">
        <f>LARGE(O44:BM44,5)</f>
        <v>0</v>
      </c>
      <c r="L44" s="27">
        <f>SUM(G44:K44)</f>
        <v>842</v>
      </c>
      <c r="M44" s="28">
        <f>L44/5</f>
        <v>168.4</v>
      </c>
      <c r="N44" s="29"/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432</v>
      </c>
      <c r="W44" s="31">
        <v>0</v>
      </c>
      <c r="X44" s="31">
        <v>0</v>
      </c>
      <c r="Y44" s="31">
        <v>0</v>
      </c>
      <c r="Z44" s="31">
        <v>410</v>
      </c>
      <c r="AA44" s="31">
        <v>0</v>
      </c>
      <c r="AB44" s="31">
        <v>0</v>
      </c>
      <c r="AC44" s="31">
        <v>0</v>
      </c>
      <c r="AD44" s="31">
        <v>0</v>
      </c>
      <c r="AE44" s="199">
        <v>0</v>
      </c>
      <c r="AF44" s="137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</row>
    <row r="45" spans="1:88" ht="14.1" customHeight="1" x14ac:dyDescent="0.25">
      <c r="A45" s="21">
        <f t="shared" si="0"/>
        <v>32</v>
      </c>
      <c r="B45" s="51" t="s">
        <v>544</v>
      </c>
      <c r="C45" s="221">
        <v>14032</v>
      </c>
      <c r="D45" s="40" t="s">
        <v>102</v>
      </c>
      <c r="E45" s="25">
        <f>MAX(O45:AE45)</f>
        <v>449</v>
      </c>
      <c r="F45" s="25" t="e">
        <f>VLOOKUP(E45,Tab!$E$2:$F$255,2,TRUE)</f>
        <v>#N/A</v>
      </c>
      <c r="G45" s="26">
        <f>LARGE(O45:BM45,1)</f>
        <v>449</v>
      </c>
      <c r="H45" s="26">
        <f>LARGE(O45:BM45,2)</f>
        <v>130</v>
      </c>
      <c r="I45" s="26">
        <f>LARGE(O45:BM45,3)</f>
        <v>0</v>
      </c>
      <c r="J45" s="26">
        <f>LARGE(O45:BM45,4)</f>
        <v>0</v>
      </c>
      <c r="K45" s="26">
        <f>LARGE(O45:BM45,5)</f>
        <v>0</v>
      </c>
      <c r="L45" s="27">
        <f>SUM(G45:K45)</f>
        <v>579</v>
      </c>
      <c r="M45" s="28">
        <f>L45/5</f>
        <v>115.8</v>
      </c>
      <c r="N45" s="29"/>
      <c r="O45" s="31">
        <v>0</v>
      </c>
      <c r="P45" s="31">
        <v>0</v>
      </c>
      <c r="Q45" s="31">
        <v>0</v>
      </c>
      <c r="R45" s="31">
        <v>0</v>
      </c>
      <c r="S45" s="31">
        <v>130</v>
      </c>
      <c r="T45" s="31">
        <v>0</v>
      </c>
      <c r="U45" s="31">
        <v>0</v>
      </c>
      <c r="V45" s="31">
        <v>0</v>
      </c>
      <c r="W45" s="31">
        <v>449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199">
        <v>0</v>
      </c>
      <c r="AF45" s="137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  <c r="BF45" s="31">
        <v>0</v>
      </c>
      <c r="BG45" s="31">
        <v>0</v>
      </c>
      <c r="BH45" s="31">
        <v>0</v>
      </c>
      <c r="BI45" s="31">
        <v>0</v>
      </c>
      <c r="BJ45" s="31">
        <v>0</v>
      </c>
      <c r="BK45" s="31">
        <v>0</v>
      </c>
      <c r="BL45" s="31">
        <v>0</v>
      </c>
      <c r="BM45" s="31">
        <v>0</v>
      </c>
    </row>
    <row r="46" spans="1:88" ht="14.1" customHeight="1" x14ac:dyDescent="0.25">
      <c r="A46" s="21">
        <f t="shared" si="0"/>
        <v>33</v>
      </c>
      <c r="B46" s="227" t="s">
        <v>486</v>
      </c>
      <c r="C46" s="33">
        <v>11455</v>
      </c>
      <c r="D46" s="212" t="s">
        <v>26</v>
      </c>
      <c r="E46" s="25">
        <f>MAX(O46:AE46)</f>
        <v>0</v>
      </c>
      <c r="F46" s="28" t="e">
        <f>VLOOKUP(E46,Tab!$E$2:$F$255,2,TRUE)</f>
        <v>#N/A</v>
      </c>
      <c r="G46" s="37">
        <f>LARGE(O46:BM46,1)</f>
        <v>520</v>
      </c>
      <c r="H46" s="37">
        <f>LARGE(O46:BM46,2)</f>
        <v>0</v>
      </c>
      <c r="I46" s="37">
        <f>LARGE(O46:BM46,3)</f>
        <v>0</v>
      </c>
      <c r="J46" s="37">
        <f>LARGE(O46:BM46,4)</f>
        <v>0</v>
      </c>
      <c r="K46" s="37">
        <f>LARGE(O46:BM46,5)</f>
        <v>0</v>
      </c>
      <c r="L46" s="27">
        <f>SUM(G46:K46)</f>
        <v>520</v>
      </c>
      <c r="M46" s="28">
        <f>L46/5</f>
        <v>104</v>
      </c>
      <c r="N46" s="29"/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199">
        <v>0</v>
      </c>
      <c r="AF46" s="137">
        <v>0</v>
      </c>
      <c r="AG46" s="31">
        <v>0</v>
      </c>
      <c r="AH46" s="31">
        <v>0</v>
      </c>
      <c r="AI46" s="31">
        <v>0</v>
      </c>
      <c r="AJ46" s="31">
        <v>0</v>
      </c>
      <c r="AK46" s="31">
        <v>520</v>
      </c>
      <c r="AL46" s="31">
        <v>0</v>
      </c>
      <c r="AM46" s="31">
        <v>0</v>
      </c>
      <c r="AN46" s="31">
        <v>0</v>
      </c>
      <c r="AO46" s="31">
        <v>0</v>
      </c>
      <c r="AP46" s="31">
        <v>0</v>
      </c>
      <c r="AQ46" s="31">
        <v>0</v>
      </c>
      <c r="AR46" s="31">
        <v>0</v>
      </c>
      <c r="AS46" s="31">
        <v>0</v>
      </c>
      <c r="AT46" s="31">
        <v>0</v>
      </c>
      <c r="AU46" s="31">
        <v>0</v>
      </c>
      <c r="AV46" s="31">
        <v>0</v>
      </c>
      <c r="AW46" s="31">
        <v>0</v>
      </c>
      <c r="AX46" s="31">
        <v>0</v>
      </c>
      <c r="AY46" s="31">
        <v>0</v>
      </c>
      <c r="AZ46" s="31">
        <v>0</v>
      </c>
      <c r="BA46" s="31">
        <v>0</v>
      </c>
      <c r="BB46" s="31">
        <v>0</v>
      </c>
      <c r="BC46" s="31">
        <v>0</v>
      </c>
      <c r="BD46" s="31">
        <v>0</v>
      </c>
      <c r="BE46" s="31">
        <v>0</v>
      </c>
      <c r="BF46" s="31">
        <v>0</v>
      </c>
      <c r="BG46" s="31">
        <v>0</v>
      </c>
      <c r="BH46" s="31">
        <v>0</v>
      </c>
      <c r="BI46" s="31">
        <v>0</v>
      </c>
      <c r="BJ46" s="31">
        <v>0</v>
      </c>
      <c r="BK46" s="31">
        <v>0</v>
      </c>
      <c r="BL46" s="31">
        <v>0</v>
      </c>
      <c r="BM46" s="31">
        <v>0</v>
      </c>
    </row>
    <row r="47" spans="1:88" ht="14.1" customHeight="1" x14ac:dyDescent="0.25">
      <c r="A47" s="21">
        <f t="shared" si="0"/>
        <v>34</v>
      </c>
      <c r="B47" s="208" t="s">
        <v>487</v>
      </c>
      <c r="C47" s="220">
        <v>11799</v>
      </c>
      <c r="D47" s="50" t="s">
        <v>26</v>
      </c>
      <c r="E47" s="25">
        <f>MAX(O47:AE47)</f>
        <v>0</v>
      </c>
      <c r="F47" s="25" t="e">
        <f>VLOOKUP(E47,Tab!$E$2:$F$255,2,TRUE)</f>
        <v>#N/A</v>
      </c>
      <c r="G47" s="26">
        <f>LARGE(O47:BM47,1)</f>
        <v>518</v>
      </c>
      <c r="H47" s="26">
        <f>LARGE(O47:BM47,2)</f>
        <v>0</v>
      </c>
      <c r="I47" s="26">
        <f>LARGE(O47:BM47,3)</f>
        <v>0</v>
      </c>
      <c r="J47" s="26">
        <f>LARGE(O47:BM47,4)</f>
        <v>0</v>
      </c>
      <c r="K47" s="26">
        <f>LARGE(O47:BM47,5)</f>
        <v>0</v>
      </c>
      <c r="L47" s="27">
        <f>SUM(G47:K47)</f>
        <v>518</v>
      </c>
      <c r="M47" s="28">
        <f>L47/5</f>
        <v>103.6</v>
      </c>
      <c r="N47" s="29"/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199">
        <v>0</v>
      </c>
      <c r="AF47" s="137">
        <v>0</v>
      </c>
      <c r="AG47" s="31">
        <v>0</v>
      </c>
      <c r="AH47" s="31">
        <v>0</v>
      </c>
      <c r="AI47" s="31">
        <v>0</v>
      </c>
      <c r="AJ47" s="31">
        <v>0</v>
      </c>
      <c r="AK47" s="31">
        <v>518</v>
      </c>
      <c r="AL47" s="31">
        <v>0</v>
      </c>
      <c r="AM47" s="31">
        <v>0</v>
      </c>
      <c r="AN47" s="31">
        <v>0</v>
      </c>
      <c r="AO47" s="31">
        <v>0</v>
      </c>
      <c r="AP47" s="31">
        <v>0</v>
      </c>
      <c r="AQ47" s="31">
        <v>0</v>
      </c>
      <c r="AR47" s="31">
        <v>0</v>
      </c>
      <c r="AS47" s="31">
        <v>0</v>
      </c>
      <c r="AT47" s="31">
        <v>0</v>
      </c>
      <c r="AU47" s="31">
        <v>0</v>
      </c>
      <c r="AV47" s="31">
        <v>0</v>
      </c>
      <c r="AW47" s="31">
        <v>0</v>
      </c>
      <c r="AX47" s="31">
        <v>0</v>
      </c>
      <c r="AY47" s="31">
        <v>0</v>
      </c>
      <c r="AZ47" s="31">
        <v>0</v>
      </c>
      <c r="BA47" s="31">
        <v>0</v>
      </c>
      <c r="BB47" s="31">
        <v>0</v>
      </c>
      <c r="BC47" s="31">
        <v>0</v>
      </c>
      <c r="BD47" s="31">
        <v>0</v>
      </c>
      <c r="BE47" s="31">
        <v>0</v>
      </c>
      <c r="BF47" s="31">
        <v>0</v>
      </c>
      <c r="BG47" s="31">
        <v>0</v>
      </c>
      <c r="BH47" s="31">
        <v>0</v>
      </c>
      <c r="BI47" s="31">
        <v>0</v>
      </c>
      <c r="BJ47" s="31">
        <v>0</v>
      </c>
      <c r="BK47" s="31">
        <v>0</v>
      </c>
      <c r="BL47" s="31">
        <v>0</v>
      </c>
      <c r="BM47" s="31">
        <v>0</v>
      </c>
    </row>
    <row r="48" spans="1:88" s="5" customFormat="1" ht="14.1" customHeight="1" x14ac:dyDescent="0.25">
      <c r="A48" s="21">
        <f t="shared" si="0"/>
        <v>35</v>
      </c>
      <c r="B48" s="51" t="s">
        <v>193</v>
      </c>
      <c r="C48" s="33">
        <v>1097</v>
      </c>
      <c r="D48" s="207" t="s">
        <v>65</v>
      </c>
      <c r="E48" s="25">
        <f>MAX(O48:AE48)</f>
        <v>0</v>
      </c>
      <c r="F48" s="25" t="e">
        <f>VLOOKUP(E48,Tab!$E$2:$F$255,2,TRUE)</f>
        <v>#N/A</v>
      </c>
      <c r="G48" s="26">
        <f>LARGE(O48:BM48,1)</f>
        <v>501</v>
      </c>
      <c r="H48" s="26">
        <f>LARGE(O48:BM48,2)</f>
        <v>0</v>
      </c>
      <c r="I48" s="26">
        <f>LARGE(O48:BM48,3)</f>
        <v>0</v>
      </c>
      <c r="J48" s="26">
        <f>LARGE(O48:BM48,4)</f>
        <v>0</v>
      </c>
      <c r="K48" s="26">
        <f>LARGE(O48:BM48,5)</f>
        <v>0</v>
      </c>
      <c r="L48" s="27">
        <f>SUM(G48:K48)</f>
        <v>501</v>
      </c>
      <c r="M48" s="28">
        <f>L48/5</f>
        <v>100.2</v>
      </c>
      <c r="N48" s="29"/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199">
        <v>0</v>
      </c>
      <c r="AF48" s="137">
        <v>0</v>
      </c>
      <c r="AG48" s="31">
        <v>501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1">
        <v>0</v>
      </c>
      <c r="AZ48" s="31">
        <v>0</v>
      </c>
      <c r="BA48" s="31">
        <v>0</v>
      </c>
      <c r="BB48" s="31">
        <v>0</v>
      </c>
      <c r="BC48" s="31">
        <v>0</v>
      </c>
      <c r="BD48" s="31">
        <v>0</v>
      </c>
      <c r="BE48" s="31">
        <v>0</v>
      </c>
      <c r="BF48" s="31">
        <v>0</v>
      </c>
      <c r="BG48" s="31">
        <v>0</v>
      </c>
      <c r="BH48" s="31">
        <v>0</v>
      </c>
      <c r="BI48" s="31">
        <v>0</v>
      </c>
      <c r="BJ48" s="31">
        <v>0</v>
      </c>
      <c r="BK48" s="31">
        <v>0</v>
      </c>
      <c r="BL48" s="31">
        <v>0</v>
      </c>
      <c r="BM48" s="31">
        <v>0</v>
      </c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</row>
    <row r="49" spans="1:88" ht="14.1" customHeight="1" x14ac:dyDescent="0.25">
      <c r="A49" s="21">
        <f t="shared" si="0"/>
        <v>36</v>
      </c>
      <c r="B49" s="57" t="s">
        <v>181</v>
      </c>
      <c r="C49" s="55">
        <v>12644</v>
      </c>
      <c r="D49" s="145" t="s">
        <v>26</v>
      </c>
      <c r="E49" s="25">
        <f>MAX(O49:AE49)</f>
        <v>0</v>
      </c>
      <c r="F49" s="25" t="e">
        <f>VLOOKUP(E49,Tab!$E$2:$F$255,2,TRUE)</f>
        <v>#N/A</v>
      </c>
      <c r="G49" s="26">
        <f>LARGE(O49:BM49,1)</f>
        <v>488</v>
      </c>
      <c r="H49" s="26">
        <f>LARGE(O49:BM49,2)</f>
        <v>0</v>
      </c>
      <c r="I49" s="26">
        <f>LARGE(O49:BM49,3)</f>
        <v>0</v>
      </c>
      <c r="J49" s="26">
        <f>LARGE(O49:BM49,4)</f>
        <v>0</v>
      </c>
      <c r="K49" s="26">
        <f>LARGE(O49:BM49,5)</f>
        <v>0</v>
      </c>
      <c r="L49" s="27">
        <f>SUM(G49:K49)</f>
        <v>488</v>
      </c>
      <c r="M49" s="28">
        <f>L49/5</f>
        <v>97.6</v>
      </c>
      <c r="N49" s="29"/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199">
        <v>0</v>
      </c>
      <c r="AF49" s="137">
        <v>0</v>
      </c>
      <c r="AG49" s="31">
        <v>0</v>
      </c>
      <c r="AH49" s="31">
        <v>0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0</v>
      </c>
      <c r="AR49" s="31">
        <v>488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31">
        <v>0</v>
      </c>
      <c r="BA49" s="31">
        <v>0</v>
      </c>
      <c r="BB49" s="31">
        <v>0</v>
      </c>
      <c r="BC49" s="31">
        <v>0</v>
      </c>
      <c r="BD49" s="31">
        <v>0</v>
      </c>
      <c r="BE49" s="31">
        <v>0</v>
      </c>
      <c r="BF49" s="31">
        <v>0</v>
      </c>
      <c r="BG49" s="31">
        <v>0</v>
      </c>
      <c r="BH49" s="31">
        <v>0</v>
      </c>
      <c r="BI49" s="31">
        <v>0</v>
      </c>
      <c r="BJ49" s="31">
        <v>0</v>
      </c>
      <c r="BK49" s="31">
        <v>0</v>
      </c>
      <c r="BL49" s="31">
        <v>0</v>
      </c>
      <c r="BM49" s="31">
        <v>0</v>
      </c>
    </row>
    <row r="50" spans="1:88" ht="14.1" customHeight="1" x14ac:dyDescent="0.25">
      <c r="A50" s="21">
        <f t="shared" si="0"/>
        <v>37</v>
      </c>
      <c r="B50" s="57" t="s">
        <v>328</v>
      </c>
      <c r="C50" s="55">
        <v>14915</v>
      </c>
      <c r="D50" s="216" t="s">
        <v>93</v>
      </c>
      <c r="E50" s="25">
        <f>MAX(O50:AE50)</f>
        <v>0</v>
      </c>
      <c r="F50" s="25" t="e">
        <f>VLOOKUP(E50,Tab!$E$2:$F$255,2,TRUE)</f>
        <v>#N/A</v>
      </c>
      <c r="G50" s="26">
        <f>LARGE(O50:BM50,1)</f>
        <v>448</v>
      </c>
      <c r="H50" s="26">
        <f>LARGE(O50:BM50,2)</f>
        <v>0</v>
      </c>
      <c r="I50" s="26">
        <f>LARGE(O50:BM50,3)</f>
        <v>0</v>
      </c>
      <c r="J50" s="26">
        <f>LARGE(O50:BM50,4)</f>
        <v>0</v>
      </c>
      <c r="K50" s="26">
        <f>LARGE(O50:BM50,5)</f>
        <v>0</v>
      </c>
      <c r="L50" s="27">
        <f>SUM(G50:K50)</f>
        <v>448</v>
      </c>
      <c r="M50" s="28">
        <f>L50/5</f>
        <v>89.6</v>
      </c>
      <c r="N50" s="29"/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199">
        <v>0</v>
      </c>
      <c r="AF50" s="137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0</v>
      </c>
      <c r="AN50" s="31">
        <v>0</v>
      </c>
      <c r="AO50" s="31">
        <v>0</v>
      </c>
      <c r="AP50" s="31">
        <v>0</v>
      </c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</v>
      </c>
      <c r="AW50" s="31">
        <v>0</v>
      </c>
      <c r="AX50" s="31">
        <v>0</v>
      </c>
      <c r="AY50" s="31">
        <v>0</v>
      </c>
      <c r="AZ50" s="31">
        <v>0</v>
      </c>
      <c r="BA50" s="31">
        <v>0</v>
      </c>
      <c r="BB50" s="31">
        <v>0</v>
      </c>
      <c r="BC50" s="31">
        <v>0</v>
      </c>
      <c r="BD50" s="31">
        <v>0</v>
      </c>
      <c r="BE50" s="31">
        <v>0</v>
      </c>
      <c r="BF50" s="31">
        <v>0</v>
      </c>
      <c r="BG50" s="31">
        <v>0</v>
      </c>
      <c r="BH50" s="31">
        <v>0</v>
      </c>
      <c r="BI50" s="31">
        <v>0</v>
      </c>
      <c r="BJ50" s="31">
        <v>0</v>
      </c>
      <c r="BK50" s="31">
        <v>0</v>
      </c>
      <c r="BL50" s="31">
        <v>448</v>
      </c>
      <c r="BM50" s="31">
        <v>0</v>
      </c>
    </row>
    <row r="51" spans="1:88" ht="14.1" customHeight="1" x14ac:dyDescent="0.25">
      <c r="A51" s="21">
        <f t="shared" si="0"/>
        <v>38</v>
      </c>
      <c r="B51" s="209" t="s">
        <v>351</v>
      </c>
      <c r="C51" s="33">
        <v>11195</v>
      </c>
      <c r="D51" s="66" t="s">
        <v>352</v>
      </c>
      <c r="E51" s="25">
        <f>MAX(O51:AE51)</f>
        <v>0</v>
      </c>
      <c r="F51" s="25" t="e">
        <f>VLOOKUP(E51,Tab!$E$2:$F$255,2,TRUE)</f>
        <v>#N/A</v>
      </c>
      <c r="G51" s="37">
        <f>LARGE(O51:BM51,1)</f>
        <v>446</v>
      </c>
      <c r="H51" s="37">
        <f>LARGE(O51:BM51,2)</f>
        <v>0</v>
      </c>
      <c r="I51" s="37">
        <f>LARGE(O51:BM51,3)</f>
        <v>0</v>
      </c>
      <c r="J51" s="37">
        <f>LARGE(O51:BM51,4)</f>
        <v>0</v>
      </c>
      <c r="K51" s="37">
        <f>LARGE(O51:BM51,5)</f>
        <v>0</v>
      </c>
      <c r="L51" s="27">
        <f>SUM(G51:K51)</f>
        <v>446</v>
      </c>
      <c r="M51" s="28">
        <f>L51/5</f>
        <v>89.2</v>
      </c>
      <c r="N51" s="29"/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199">
        <v>0</v>
      </c>
      <c r="AF51" s="137">
        <v>0</v>
      </c>
      <c r="AG51" s="31">
        <v>0</v>
      </c>
      <c r="AH51" s="31">
        <v>0</v>
      </c>
      <c r="AI51" s="31">
        <v>0</v>
      </c>
      <c r="AJ51" s="31">
        <v>0</v>
      </c>
      <c r="AK51" s="31">
        <v>0</v>
      </c>
      <c r="AL51" s="31">
        <v>0</v>
      </c>
      <c r="AM51" s="31">
        <v>0</v>
      </c>
      <c r="AN51" s="31">
        <v>0</v>
      </c>
      <c r="AO51" s="31">
        <v>0</v>
      </c>
      <c r="AP51" s="31">
        <v>0</v>
      </c>
      <c r="AQ51" s="31">
        <v>0</v>
      </c>
      <c r="AR51" s="31">
        <v>446</v>
      </c>
      <c r="AS51" s="31">
        <v>0</v>
      </c>
      <c r="AT51" s="31">
        <v>0</v>
      </c>
      <c r="AU51" s="31">
        <v>0</v>
      </c>
      <c r="AV51" s="31">
        <v>0</v>
      </c>
      <c r="AW51" s="31">
        <v>0</v>
      </c>
      <c r="AX51" s="31">
        <v>0</v>
      </c>
      <c r="AY51" s="31">
        <v>0</v>
      </c>
      <c r="AZ51" s="31">
        <v>0</v>
      </c>
      <c r="BA51" s="31">
        <v>0</v>
      </c>
      <c r="BB51" s="31">
        <v>0</v>
      </c>
      <c r="BC51" s="31">
        <v>0</v>
      </c>
      <c r="BD51" s="31">
        <v>0</v>
      </c>
      <c r="BE51" s="31">
        <v>0</v>
      </c>
      <c r="BF51" s="31">
        <v>0</v>
      </c>
      <c r="BG51" s="31">
        <v>0</v>
      </c>
      <c r="BH51" s="31">
        <v>0</v>
      </c>
      <c r="BI51" s="31">
        <v>0</v>
      </c>
      <c r="BJ51" s="31">
        <v>0</v>
      </c>
      <c r="BK51" s="31">
        <v>0</v>
      </c>
      <c r="BL51" s="31">
        <v>0</v>
      </c>
      <c r="BM51" s="31">
        <v>0</v>
      </c>
    </row>
    <row r="52" spans="1:88" ht="14.1" customHeight="1" x14ac:dyDescent="0.25">
      <c r="A52" s="21">
        <f t="shared" si="0"/>
        <v>39</v>
      </c>
      <c r="B52" s="51" t="s">
        <v>186</v>
      </c>
      <c r="C52" s="221">
        <v>6303</v>
      </c>
      <c r="D52" s="207" t="s">
        <v>41</v>
      </c>
      <c r="E52" s="25">
        <f>MAX(O52:AE52)</f>
        <v>0</v>
      </c>
      <c r="F52" s="25" t="e">
        <f>VLOOKUP(E52,Tab!$E$2:$F$255,2,TRUE)</f>
        <v>#N/A</v>
      </c>
      <c r="G52" s="26">
        <f>LARGE(O52:BM52,1)</f>
        <v>434</v>
      </c>
      <c r="H52" s="26">
        <f>LARGE(O52:BM52,2)</f>
        <v>0</v>
      </c>
      <c r="I52" s="26">
        <f>LARGE(O52:BM52,3)</f>
        <v>0</v>
      </c>
      <c r="J52" s="26">
        <f>LARGE(O52:BM52,4)</f>
        <v>0</v>
      </c>
      <c r="K52" s="26">
        <f>LARGE(O52:BM52,5)</f>
        <v>0</v>
      </c>
      <c r="L52" s="27">
        <f>SUM(G52:K52)</f>
        <v>434</v>
      </c>
      <c r="M52" s="28">
        <f>L52/5</f>
        <v>86.8</v>
      </c>
      <c r="N52" s="29"/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199">
        <v>0</v>
      </c>
      <c r="AF52" s="137">
        <v>434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31">
        <v>0</v>
      </c>
      <c r="BE52" s="31">
        <v>0</v>
      </c>
      <c r="BF52" s="31">
        <v>0</v>
      </c>
      <c r="BG52" s="31">
        <v>0</v>
      </c>
      <c r="BH52" s="31">
        <v>0</v>
      </c>
      <c r="BI52" s="31">
        <v>0</v>
      </c>
      <c r="BJ52" s="31">
        <v>0</v>
      </c>
      <c r="BK52" s="31">
        <v>0</v>
      </c>
      <c r="BL52" s="31">
        <v>0</v>
      </c>
      <c r="BM52" s="31">
        <v>0</v>
      </c>
    </row>
    <row r="53" spans="1:88" ht="14.1" customHeight="1" x14ac:dyDescent="0.25">
      <c r="A53" s="21">
        <f t="shared" si="0"/>
        <v>40</v>
      </c>
      <c r="B53" s="65" t="s">
        <v>187</v>
      </c>
      <c r="C53" s="220">
        <v>7457</v>
      </c>
      <c r="D53" s="206" t="s">
        <v>41</v>
      </c>
      <c r="E53" s="25">
        <f>MAX(O53:AE53)</f>
        <v>0</v>
      </c>
      <c r="F53" s="25" t="e">
        <f>VLOOKUP(E53,Tab!$E$2:$F$255,2,TRUE)</f>
        <v>#N/A</v>
      </c>
      <c r="G53" s="26">
        <f>LARGE(O53:BM53,1)</f>
        <v>419</v>
      </c>
      <c r="H53" s="26">
        <f>LARGE(O53:BM53,2)</f>
        <v>0</v>
      </c>
      <c r="I53" s="26">
        <f>LARGE(O53:BM53,3)</f>
        <v>0</v>
      </c>
      <c r="J53" s="26">
        <f>LARGE(O53:BM53,4)</f>
        <v>0</v>
      </c>
      <c r="K53" s="26">
        <f>LARGE(O53:BM53,5)</f>
        <v>0</v>
      </c>
      <c r="L53" s="27">
        <f>SUM(G53:K53)</f>
        <v>419</v>
      </c>
      <c r="M53" s="28">
        <f>L53/5</f>
        <v>83.8</v>
      </c>
      <c r="N53" s="29"/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199">
        <v>0</v>
      </c>
      <c r="AF53" s="137">
        <v>419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0</v>
      </c>
      <c r="AW53" s="31">
        <v>0</v>
      </c>
      <c r="AX53" s="31">
        <v>0</v>
      </c>
      <c r="AY53" s="31">
        <v>0</v>
      </c>
      <c r="AZ53" s="31">
        <v>0</v>
      </c>
      <c r="BA53" s="31">
        <v>0</v>
      </c>
      <c r="BB53" s="31">
        <v>0</v>
      </c>
      <c r="BC53" s="31">
        <v>0</v>
      </c>
      <c r="BD53" s="31">
        <v>0</v>
      </c>
      <c r="BE53" s="31">
        <v>0</v>
      </c>
      <c r="BF53" s="31">
        <v>0</v>
      </c>
      <c r="BG53" s="31">
        <v>0</v>
      </c>
      <c r="BH53" s="31">
        <v>0</v>
      </c>
      <c r="BI53" s="31">
        <v>0</v>
      </c>
      <c r="BJ53" s="31">
        <v>0</v>
      </c>
      <c r="BK53" s="31">
        <v>0</v>
      </c>
      <c r="BL53" s="31">
        <v>0</v>
      </c>
      <c r="BM53" s="31">
        <v>0</v>
      </c>
    </row>
    <row r="54" spans="1:88" ht="14.1" customHeight="1" x14ac:dyDescent="0.25">
      <c r="A54" s="21">
        <f t="shared" si="0"/>
        <v>41</v>
      </c>
      <c r="B54" s="57" t="s">
        <v>227</v>
      </c>
      <c r="C54" s="55">
        <v>11486</v>
      </c>
      <c r="D54" s="145" t="s">
        <v>41</v>
      </c>
      <c r="E54" s="25">
        <f>MAX(O54:AE54)</f>
        <v>0</v>
      </c>
      <c r="F54" s="25" t="e">
        <f>VLOOKUP(E54,Tab!$E$2:$F$255,2,TRUE)</f>
        <v>#N/A</v>
      </c>
      <c r="G54" s="26">
        <f>LARGE(O54:BM54,1)</f>
        <v>411</v>
      </c>
      <c r="H54" s="26">
        <f>LARGE(O54:BM54,2)</f>
        <v>0</v>
      </c>
      <c r="I54" s="26">
        <f>LARGE(O54:BM54,3)</f>
        <v>0</v>
      </c>
      <c r="J54" s="26">
        <f>LARGE(O54:BM54,4)</f>
        <v>0</v>
      </c>
      <c r="K54" s="26">
        <f>LARGE(O54:BM54,5)</f>
        <v>0</v>
      </c>
      <c r="L54" s="27">
        <f>SUM(G54:K54)</f>
        <v>411</v>
      </c>
      <c r="M54" s="28">
        <f>L54/5</f>
        <v>82.2</v>
      </c>
      <c r="N54" s="29"/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199">
        <v>0</v>
      </c>
      <c r="AF54" s="137">
        <v>411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1">
        <v>0</v>
      </c>
      <c r="BI54" s="31">
        <v>0</v>
      </c>
      <c r="BJ54" s="31">
        <v>0</v>
      </c>
      <c r="BK54" s="31">
        <v>0</v>
      </c>
      <c r="BL54" s="31">
        <v>0</v>
      </c>
      <c r="BM54" s="31">
        <v>0</v>
      </c>
    </row>
    <row r="55" spans="1:88" ht="14.1" customHeight="1" x14ac:dyDescent="0.25">
      <c r="A55" s="21">
        <f t="shared" si="0"/>
        <v>42</v>
      </c>
      <c r="B55" s="57" t="s">
        <v>491</v>
      </c>
      <c r="C55" s="55">
        <v>14066</v>
      </c>
      <c r="D55" s="216" t="s">
        <v>454</v>
      </c>
      <c r="E55" s="25">
        <f>MAX(O55:AE55)</f>
        <v>0</v>
      </c>
      <c r="F55" s="25" t="e">
        <f>VLOOKUP(E55,Tab!$E$2:$F$255,2,TRUE)</f>
        <v>#N/A</v>
      </c>
      <c r="G55" s="26">
        <f>LARGE(O55:BM55,1)</f>
        <v>411</v>
      </c>
      <c r="H55" s="26">
        <f>LARGE(O55:BM55,2)</f>
        <v>0</v>
      </c>
      <c r="I55" s="26">
        <f>LARGE(O55:BM55,3)</f>
        <v>0</v>
      </c>
      <c r="J55" s="26">
        <f>LARGE(O55:BM55,4)</f>
        <v>0</v>
      </c>
      <c r="K55" s="26">
        <f>LARGE(O55:BM55,5)</f>
        <v>0</v>
      </c>
      <c r="L55" s="27">
        <f>SUM(G55:K55)</f>
        <v>411</v>
      </c>
      <c r="M55" s="28">
        <f>L55/5</f>
        <v>82.2</v>
      </c>
      <c r="N55" s="29"/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199">
        <v>0</v>
      </c>
      <c r="AF55" s="137">
        <v>0</v>
      </c>
      <c r="AG55" s="31">
        <v>0</v>
      </c>
      <c r="AH55" s="31">
        <v>0</v>
      </c>
      <c r="AI55" s="31">
        <v>0</v>
      </c>
      <c r="AJ55" s="31">
        <v>0</v>
      </c>
      <c r="AK55" s="31">
        <v>0</v>
      </c>
      <c r="AL55" s="31">
        <v>0</v>
      </c>
      <c r="AM55" s="31">
        <v>0</v>
      </c>
      <c r="AN55" s="31">
        <v>411</v>
      </c>
      <c r="AO55" s="31">
        <v>0</v>
      </c>
      <c r="AP55" s="31">
        <v>0</v>
      </c>
      <c r="AQ55" s="31">
        <v>0</v>
      </c>
      <c r="AR55" s="31">
        <v>0</v>
      </c>
      <c r="AS55" s="31">
        <v>0</v>
      </c>
      <c r="AT55" s="31">
        <v>0</v>
      </c>
      <c r="AU55" s="31">
        <v>0</v>
      </c>
      <c r="AV55" s="31">
        <v>0</v>
      </c>
      <c r="AW55" s="31">
        <v>0</v>
      </c>
      <c r="AX55" s="31">
        <v>0</v>
      </c>
      <c r="AY55" s="31">
        <v>0</v>
      </c>
      <c r="AZ55" s="31">
        <v>0</v>
      </c>
      <c r="BA55" s="31">
        <v>0</v>
      </c>
      <c r="BB55" s="31">
        <v>0</v>
      </c>
      <c r="BC55" s="31">
        <v>0</v>
      </c>
      <c r="BD55" s="31">
        <v>0</v>
      </c>
      <c r="BE55" s="31">
        <v>0</v>
      </c>
      <c r="BF55" s="31">
        <v>0</v>
      </c>
      <c r="BG55" s="31">
        <v>0</v>
      </c>
      <c r="BH55" s="31">
        <v>0</v>
      </c>
      <c r="BI55" s="31">
        <v>0</v>
      </c>
      <c r="BJ55" s="31">
        <v>0</v>
      </c>
      <c r="BK55" s="31">
        <v>0</v>
      </c>
      <c r="BL55" s="31">
        <v>0</v>
      </c>
      <c r="BM55" s="31">
        <v>0</v>
      </c>
    </row>
    <row r="56" spans="1:88" s="67" customFormat="1" ht="14.1" customHeight="1" x14ac:dyDescent="0.25">
      <c r="A56" s="52">
        <f t="shared" si="0"/>
        <v>43</v>
      </c>
      <c r="B56" s="209" t="s">
        <v>345</v>
      </c>
      <c r="C56" s="221">
        <v>13348</v>
      </c>
      <c r="D56" s="66" t="s">
        <v>44</v>
      </c>
      <c r="E56" s="25">
        <f>MAX(O56:AE56)</f>
        <v>0</v>
      </c>
      <c r="F56" s="25" t="e">
        <f>VLOOKUP(E56,Tab!$E$2:$F$255,2,TRUE)</f>
        <v>#N/A</v>
      </c>
      <c r="G56" s="37">
        <f>LARGE(O56:BM56,1)</f>
        <v>407</v>
      </c>
      <c r="H56" s="37">
        <f>LARGE(O56:BM56,2)</f>
        <v>0</v>
      </c>
      <c r="I56" s="37">
        <f>LARGE(O56:BM56,3)</f>
        <v>0</v>
      </c>
      <c r="J56" s="37">
        <f>LARGE(O56:BM56,4)</f>
        <v>0</v>
      </c>
      <c r="K56" s="37">
        <f>LARGE(O56:BM56,5)</f>
        <v>0</v>
      </c>
      <c r="L56" s="27">
        <f>SUM(G56:K56)</f>
        <v>407</v>
      </c>
      <c r="M56" s="28">
        <f>L56/5</f>
        <v>81.400000000000006</v>
      </c>
      <c r="N56" s="29"/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199">
        <v>0</v>
      </c>
      <c r="AF56" s="137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407</v>
      </c>
      <c r="AL56" s="31">
        <v>0</v>
      </c>
      <c r="AM56" s="31">
        <v>0</v>
      </c>
      <c r="AN56" s="31">
        <v>0</v>
      </c>
      <c r="AO56" s="31">
        <v>0</v>
      </c>
      <c r="AP56" s="31">
        <v>0</v>
      </c>
      <c r="AQ56" s="31">
        <v>0</v>
      </c>
      <c r="AR56" s="31">
        <v>0</v>
      </c>
      <c r="AS56" s="31">
        <v>0</v>
      </c>
      <c r="AT56" s="31">
        <v>0</v>
      </c>
      <c r="AU56" s="31">
        <v>0</v>
      </c>
      <c r="AV56" s="31">
        <v>0</v>
      </c>
      <c r="AW56" s="31">
        <v>0</v>
      </c>
      <c r="AX56" s="31">
        <v>0</v>
      </c>
      <c r="AY56" s="31">
        <v>0</v>
      </c>
      <c r="AZ56" s="31">
        <v>0</v>
      </c>
      <c r="BA56" s="31">
        <v>0</v>
      </c>
      <c r="BB56" s="31">
        <v>0</v>
      </c>
      <c r="BC56" s="31">
        <v>0</v>
      </c>
      <c r="BD56" s="31">
        <v>0</v>
      </c>
      <c r="BE56" s="31">
        <v>0</v>
      </c>
      <c r="BF56" s="31">
        <v>0</v>
      </c>
      <c r="BG56" s="31">
        <v>0</v>
      </c>
      <c r="BH56" s="31">
        <v>0</v>
      </c>
      <c r="BI56" s="31">
        <v>0</v>
      </c>
      <c r="BJ56" s="31">
        <v>0</v>
      </c>
      <c r="BK56" s="31">
        <v>0</v>
      </c>
      <c r="BL56" s="31">
        <v>0</v>
      </c>
      <c r="BM56" s="31">
        <v>0</v>
      </c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</row>
    <row r="57" spans="1:88" s="5" customFormat="1" ht="14.1" customHeight="1" x14ac:dyDescent="0.25">
      <c r="A57" s="21">
        <f t="shared" si="0"/>
        <v>44</v>
      </c>
      <c r="B57" s="57"/>
      <c r="C57" s="55"/>
      <c r="D57" s="145"/>
      <c r="E57" s="25">
        <f>MAX(O57:AE57)</f>
        <v>0</v>
      </c>
      <c r="F57" s="25" t="e">
        <f>VLOOKUP(E57,Tab!$E$2:$F$255,2,TRUE)</f>
        <v>#N/A</v>
      </c>
      <c r="G57" s="26">
        <f>LARGE(O57:BM57,1)</f>
        <v>0</v>
      </c>
      <c r="H57" s="26">
        <f>LARGE(O57:BM57,2)</f>
        <v>0</v>
      </c>
      <c r="I57" s="26">
        <f>LARGE(O57:BM57,3)</f>
        <v>0</v>
      </c>
      <c r="J57" s="26">
        <f>LARGE(O57:BM57,4)</f>
        <v>0</v>
      </c>
      <c r="K57" s="26">
        <f>LARGE(O57:BM57,5)</f>
        <v>0</v>
      </c>
      <c r="L57" s="27">
        <f>SUM(G57:K57)</f>
        <v>0</v>
      </c>
      <c r="M57" s="28">
        <f>L57/5</f>
        <v>0</v>
      </c>
      <c r="N57" s="29"/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199">
        <v>0</v>
      </c>
      <c r="AF57" s="137">
        <v>0</v>
      </c>
      <c r="AG57" s="31">
        <v>0</v>
      </c>
      <c r="AH57" s="31">
        <v>0</v>
      </c>
      <c r="AI57" s="31">
        <v>0</v>
      </c>
      <c r="AJ57" s="31">
        <v>0</v>
      </c>
      <c r="AK57" s="31">
        <v>0</v>
      </c>
      <c r="AL57" s="31">
        <v>0</v>
      </c>
      <c r="AM57" s="31">
        <v>0</v>
      </c>
      <c r="AN57" s="31">
        <v>0</v>
      </c>
      <c r="AO57" s="31">
        <v>0</v>
      </c>
      <c r="AP57" s="31">
        <v>0</v>
      </c>
      <c r="AQ57" s="31">
        <v>0</v>
      </c>
      <c r="AR57" s="31">
        <v>0</v>
      </c>
      <c r="AS57" s="31">
        <v>0</v>
      </c>
      <c r="AT57" s="31">
        <v>0</v>
      </c>
      <c r="AU57" s="31">
        <v>0</v>
      </c>
      <c r="AV57" s="31">
        <v>0</v>
      </c>
      <c r="AW57" s="31">
        <v>0</v>
      </c>
      <c r="AX57" s="31">
        <v>0</v>
      </c>
      <c r="AY57" s="31">
        <v>0</v>
      </c>
      <c r="AZ57" s="31">
        <v>0</v>
      </c>
      <c r="BA57" s="31">
        <v>0</v>
      </c>
      <c r="BB57" s="31">
        <v>0</v>
      </c>
      <c r="BC57" s="31">
        <v>0</v>
      </c>
      <c r="BD57" s="31">
        <v>0</v>
      </c>
      <c r="BE57" s="31">
        <v>0</v>
      </c>
      <c r="BF57" s="31">
        <v>0</v>
      </c>
      <c r="BG57" s="31">
        <v>0</v>
      </c>
      <c r="BH57" s="31">
        <v>0</v>
      </c>
      <c r="BI57" s="31">
        <v>0</v>
      </c>
      <c r="BJ57" s="31">
        <v>0</v>
      </c>
      <c r="BK57" s="31">
        <v>0</v>
      </c>
      <c r="BL57" s="31">
        <v>0</v>
      </c>
      <c r="BM57" s="31">
        <v>0</v>
      </c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</row>
    <row r="58" spans="1:88" s="5" customFormat="1" ht="14.1" customHeight="1" x14ac:dyDescent="0.25">
      <c r="A58" s="21">
        <f t="shared" si="0"/>
        <v>45</v>
      </c>
      <c r="B58" s="58"/>
      <c r="C58" s="33"/>
      <c r="D58" s="143"/>
      <c r="E58" s="25">
        <f>MAX(O58:AE58)</f>
        <v>0</v>
      </c>
      <c r="F58" s="25" t="e">
        <f>VLOOKUP(E58,Tab!$E$2:$F$255,2,TRUE)</f>
        <v>#N/A</v>
      </c>
      <c r="G58" s="26">
        <f>LARGE(O58:BM58,1)</f>
        <v>0</v>
      </c>
      <c r="H58" s="26">
        <f>LARGE(O58:BM58,2)</f>
        <v>0</v>
      </c>
      <c r="I58" s="26">
        <f>LARGE(O58:BM58,3)</f>
        <v>0</v>
      </c>
      <c r="J58" s="26">
        <f>LARGE(O58:BM58,4)</f>
        <v>0</v>
      </c>
      <c r="K58" s="26">
        <f>LARGE(O58:BM58,5)</f>
        <v>0</v>
      </c>
      <c r="L58" s="27">
        <f>SUM(G58:K58)</f>
        <v>0</v>
      </c>
      <c r="M58" s="28">
        <f>L58/5</f>
        <v>0</v>
      </c>
      <c r="N58" s="29"/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199">
        <v>0</v>
      </c>
      <c r="AF58" s="137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0</v>
      </c>
      <c r="AR58" s="31">
        <v>0</v>
      </c>
      <c r="AS58" s="31">
        <v>0</v>
      </c>
      <c r="AT58" s="31">
        <v>0</v>
      </c>
      <c r="AU58" s="31">
        <v>0</v>
      </c>
      <c r="AV58" s="31">
        <v>0</v>
      </c>
      <c r="AW58" s="31">
        <v>0</v>
      </c>
      <c r="AX58" s="31">
        <v>0</v>
      </c>
      <c r="AY58" s="31">
        <v>0</v>
      </c>
      <c r="AZ58" s="31">
        <v>0</v>
      </c>
      <c r="BA58" s="31">
        <v>0</v>
      </c>
      <c r="BB58" s="31">
        <v>0</v>
      </c>
      <c r="BC58" s="31">
        <v>0</v>
      </c>
      <c r="BD58" s="31">
        <v>0</v>
      </c>
      <c r="BE58" s="31">
        <v>0</v>
      </c>
      <c r="BF58" s="31">
        <v>0</v>
      </c>
      <c r="BG58" s="31">
        <v>0</v>
      </c>
      <c r="BH58" s="31">
        <v>0</v>
      </c>
      <c r="BI58" s="31">
        <v>0</v>
      </c>
      <c r="BJ58" s="31">
        <v>0</v>
      </c>
      <c r="BK58" s="31">
        <v>0</v>
      </c>
      <c r="BL58" s="31">
        <v>0</v>
      </c>
      <c r="BM58" s="31">
        <v>0</v>
      </c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</row>
  </sheetData>
  <sortState ref="B14:BM58">
    <sortCondition descending="1" ref="L14:L58"/>
    <sortCondition descending="1" ref="E14:E58"/>
  </sortState>
  <mergeCells count="15">
    <mergeCell ref="O9:AE9"/>
    <mergeCell ref="J11:J12"/>
    <mergeCell ref="K11:K12"/>
    <mergeCell ref="A4:M4"/>
    <mergeCell ref="A5:L5"/>
    <mergeCell ref="A9:M9"/>
    <mergeCell ref="A10:A12"/>
    <mergeCell ref="B10:B12"/>
    <mergeCell ref="C10:C12"/>
    <mergeCell ref="D10:D12"/>
    <mergeCell ref="E10:F12"/>
    <mergeCell ref="G10:K10"/>
    <mergeCell ref="G11:G12"/>
    <mergeCell ref="H11:H12"/>
    <mergeCell ref="I11:I12"/>
  </mergeCells>
  <conditionalFormatting sqref="E10">
    <cfRule type="cellIs" dxfId="82" priority="1" stopIfTrue="1" operator="between">
      <formula>563</formula>
      <formula>569</formula>
    </cfRule>
    <cfRule type="cellIs" dxfId="81" priority="2" stopIfTrue="1" operator="between">
      <formula>570</formula>
      <formula>571</formula>
    </cfRule>
    <cfRule type="cellIs" dxfId="80" priority="3" stopIfTrue="1" operator="between">
      <formula>572</formula>
      <formula>600</formula>
    </cfRule>
  </conditionalFormatting>
  <conditionalFormatting sqref="F14:F58">
    <cfRule type="cellIs" dxfId="79" priority="4" stopIfTrue="1" operator="equal">
      <formula>"A"</formula>
    </cfRule>
    <cfRule type="cellIs" dxfId="78" priority="5" stopIfTrue="1" operator="equal">
      <formula>"B"</formula>
    </cfRule>
    <cfRule type="cellIs" dxfId="77" priority="6" stopIfTrue="1" operator="equal">
      <formula>"C"</formula>
    </cfRule>
  </conditionalFormatting>
  <conditionalFormatting sqref="E14:E58">
    <cfRule type="cellIs" dxfId="76" priority="7" stopIfTrue="1" operator="between">
      <formula>365</formula>
      <formula>400</formula>
    </cfRule>
  </conditionalFormatting>
  <pageMargins left="0.74791666666666667" right="0.74791666666666667" top="0.3" bottom="0.19027777777777777" header="0.51180555555555551" footer="0.51180555555555551"/>
  <pageSetup paperSize="9" scale="90" firstPageNumber="0" orientation="landscape" horizontalDpi="300" verticalDpi="300" r:id="rId1"/>
  <headerFooter alignWithMargins="0"/>
  <colBreaks count="1" manualBreakCount="1">
    <brk id="1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23"/>
  <sheetViews>
    <sheetView showGridLines="0" zoomScaleNormal="100" zoomScaleSheetLayoutView="100" workbookViewId="0">
      <selection activeCell="A9" sqref="A9:M9"/>
    </sheetView>
  </sheetViews>
  <sheetFormatPr defaultRowHeight="15" x14ac:dyDescent="0.2"/>
  <cols>
    <col min="1" max="1" width="4" style="3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11" width="8.28515625" style="4" customWidth="1"/>
    <col min="12" max="12" width="10" style="4" customWidth="1"/>
    <col min="13" max="13" width="10.28515625" style="4" customWidth="1"/>
    <col min="14" max="14" width="1.7109375" style="5" customWidth="1"/>
    <col min="15" max="15" width="20.140625" style="5" bestFit="1" customWidth="1"/>
    <col min="16" max="25" width="19.140625" style="5" customWidth="1"/>
    <col min="26" max="39" width="9.140625" style="6"/>
    <col min="40" max="235" width="9.140625" style="4"/>
    <col min="236" max="236" width="4" style="4" customWidth="1"/>
    <col min="237" max="237" width="21.140625" style="4" customWidth="1"/>
    <col min="238" max="238" width="7.28515625" style="4" customWidth="1"/>
    <col min="239" max="239" width="9.5703125" style="4" customWidth="1"/>
    <col min="240" max="241" width="9.28515625" style="4" customWidth="1"/>
    <col min="242" max="243" width="8.140625" style="4" customWidth="1"/>
    <col min="244" max="246" width="8.28515625" style="4" customWidth="1"/>
    <col min="247" max="247" width="10" style="4" customWidth="1"/>
    <col min="248" max="248" width="10.28515625" style="4" customWidth="1"/>
    <col min="249" max="249" width="1.7109375" style="4" customWidth="1"/>
    <col min="250" max="259" width="17.28515625" style="4" customWidth="1"/>
    <col min="260" max="261" width="10.7109375" style="4" customWidth="1"/>
    <col min="262" max="263" width="17.28515625" style="4" customWidth="1"/>
    <col min="264" max="264" width="18.42578125" style="4" bestFit="1" customWidth="1"/>
    <col min="265" max="281" width="17.28515625" style="4" customWidth="1"/>
    <col min="282" max="491" width="9.140625" style="4"/>
    <col min="492" max="492" width="4" style="4" customWidth="1"/>
    <col min="493" max="493" width="21.140625" style="4" customWidth="1"/>
    <col min="494" max="494" width="7.28515625" style="4" customWidth="1"/>
    <col min="495" max="495" width="9.5703125" style="4" customWidth="1"/>
    <col min="496" max="497" width="9.28515625" style="4" customWidth="1"/>
    <col min="498" max="499" width="8.140625" style="4" customWidth="1"/>
    <col min="500" max="502" width="8.28515625" style="4" customWidth="1"/>
    <col min="503" max="503" width="10" style="4" customWidth="1"/>
    <col min="504" max="504" width="10.28515625" style="4" customWidth="1"/>
    <col min="505" max="505" width="1.7109375" style="4" customWidth="1"/>
    <col min="506" max="515" width="17.28515625" style="4" customWidth="1"/>
    <col min="516" max="517" width="10.7109375" style="4" customWidth="1"/>
    <col min="518" max="519" width="17.28515625" style="4" customWidth="1"/>
    <col min="520" max="520" width="18.42578125" style="4" bestFit="1" customWidth="1"/>
    <col min="521" max="537" width="17.28515625" style="4" customWidth="1"/>
    <col min="538" max="747" width="9.140625" style="4"/>
    <col min="748" max="748" width="4" style="4" customWidth="1"/>
    <col min="749" max="749" width="21.140625" style="4" customWidth="1"/>
    <col min="750" max="750" width="7.28515625" style="4" customWidth="1"/>
    <col min="751" max="751" width="9.5703125" style="4" customWidth="1"/>
    <col min="752" max="753" width="9.28515625" style="4" customWidth="1"/>
    <col min="754" max="755" width="8.140625" style="4" customWidth="1"/>
    <col min="756" max="758" width="8.28515625" style="4" customWidth="1"/>
    <col min="759" max="759" width="10" style="4" customWidth="1"/>
    <col min="760" max="760" width="10.28515625" style="4" customWidth="1"/>
    <col min="761" max="761" width="1.7109375" style="4" customWidth="1"/>
    <col min="762" max="771" width="17.28515625" style="4" customWidth="1"/>
    <col min="772" max="773" width="10.7109375" style="4" customWidth="1"/>
    <col min="774" max="775" width="17.28515625" style="4" customWidth="1"/>
    <col min="776" max="776" width="18.42578125" style="4" bestFit="1" customWidth="1"/>
    <col min="777" max="793" width="17.28515625" style="4" customWidth="1"/>
    <col min="794" max="1003" width="9.140625" style="4"/>
    <col min="1004" max="1004" width="4" style="4" customWidth="1"/>
    <col min="1005" max="1005" width="21.140625" style="4" customWidth="1"/>
    <col min="1006" max="1006" width="7.28515625" style="4" customWidth="1"/>
    <col min="1007" max="1007" width="9.5703125" style="4" customWidth="1"/>
    <col min="1008" max="1009" width="9.28515625" style="4" customWidth="1"/>
    <col min="1010" max="1011" width="8.140625" style="4" customWidth="1"/>
    <col min="1012" max="1014" width="8.28515625" style="4" customWidth="1"/>
    <col min="1015" max="1015" width="10" style="4" customWidth="1"/>
    <col min="1016" max="1016" width="10.28515625" style="4" customWidth="1"/>
    <col min="1017" max="1017" width="1.7109375" style="4" customWidth="1"/>
    <col min="1018" max="1027" width="17.28515625" style="4" customWidth="1"/>
    <col min="1028" max="1029" width="10.7109375" style="4" customWidth="1"/>
    <col min="1030" max="1031" width="17.28515625" style="4" customWidth="1"/>
    <col min="1032" max="1032" width="18.42578125" style="4" bestFit="1" customWidth="1"/>
    <col min="1033" max="1049" width="17.28515625" style="4" customWidth="1"/>
    <col min="1050" max="1259" width="9.140625" style="4"/>
    <col min="1260" max="1260" width="4" style="4" customWidth="1"/>
    <col min="1261" max="1261" width="21.140625" style="4" customWidth="1"/>
    <col min="1262" max="1262" width="7.28515625" style="4" customWidth="1"/>
    <col min="1263" max="1263" width="9.5703125" style="4" customWidth="1"/>
    <col min="1264" max="1265" width="9.28515625" style="4" customWidth="1"/>
    <col min="1266" max="1267" width="8.140625" style="4" customWidth="1"/>
    <col min="1268" max="1270" width="8.28515625" style="4" customWidth="1"/>
    <col min="1271" max="1271" width="10" style="4" customWidth="1"/>
    <col min="1272" max="1272" width="10.28515625" style="4" customWidth="1"/>
    <col min="1273" max="1273" width="1.7109375" style="4" customWidth="1"/>
    <col min="1274" max="1283" width="17.28515625" style="4" customWidth="1"/>
    <col min="1284" max="1285" width="10.7109375" style="4" customWidth="1"/>
    <col min="1286" max="1287" width="17.28515625" style="4" customWidth="1"/>
    <col min="1288" max="1288" width="18.42578125" style="4" bestFit="1" customWidth="1"/>
    <col min="1289" max="1305" width="17.28515625" style="4" customWidth="1"/>
    <col min="1306" max="1515" width="9.140625" style="4"/>
    <col min="1516" max="1516" width="4" style="4" customWidth="1"/>
    <col min="1517" max="1517" width="21.140625" style="4" customWidth="1"/>
    <col min="1518" max="1518" width="7.28515625" style="4" customWidth="1"/>
    <col min="1519" max="1519" width="9.5703125" style="4" customWidth="1"/>
    <col min="1520" max="1521" width="9.28515625" style="4" customWidth="1"/>
    <col min="1522" max="1523" width="8.140625" style="4" customWidth="1"/>
    <col min="1524" max="1526" width="8.28515625" style="4" customWidth="1"/>
    <col min="1527" max="1527" width="10" style="4" customWidth="1"/>
    <col min="1528" max="1528" width="10.28515625" style="4" customWidth="1"/>
    <col min="1529" max="1529" width="1.7109375" style="4" customWidth="1"/>
    <col min="1530" max="1539" width="17.28515625" style="4" customWidth="1"/>
    <col min="1540" max="1541" width="10.7109375" style="4" customWidth="1"/>
    <col min="1542" max="1543" width="17.28515625" style="4" customWidth="1"/>
    <col min="1544" max="1544" width="18.42578125" style="4" bestFit="1" customWidth="1"/>
    <col min="1545" max="1561" width="17.28515625" style="4" customWidth="1"/>
    <col min="1562" max="1771" width="9.140625" style="4"/>
    <col min="1772" max="1772" width="4" style="4" customWidth="1"/>
    <col min="1773" max="1773" width="21.140625" style="4" customWidth="1"/>
    <col min="1774" max="1774" width="7.28515625" style="4" customWidth="1"/>
    <col min="1775" max="1775" width="9.5703125" style="4" customWidth="1"/>
    <col min="1776" max="1777" width="9.28515625" style="4" customWidth="1"/>
    <col min="1778" max="1779" width="8.140625" style="4" customWidth="1"/>
    <col min="1780" max="1782" width="8.28515625" style="4" customWidth="1"/>
    <col min="1783" max="1783" width="10" style="4" customWidth="1"/>
    <col min="1784" max="1784" width="10.28515625" style="4" customWidth="1"/>
    <col min="1785" max="1785" width="1.7109375" style="4" customWidth="1"/>
    <col min="1786" max="1795" width="17.28515625" style="4" customWidth="1"/>
    <col min="1796" max="1797" width="10.7109375" style="4" customWidth="1"/>
    <col min="1798" max="1799" width="17.28515625" style="4" customWidth="1"/>
    <col min="1800" max="1800" width="18.42578125" style="4" bestFit="1" customWidth="1"/>
    <col min="1801" max="1817" width="17.28515625" style="4" customWidth="1"/>
    <col min="1818" max="2027" width="9.140625" style="4"/>
    <col min="2028" max="2028" width="4" style="4" customWidth="1"/>
    <col min="2029" max="2029" width="21.140625" style="4" customWidth="1"/>
    <col min="2030" max="2030" width="7.28515625" style="4" customWidth="1"/>
    <col min="2031" max="2031" width="9.5703125" style="4" customWidth="1"/>
    <col min="2032" max="2033" width="9.28515625" style="4" customWidth="1"/>
    <col min="2034" max="2035" width="8.140625" style="4" customWidth="1"/>
    <col min="2036" max="2038" width="8.28515625" style="4" customWidth="1"/>
    <col min="2039" max="2039" width="10" style="4" customWidth="1"/>
    <col min="2040" max="2040" width="10.28515625" style="4" customWidth="1"/>
    <col min="2041" max="2041" width="1.7109375" style="4" customWidth="1"/>
    <col min="2042" max="2051" width="17.28515625" style="4" customWidth="1"/>
    <col min="2052" max="2053" width="10.7109375" style="4" customWidth="1"/>
    <col min="2054" max="2055" width="17.28515625" style="4" customWidth="1"/>
    <col min="2056" max="2056" width="18.42578125" style="4" bestFit="1" customWidth="1"/>
    <col min="2057" max="2073" width="17.28515625" style="4" customWidth="1"/>
    <col min="2074" max="2283" width="9.140625" style="4"/>
    <col min="2284" max="2284" width="4" style="4" customWidth="1"/>
    <col min="2285" max="2285" width="21.140625" style="4" customWidth="1"/>
    <col min="2286" max="2286" width="7.28515625" style="4" customWidth="1"/>
    <col min="2287" max="2287" width="9.5703125" style="4" customWidth="1"/>
    <col min="2288" max="2289" width="9.28515625" style="4" customWidth="1"/>
    <col min="2290" max="2291" width="8.140625" style="4" customWidth="1"/>
    <col min="2292" max="2294" width="8.28515625" style="4" customWidth="1"/>
    <col min="2295" max="2295" width="10" style="4" customWidth="1"/>
    <col min="2296" max="2296" width="10.28515625" style="4" customWidth="1"/>
    <col min="2297" max="2297" width="1.7109375" style="4" customWidth="1"/>
    <col min="2298" max="2307" width="17.28515625" style="4" customWidth="1"/>
    <col min="2308" max="2309" width="10.7109375" style="4" customWidth="1"/>
    <col min="2310" max="2311" width="17.28515625" style="4" customWidth="1"/>
    <col min="2312" max="2312" width="18.42578125" style="4" bestFit="1" customWidth="1"/>
    <col min="2313" max="2329" width="17.28515625" style="4" customWidth="1"/>
    <col min="2330" max="2539" width="9.140625" style="4"/>
    <col min="2540" max="2540" width="4" style="4" customWidth="1"/>
    <col min="2541" max="2541" width="21.140625" style="4" customWidth="1"/>
    <col min="2542" max="2542" width="7.28515625" style="4" customWidth="1"/>
    <col min="2543" max="2543" width="9.5703125" style="4" customWidth="1"/>
    <col min="2544" max="2545" width="9.28515625" style="4" customWidth="1"/>
    <col min="2546" max="2547" width="8.140625" style="4" customWidth="1"/>
    <col min="2548" max="2550" width="8.28515625" style="4" customWidth="1"/>
    <col min="2551" max="2551" width="10" style="4" customWidth="1"/>
    <col min="2552" max="2552" width="10.28515625" style="4" customWidth="1"/>
    <col min="2553" max="2553" width="1.7109375" style="4" customWidth="1"/>
    <col min="2554" max="2563" width="17.28515625" style="4" customWidth="1"/>
    <col min="2564" max="2565" width="10.7109375" style="4" customWidth="1"/>
    <col min="2566" max="2567" width="17.28515625" style="4" customWidth="1"/>
    <col min="2568" max="2568" width="18.42578125" style="4" bestFit="1" customWidth="1"/>
    <col min="2569" max="2585" width="17.28515625" style="4" customWidth="1"/>
    <col min="2586" max="2795" width="9.140625" style="4"/>
    <col min="2796" max="2796" width="4" style="4" customWidth="1"/>
    <col min="2797" max="2797" width="21.140625" style="4" customWidth="1"/>
    <col min="2798" max="2798" width="7.28515625" style="4" customWidth="1"/>
    <col min="2799" max="2799" width="9.5703125" style="4" customWidth="1"/>
    <col min="2800" max="2801" width="9.28515625" style="4" customWidth="1"/>
    <col min="2802" max="2803" width="8.140625" style="4" customWidth="1"/>
    <col min="2804" max="2806" width="8.28515625" style="4" customWidth="1"/>
    <col min="2807" max="2807" width="10" style="4" customWidth="1"/>
    <col min="2808" max="2808" width="10.28515625" style="4" customWidth="1"/>
    <col min="2809" max="2809" width="1.7109375" style="4" customWidth="1"/>
    <col min="2810" max="2819" width="17.28515625" style="4" customWidth="1"/>
    <col min="2820" max="2821" width="10.7109375" style="4" customWidth="1"/>
    <col min="2822" max="2823" width="17.28515625" style="4" customWidth="1"/>
    <col min="2824" max="2824" width="18.42578125" style="4" bestFit="1" customWidth="1"/>
    <col min="2825" max="2841" width="17.28515625" style="4" customWidth="1"/>
    <col min="2842" max="3051" width="9.140625" style="4"/>
    <col min="3052" max="3052" width="4" style="4" customWidth="1"/>
    <col min="3053" max="3053" width="21.140625" style="4" customWidth="1"/>
    <col min="3054" max="3054" width="7.28515625" style="4" customWidth="1"/>
    <col min="3055" max="3055" width="9.5703125" style="4" customWidth="1"/>
    <col min="3056" max="3057" width="9.28515625" style="4" customWidth="1"/>
    <col min="3058" max="3059" width="8.140625" style="4" customWidth="1"/>
    <col min="3060" max="3062" width="8.28515625" style="4" customWidth="1"/>
    <col min="3063" max="3063" width="10" style="4" customWidth="1"/>
    <col min="3064" max="3064" width="10.28515625" style="4" customWidth="1"/>
    <col min="3065" max="3065" width="1.7109375" style="4" customWidth="1"/>
    <col min="3066" max="3075" width="17.28515625" style="4" customWidth="1"/>
    <col min="3076" max="3077" width="10.7109375" style="4" customWidth="1"/>
    <col min="3078" max="3079" width="17.28515625" style="4" customWidth="1"/>
    <col min="3080" max="3080" width="18.42578125" style="4" bestFit="1" customWidth="1"/>
    <col min="3081" max="3097" width="17.28515625" style="4" customWidth="1"/>
    <col min="3098" max="3307" width="9.140625" style="4"/>
    <col min="3308" max="3308" width="4" style="4" customWidth="1"/>
    <col min="3309" max="3309" width="21.140625" style="4" customWidth="1"/>
    <col min="3310" max="3310" width="7.28515625" style="4" customWidth="1"/>
    <col min="3311" max="3311" width="9.5703125" style="4" customWidth="1"/>
    <col min="3312" max="3313" width="9.28515625" style="4" customWidth="1"/>
    <col min="3314" max="3315" width="8.140625" style="4" customWidth="1"/>
    <col min="3316" max="3318" width="8.28515625" style="4" customWidth="1"/>
    <col min="3319" max="3319" width="10" style="4" customWidth="1"/>
    <col min="3320" max="3320" width="10.28515625" style="4" customWidth="1"/>
    <col min="3321" max="3321" width="1.7109375" style="4" customWidth="1"/>
    <col min="3322" max="3331" width="17.28515625" style="4" customWidth="1"/>
    <col min="3332" max="3333" width="10.7109375" style="4" customWidth="1"/>
    <col min="3334" max="3335" width="17.28515625" style="4" customWidth="1"/>
    <col min="3336" max="3336" width="18.42578125" style="4" bestFit="1" customWidth="1"/>
    <col min="3337" max="3353" width="17.28515625" style="4" customWidth="1"/>
    <col min="3354" max="3563" width="9.140625" style="4"/>
    <col min="3564" max="3564" width="4" style="4" customWidth="1"/>
    <col min="3565" max="3565" width="21.140625" style="4" customWidth="1"/>
    <col min="3566" max="3566" width="7.28515625" style="4" customWidth="1"/>
    <col min="3567" max="3567" width="9.5703125" style="4" customWidth="1"/>
    <col min="3568" max="3569" width="9.28515625" style="4" customWidth="1"/>
    <col min="3570" max="3571" width="8.140625" style="4" customWidth="1"/>
    <col min="3572" max="3574" width="8.28515625" style="4" customWidth="1"/>
    <col min="3575" max="3575" width="10" style="4" customWidth="1"/>
    <col min="3576" max="3576" width="10.28515625" style="4" customWidth="1"/>
    <col min="3577" max="3577" width="1.7109375" style="4" customWidth="1"/>
    <col min="3578" max="3587" width="17.28515625" style="4" customWidth="1"/>
    <col min="3588" max="3589" width="10.7109375" style="4" customWidth="1"/>
    <col min="3590" max="3591" width="17.28515625" style="4" customWidth="1"/>
    <col min="3592" max="3592" width="18.42578125" style="4" bestFit="1" customWidth="1"/>
    <col min="3593" max="3609" width="17.28515625" style="4" customWidth="1"/>
    <col min="3610" max="3819" width="9.140625" style="4"/>
    <col min="3820" max="3820" width="4" style="4" customWidth="1"/>
    <col min="3821" max="3821" width="21.140625" style="4" customWidth="1"/>
    <col min="3822" max="3822" width="7.28515625" style="4" customWidth="1"/>
    <col min="3823" max="3823" width="9.5703125" style="4" customWidth="1"/>
    <col min="3824" max="3825" width="9.28515625" style="4" customWidth="1"/>
    <col min="3826" max="3827" width="8.140625" style="4" customWidth="1"/>
    <col min="3828" max="3830" width="8.28515625" style="4" customWidth="1"/>
    <col min="3831" max="3831" width="10" style="4" customWidth="1"/>
    <col min="3832" max="3832" width="10.28515625" style="4" customWidth="1"/>
    <col min="3833" max="3833" width="1.7109375" style="4" customWidth="1"/>
    <col min="3834" max="3843" width="17.28515625" style="4" customWidth="1"/>
    <col min="3844" max="3845" width="10.7109375" style="4" customWidth="1"/>
    <col min="3846" max="3847" width="17.28515625" style="4" customWidth="1"/>
    <col min="3848" max="3848" width="18.42578125" style="4" bestFit="1" customWidth="1"/>
    <col min="3849" max="3865" width="17.28515625" style="4" customWidth="1"/>
    <col min="3866" max="4075" width="9.140625" style="4"/>
    <col min="4076" max="4076" width="4" style="4" customWidth="1"/>
    <col min="4077" max="4077" width="21.140625" style="4" customWidth="1"/>
    <col min="4078" max="4078" width="7.28515625" style="4" customWidth="1"/>
    <col min="4079" max="4079" width="9.5703125" style="4" customWidth="1"/>
    <col min="4080" max="4081" width="9.28515625" style="4" customWidth="1"/>
    <col min="4082" max="4083" width="8.140625" style="4" customWidth="1"/>
    <col min="4084" max="4086" width="8.28515625" style="4" customWidth="1"/>
    <col min="4087" max="4087" width="10" style="4" customWidth="1"/>
    <col min="4088" max="4088" width="10.28515625" style="4" customWidth="1"/>
    <col min="4089" max="4089" width="1.7109375" style="4" customWidth="1"/>
    <col min="4090" max="4099" width="17.28515625" style="4" customWidth="1"/>
    <col min="4100" max="4101" width="10.7109375" style="4" customWidth="1"/>
    <col min="4102" max="4103" width="17.28515625" style="4" customWidth="1"/>
    <col min="4104" max="4104" width="18.42578125" style="4" bestFit="1" customWidth="1"/>
    <col min="4105" max="4121" width="17.28515625" style="4" customWidth="1"/>
    <col min="4122" max="4331" width="9.140625" style="4"/>
    <col min="4332" max="4332" width="4" style="4" customWidth="1"/>
    <col min="4333" max="4333" width="21.140625" style="4" customWidth="1"/>
    <col min="4334" max="4334" width="7.28515625" style="4" customWidth="1"/>
    <col min="4335" max="4335" width="9.5703125" style="4" customWidth="1"/>
    <col min="4336" max="4337" width="9.28515625" style="4" customWidth="1"/>
    <col min="4338" max="4339" width="8.140625" style="4" customWidth="1"/>
    <col min="4340" max="4342" width="8.28515625" style="4" customWidth="1"/>
    <col min="4343" max="4343" width="10" style="4" customWidth="1"/>
    <col min="4344" max="4344" width="10.28515625" style="4" customWidth="1"/>
    <col min="4345" max="4345" width="1.7109375" style="4" customWidth="1"/>
    <col min="4346" max="4355" width="17.28515625" style="4" customWidth="1"/>
    <col min="4356" max="4357" width="10.7109375" style="4" customWidth="1"/>
    <col min="4358" max="4359" width="17.28515625" style="4" customWidth="1"/>
    <col min="4360" max="4360" width="18.42578125" style="4" bestFit="1" customWidth="1"/>
    <col min="4361" max="4377" width="17.28515625" style="4" customWidth="1"/>
    <col min="4378" max="4587" width="9.140625" style="4"/>
    <col min="4588" max="4588" width="4" style="4" customWidth="1"/>
    <col min="4589" max="4589" width="21.140625" style="4" customWidth="1"/>
    <col min="4590" max="4590" width="7.28515625" style="4" customWidth="1"/>
    <col min="4591" max="4591" width="9.5703125" style="4" customWidth="1"/>
    <col min="4592" max="4593" width="9.28515625" style="4" customWidth="1"/>
    <col min="4594" max="4595" width="8.140625" style="4" customWidth="1"/>
    <col min="4596" max="4598" width="8.28515625" style="4" customWidth="1"/>
    <col min="4599" max="4599" width="10" style="4" customWidth="1"/>
    <col min="4600" max="4600" width="10.28515625" style="4" customWidth="1"/>
    <col min="4601" max="4601" width="1.7109375" style="4" customWidth="1"/>
    <col min="4602" max="4611" width="17.28515625" style="4" customWidth="1"/>
    <col min="4612" max="4613" width="10.7109375" style="4" customWidth="1"/>
    <col min="4614" max="4615" width="17.28515625" style="4" customWidth="1"/>
    <col min="4616" max="4616" width="18.42578125" style="4" bestFit="1" customWidth="1"/>
    <col min="4617" max="4633" width="17.28515625" style="4" customWidth="1"/>
    <col min="4634" max="4843" width="9.140625" style="4"/>
    <col min="4844" max="4844" width="4" style="4" customWidth="1"/>
    <col min="4845" max="4845" width="21.140625" style="4" customWidth="1"/>
    <col min="4846" max="4846" width="7.28515625" style="4" customWidth="1"/>
    <col min="4847" max="4847" width="9.5703125" style="4" customWidth="1"/>
    <col min="4848" max="4849" width="9.28515625" style="4" customWidth="1"/>
    <col min="4850" max="4851" width="8.140625" style="4" customWidth="1"/>
    <col min="4852" max="4854" width="8.28515625" style="4" customWidth="1"/>
    <col min="4855" max="4855" width="10" style="4" customWidth="1"/>
    <col min="4856" max="4856" width="10.28515625" style="4" customWidth="1"/>
    <col min="4857" max="4857" width="1.7109375" style="4" customWidth="1"/>
    <col min="4858" max="4867" width="17.28515625" style="4" customWidth="1"/>
    <col min="4868" max="4869" width="10.7109375" style="4" customWidth="1"/>
    <col min="4870" max="4871" width="17.28515625" style="4" customWidth="1"/>
    <col min="4872" max="4872" width="18.42578125" style="4" bestFit="1" customWidth="1"/>
    <col min="4873" max="4889" width="17.28515625" style="4" customWidth="1"/>
    <col min="4890" max="5099" width="9.140625" style="4"/>
    <col min="5100" max="5100" width="4" style="4" customWidth="1"/>
    <col min="5101" max="5101" width="21.140625" style="4" customWidth="1"/>
    <col min="5102" max="5102" width="7.28515625" style="4" customWidth="1"/>
    <col min="5103" max="5103" width="9.5703125" style="4" customWidth="1"/>
    <col min="5104" max="5105" width="9.28515625" style="4" customWidth="1"/>
    <col min="5106" max="5107" width="8.140625" style="4" customWidth="1"/>
    <col min="5108" max="5110" width="8.28515625" style="4" customWidth="1"/>
    <col min="5111" max="5111" width="10" style="4" customWidth="1"/>
    <col min="5112" max="5112" width="10.28515625" style="4" customWidth="1"/>
    <col min="5113" max="5113" width="1.7109375" style="4" customWidth="1"/>
    <col min="5114" max="5123" width="17.28515625" style="4" customWidth="1"/>
    <col min="5124" max="5125" width="10.7109375" style="4" customWidth="1"/>
    <col min="5126" max="5127" width="17.28515625" style="4" customWidth="1"/>
    <col min="5128" max="5128" width="18.42578125" style="4" bestFit="1" customWidth="1"/>
    <col min="5129" max="5145" width="17.28515625" style="4" customWidth="1"/>
    <col min="5146" max="5355" width="9.140625" style="4"/>
    <col min="5356" max="5356" width="4" style="4" customWidth="1"/>
    <col min="5357" max="5357" width="21.140625" style="4" customWidth="1"/>
    <col min="5358" max="5358" width="7.28515625" style="4" customWidth="1"/>
    <col min="5359" max="5359" width="9.5703125" style="4" customWidth="1"/>
    <col min="5360" max="5361" width="9.28515625" style="4" customWidth="1"/>
    <col min="5362" max="5363" width="8.140625" style="4" customWidth="1"/>
    <col min="5364" max="5366" width="8.28515625" style="4" customWidth="1"/>
    <col min="5367" max="5367" width="10" style="4" customWidth="1"/>
    <col min="5368" max="5368" width="10.28515625" style="4" customWidth="1"/>
    <col min="5369" max="5369" width="1.7109375" style="4" customWidth="1"/>
    <col min="5370" max="5379" width="17.28515625" style="4" customWidth="1"/>
    <col min="5380" max="5381" width="10.7109375" style="4" customWidth="1"/>
    <col min="5382" max="5383" width="17.28515625" style="4" customWidth="1"/>
    <col min="5384" max="5384" width="18.42578125" style="4" bestFit="1" customWidth="1"/>
    <col min="5385" max="5401" width="17.28515625" style="4" customWidth="1"/>
    <col min="5402" max="5611" width="9.140625" style="4"/>
    <col min="5612" max="5612" width="4" style="4" customWidth="1"/>
    <col min="5613" max="5613" width="21.140625" style="4" customWidth="1"/>
    <col min="5614" max="5614" width="7.28515625" style="4" customWidth="1"/>
    <col min="5615" max="5615" width="9.5703125" style="4" customWidth="1"/>
    <col min="5616" max="5617" width="9.28515625" style="4" customWidth="1"/>
    <col min="5618" max="5619" width="8.140625" style="4" customWidth="1"/>
    <col min="5620" max="5622" width="8.28515625" style="4" customWidth="1"/>
    <col min="5623" max="5623" width="10" style="4" customWidth="1"/>
    <col min="5624" max="5624" width="10.28515625" style="4" customWidth="1"/>
    <col min="5625" max="5625" width="1.7109375" style="4" customWidth="1"/>
    <col min="5626" max="5635" width="17.28515625" style="4" customWidth="1"/>
    <col min="5636" max="5637" width="10.7109375" style="4" customWidth="1"/>
    <col min="5638" max="5639" width="17.28515625" style="4" customWidth="1"/>
    <col min="5640" max="5640" width="18.42578125" style="4" bestFit="1" customWidth="1"/>
    <col min="5641" max="5657" width="17.28515625" style="4" customWidth="1"/>
    <col min="5658" max="5867" width="9.140625" style="4"/>
    <col min="5868" max="5868" width="4" style="4" customWidth="1"/>
    <col min="5869" max="5869" width="21.140625" style="4" customWidth="1"/>
    <col min="5870" max="5870" width="7.28515625" style="4" customWidth="1"/>
    <col min="5871" max="5871" width="9.5703125" style="4" customWidth="1"/>
    <col min="5872" max="5873" width="9.28515625" style="4" customWidth="1"/>
    <col min="5874" max="5875" width="8.140625" style="4" customWidth="1"/>
    <col min="5876" max="5878" width="8.28515625" style="4" customWidth="1"/>
    <col min="5879" max="5879" width="10" style="4" customWidth="1"/>
    <col min="5880" max="5880" width="10.28515625" style="4" customWidth="1"/>
    <col min="5881" max="5881" width="1.7109375" style="4" customWidth="1"/>
    <col min="5882" max="5891" width="17.28515625" style="4" customWidth="1"/>
    <col min="5892" max="5893" width="10.7109375" style="4" customWidth="1"/>
    <col min="5894" max="5895" width="17.28515625" style="4" customWidth="1"/>
    <col min="5896" max="5896" width="18.42578125" style="4" bestFit="1" customWidth="1"/>
    <col min="5897" max="5913" width="17.28515625" style="4" customWidth="1"/>
    <col min="5914" max="6123" width="9.140625" style="4"/>
    <col min="6124" max="6124" width="4" style="4" customWidth="1"/>
    <col min="6125" max="6125" width="21.140625" style="4" customWidth="1"/>
    <col min="6126" max="6126" width="7.28515625" style="4" customWidth="1"/>
    <col min="6127" max="6127" width="9.5703125" style="4" customWidth="1"/>
    <col min="6128" max="6129" width="9.28515625" style="4" customWidth="1"/>
    <col min="6130" max="6131" width="8.140625" style="4" customWidth="1"/>
    <col min="6132" max="6134" width="8.28515625" style="4" customWidth="1"/>
    <col min="6135" max="6135" width="10" style="4" customWidth="1"/>
    <col min="6136" max="6136" width="10.28515625" style="4" customWidth="1"/>
    <col min="6137" max="6137" width="1.7109375" style="4" customWidth="1"/>
    <col min="6138" max="6147" width="17.28515625" style="4" customWidth="1"/>
    <col min="6148" max="6149" width="10.7109375" style="4" customWidth="1"/>
    <col min="6150" max="6151" width="17.28515625" style="4" customWidth="1"/>
    <col min="6152" max="6152" width="18.42578125" style="4" bestFit="1" customWidth="1"/>
    <col min="6153" max="6169" width="17.28515625" style="4" customWidth="1"/>
    <col min="6170" max="6379" width="9.140625" style="4"/>
    <col min="6380" max="6380" width="4" style="4" customWidth="1"/>
    <col min="6381" max="6381" width="21.140625" style="4" customWidth="1"/>
    <col min="6382" max="6382" width="7.28515625" style="4" customWidth="1"/>
    <col min="6383" max="6383" width="9.5703125" style="4" customWidth="1"/>
    <col min="6384" max="6385" width="9.28515625" style="4" customWidth="1"/>
    <col min="6386" max="6387" width="8.140625" style="4" customWidth="1"/>
    <col min="6388" max="6390" width="8.28515625" style="4" customWidth="1"/>
    <col min="6391" max="6391" width="10" style="4" customWidth="1"/>
    <col min="6392" max="6392" width="10.28515625" style="4" customWidth="1"/>
    <col min="6393" max="6393" width="1.7109375" style="4" customWidth="1"/>
    <col min="6394" max="6403" width="17.28515625" style="4" customWidth="1"/>
    <col min="6404" max="6405" width="10.7109375" style="4" customWidth="1"/>
    <col min="6406" max="6407" width="17.28515625" style="4" customWidth="1"/>
    <col min="6408" max="6408" width="18.42578125" style="4" bestFit="1" customWidth="1"/>
    <col min="6409" max="6425" width="17.28515625" style="4" customWidth="1"/>
    <col min="6426" max="6635" width="9.140625" style="4"/>
    <col min="6636" max="6636" width="4" style="4" customWidth="1"/>
    <col min="6637" max="6637" width="21.140625" style="4" customWidth="1"/>
    <col min="6638" max="6638" width="7.28515625" style="4" customWidth="1"/>
    <col min="6639" max="6639" width="9.5703125" style="4" customWidth="1"/>
    <col min="6640" max="6641" width="9.28515625" style="4" customWidth="1"/>
    <col min="6642" max="6643" width="8.140625" style="4" customWidth="1"/>
    <col min="6644" max="6646" width="8.28515625" style="4" customWidth="1"/>
    <col min="6647" max="6647" width="10" style="4" customWidth="1"/>
    <col min="6648" max="6648" width="10.28515625" style="4" customWidth="1"/>
    <col min="6649" max="6649" width="1.7109375" style="4" customWidth="1"/>
    <col min="6650" max="6659" width="17.28515625" style="4" customWidth="1"/>
    <col min="6660" max="6661" width="10.7109375" style="4" customWidth="1"/>
    <col min="6662" max="6663" width="17.28515625" style="4" customWidth="1"/>
    <col min="6664" max="6664" width="18.42578125" style="4" bestFit="1" customWidth="1"/>
    <col min="6665" max="6681" width="17.28515625" style="4" customWidth="1"/>
    <col min="6682" max="6891" width="9.140625" style="4"/>
    <col min="6892" max="6892" width="4" style="4" customWidth="1"/>
    <col min="6893" max="6893" width="21.140625" style="4" customWidth="1"/>
    <col min="6894" max="6894" width="7.28515625" style="4" customWidth="1"/>
    <col min="6895" max="6895" width="9.5703125" style="4" customWidth="1"/>
    <col min="6896" max="6897" width="9.28515625" style="4" customWidth="1"/>
    <col min="6898" max="6899" width="8.140625" style="4" customWidth="1"/>
    <col min="6900" max="6902" width="8.28515625" style="4" customWidth="1"/>
    <col min="6903" max="6903" width="10" style="4" customWidth="1"/>
    <col min="6904" max="6904" width="10.28515625" style="4" customWidth="1"/>
    <col min="6905" max="6905" width="1.7109375" style="4" customWidth="1"/>
    <col min="6906" max="6915" width="17.28515625" style="4" customWidth="1"/>
    <col min="6916" max="6917" width="10.7109375" style="4" customWidth="1"/>
    <col min="6918" max="6919" width="17.28515625" style="4" customWidth="1"/>
    <col min="6920" max="6920" width="18.42578125" style="4" bestFit="1" customWidth="1"/>
    <col min="6921" max="6937" width="17.28515625" style="4" customWidth="1"/>
    <col min="6938" max="7147" width="9.140625" style="4"/>
    <col min="7148" max="7148" width="4" style="4" customWidth="1"/>
    <col min="7149" max="7149" width="21.140625" style="4" customWidth="1"/>
    <col min="7150" max="7150" width="7.28515625" style="4" customWidth="1"/>
    <col min="7151" max="7151" width="9.5703125" style="4" customWidth="1"/>
    <col min="7152" max="7153" width="9.28515625" style="4" customWidth="1"/>
    <col min="7154" max="7155" width="8.140625" style="4" customWidth="1"/>
    <col min="7156" max="7158" width="8.28515625" style="4" customWidth="1"/>
    <col min="7159" max="7159" width="10" style="4" customWidth="1"/>
    <col min="7160" max="7160" width="10.28515625" style="4" customWidth="1"/>
    <col min="7161" max="7161" width="1.7109375" style="4" customWidth="1"/>
    <col min="7162" max="7171" width="17.28515625" style="4" customWidth="1"/>
    <col min="7172" max="7173" width="10.7109375" style="4" customWidth="1"/>
    <col min="7174" max="7175" width="17.28515625" style="4" customWidth="1"/>
    <col min="7176" max="7176" width="18.42578125" style="4" bestFit="1" customWidth="1"/>
    <col min="7177" max="7193" width="17.28515625" style="4" customWidth="1"/>
    <col min="7194" max="7403" width="9.140625" style="4"/>
    <col min="7404" max="7404" width="4" style="4" customWidth="1"/>
    <col min="7405" max="7405" width="21.140625" style="4" customWidth="1"/>
    <col min="7406" max="7406" width="7.28515625" style="4" customWidth="1"/>
    <col min="7407" max="7407" width="9.5703125" style="4" customWidth="1"/>
    <col min="7408" max="7409" width="9.28515625" style="4" customWidth="1"/>
    <col min="7410" max="7411" width="8.140625" style="4" customWidth="1"/>
    <col min="7412" max="7414" width="8.28515625" style="4" customWidth="1"/>
    <col min="7415" max="7415" width="10" style="4" customWidth="1"/>
    <col min="7416" max="7416" width="10.28515625" style="4" customWidth="1"/>
    <col min="7417" max="7417" width="1.7109375" style="4" customWidth="1"/>
    <col min="7418" max="7427" width="17.28515625" style="4" customWidth="1"/>
    <col min="7428" max="7429" width="10.7109375" style="4" customWidth="1"/>
    <col min="7430" max="7431" width="17.28515625" style="4" customWidth="1"/>
    <col min="7432" max="7432" width="18.42578125" style="4" bestFit="1" customWidth="1"/>
    <col min="7433" max="7449" width="17.28515625" style="4" customWidth="1"/>
    <col min="7450" max="7659" width="9.140625" style="4"/>
    <col min="7660" max="7660" width="4" style="4" customWidth="1"/>
    <col min="7661" max="7661" width="21.140625" style="4" customWidth="1"/>
    <col min="7662" max="7662" width="7.28515625" style="4" customWidth="1"/>
    <col min="7663" max="7663" width="9.5703125" style="4" customWidth="1"/>
    <col min="7664" max="7665" width="9.28515625" style="4" customWidth="1"/>
    <col min="7666" max="7667" width="8.140625" style="4" customWidth="1"/>
    <col min="7668" max="7670" width="8.28515625" style="4" customWidth="1"/>
    <col min="7671" max="7671" width="10" style="4" customWidth="1"/>
    <col min="7672" max="7672" width="10.28515625" style="4" customWidth="1"/>
    <col min="7673" max="7673" width="1.7109375" style="4" customWidth="1"/>
    <col min="7674" max="7683" width="17.28515625" style="4" customWidth="1"/>
    <col min="7684" max="7685" width="10.7109375" style="4" customWidth="1"/>
    <col min="7686" max="7687" width="17.28515625" style="4" customWidth="1"/>
    <col min="7688" max="7688" width="18.42578125" style="4" bestFit="1" customWidth="1"/>
    <col min="7689" max="7705" width="17.28515625" style="4" customWidth="1"/>
    <col min="7706" max="7915" width="9.140625" style="4"/>
    <col min="7916" max="7916" width="4" style="4" customWidth="1"/>
    <col min="7917" max="7917" width="21.140625" style="4" customWidth="1"/>
    <col min="7918" max="7918" width="7.28515625" style="4" customWidth="1"/>
    <col min="7919" max="7919" width="9.5703125" style="4" customWidth="1"/>
    <col min="7920" max="7921" width="9.28515625" style="4" customWidth="1"/>
    <col min="7922" max="7923" width="8.140625" style="4" customWidth="1"/>
    <col min="7924" max="7926" width="8.28515625" style="4" customWidth="1"/>
    <col min="7927" max="7927" width="10" style="4" customWidth="1"/>
    <col min="7928" max="7928" width="10.28515625" style="4" customWidth="1"/>
    <col min="7929" max="7929" width="1.7109375" style="4" customWidth="1"/>
    <col min="7930" max="7939" width="17.28515625" style="4" customWidth="1"/>
    <col min="7940" max="7941" width="10.7109375" style="4" customWidth="1"/>
    <col min="7942" max="7943" width="17.28515625" style="4" customWidth="1"/>
    <col min="7944" max="7944" width="18.42578125" style="4" bestFit="1" customWidth="1"/>
    <col min="7945" max="7961" width="17.28515625" style="4" customWidth="1"/>
    <col min="7962" max="8171" width="9.140625" style="4"/>
    <col min="8172" max="8172" width="4" style="4" customWidth="1"/>
    <col min="8173" max="8173" width="21.140625" style="4" customWidth="1"/>
    <col min="8174" max="8174" width="7.28515625" style="4" customWidth="1"/>
    <col min="8175" max="8175" width="9.5703125" style="4" customWidth="1"/>
    <col min="8176" max="8177" width="9.28515625" style="4" customWidth="1"/>
    <col min="8178" max="8179" width="8.140625" style="4" customWidth="1"/>
    <col min="8180" max="8182" width="8.28515625" style="4" customWidth="1"/>
    <col min="8183" max="8183" width="10" style="4" customWidth="1"/>
    <col min="8184" max="8184" width="10.28515625" style="4" customWidth="1"/>
    <col min="8185" max="8185" width="1.7109375" style="4" customWidth="1"/>
    <col min="8186" max="8195" width="17.28515625" style="4" customWidth="1"/>
    <col min="8196" max="8197" width="10.7109375" style="4" customWidth="1"/>
    <col min="8198" max="8199" width="17.28515625" style="4" customWidth="1"/>
    <col min="8200" max="8200" width="18.42578125" style="4" bestFit="1" customWidth="1"/>
    <col min="8201" max="8217" width="17.28515625" style="4" customWidth="1"/>
    <col min="8218" max="8427" width="9.140625" style="4"/>
    <col min="8428" max="8428" width="4" style="4" customWidth="1"/>
    <col min="8429" max="8429" width="21.140625" style="4" customWidth="1"/>
    <col min="8430" max="8430" width="7.28515625" style="4" customWidth="1"/>
    <col min="8431" max="8431" width="9.5703125" style="4" customWidth="1"/>
    <col min="8432" max="8433" width="9.28515625" style="4" customWidth="1"/>
    <col min="8434" max="8435" width="8.140625" style="4" customWidth="1"/>
    <col min="8436" max="8438" width="8.28515625" style="4" customWidth="1"/>
    <col min="8439" max="8439" width="10" style="4" customWidth="1"/>
    <col min="8440" max="8440" width="10.28515625" style="4" customWidth="1"/>
    <col min="8441" max="8441" width="1.7109375" style="4" customWidth="1"/>
    <col min="8442" max="8451" width="17.28515625" style="4" customWidth="1"/>
    <col min="8452" max="8453" width="10.7109375" style="4" customWidth="1"/>
    <col min="8454" max="8455" width="17.28515625" style="4" customWidth="1"/>
    <col min="8456" max="8456" width="18.42578125" style="4" bestFit="1" customWidth="1"/>
    <col min="8457" max="8473" width="17.28515625" style="4" customWidth="1"/>
    <col min="8474" max="8683" width="9.140625" style="4"/>
    <col min="8684" max="8684" width="4" style="4" customWidth="1"/>
    <col min="8685" max="8685" width="21.140625" style="4" customWidth="1"/>
    <col min="8686" max="8686" width="7.28515625" style="4" customWidth="1"/>
    <col min="8687" max="8687" width="9.5703125" style="4" customWidth="1"/>
    <col min="8688" max="8689" width="9.28515625" style="4" customWidth="1"/>
    <col min="8690" max="8691" width="8.140625" style="4" customWidth="1"/>
    <col min="8692" max="8694" width="8.28515625" style="4" customWidth="1"/>
    <col min="8695" max="8695" width="10" style="4" customWidth="1"/>
    <col min="8696" max="8696" width="10.28515625" style="4" customWidth="1"/>
    <col min="8697" max="8697" width="1.7109375" style="4" customWidth="1"/>
    <col min="8698" max="8707" width="17.28515625" style="4" customWidth="1"/>
    <col min="8708" max="8709" width="10.7109375" style="4" customWidth="1"/>
    <col min="8710" max="8711" width="17.28515625" style="4" customWidth="1"/>
    <col min="8712" max="8712" width="18.42578125" style="4" bestFit="1" customWidth="1"/>
    <col min="8713" max="8729" width="17.28515625" style="4" customWidth="1"/>
    <col min="8730" max="8939" width="9.140625" style="4"/>
    <col min="8940" max="8940" width="4" style="4" customWidth="1"/>
    <col min="8941" max="8941" width="21.140625" style="4" customWidth="1"/>
    <col min="8942" max="8942" width="7.28515625" style="4" customWidth="1"/>
    <col min="8943" max="8943" width="9.5703125" style="4" customWidth="1"/>
    <col min="8944" max="8945" width="9.28515625" style="4" customWidth="1"/>
    <col min="8946" max="8947" width="8.140625" style="4" customWidth="1"/>
    <col min="8948" max="8950" width="8.28515625" style="4" customWidth="1"/>
    <col min="8951" max="8951" width="10" style="4" customWidth="1"/>
    <col min="8952" max="8952" width="10.28515625" style="4" customWidth="1"/>
    <col min="8953" max="8953" width="1.7109375" style="4" customWidth="1"/>
    <col min="8954" max="8963" width="17.28515625" style="4" customWidth="1"/>
    <col min="8964" max="8965" width="10.7109375" style="4" customWidth="1"/>
    <col min="8966" max="8967" width="17.28515625" style="4" customWidth="1"/>
    <col min="8968" max="8968" width="18.42578125" style="4" bestFit="1" customWidth="1"/>
    <col min="8969" max="8985" width="17.28515625" style="4" customWidth="1"/>
    <col min="8986" max="9195" width="9.140625" style="4"/>
    <col min="9196" max="9196" width="4" style="4" customWidth="1"/>
    <col min="9197" max="9197" width="21.140625" style="4" customWidth="1"/>
    <col min="9198" max="9198" width="7.28515625" style="4" customWidth="1"/>
    <col min="9199" max="9199" width="9.5703125" style="4" customWidth="1"/>
    <col min="9200" max="9201" width="9.28515625" style="4" customWidth="1"/>
    <col min="9202" max="9203" width="8.140625" style="4" customWidth="1"/>
    <col min="9204" max="9206" width="8.28515625" style="4" customWidth="1"/>
    <col min="9207" max="9207" width="10" style="4" customWidth="1"/>
    <col min="9208" max="9208" width="10.28515625" style="4" customWidth="1"/>
    <col min="9209" max="9209" width="1.7109375" style="4" customWidth="1"/>
    <col min="9210" max="9219" width="17.28515625" style="4" customWidth="1"/>
    <col min="9220" max="9221" width="10.7109375" style="4" customWidth="1"/>
    <col min="9222" max="9223" width="17.28515625" style="4" customWidth="1"/>
    <col min="9224" max="9224" width="18.42578125" style="4" bestFit="1" customWidth="1"/>
    <col min="9225" max="9241" width="17.28515625" style="4" customWidth="1"/>
    <col min="9242" max="9451" width="9.140625" style="4"/>
    <col min="9452" max="9452" width="4" style="4" customWidth="1"/>
    <col min="9453" max="9453" width="21.140625" style="4" customWidth="1"/>
    <col min="9454" max="9454" width="7.28515625" style="4" customWidth="1"/>
    <col min="9455" max="9455" width="9.5703125" style="4" customWidth="1"/>
    <col min="9456" max="9457" width="9.28515625" style="4" customWidth="1"/>
    <col min="9458" max="9459" width="8.140625" style="4" customWidth="1"/>
    <col min="9460" max="9462" width="8.28515625" style="4" customWidth="1"/>
    <col min="9463" max="9463" width="10" style="4" customWidth="1"/>
    <col min="9464" max="9464" width="10.28515625" style="4" customWidth="1"/>
    <col min="9465" max="9465" width="1.7109375" style="4" customWidth="1"/>
    <col min="9466" max="9475" width="17.28515625" style="4" customWidth="1"/>
    <col min="9476" max="9477" width="10.7109375" style="4" customWidth="1"/>
    <col min="9478" max="9479" width="17.28515625" style="4" customWidth="1"/>
    <col min="9480" max="9480" width="18.42578125" style="4" bestFit="1" customWidth="1"/>
    <col min="9481" max="9497" width="17.28515625" style="4" customWidth="1"/>
    <col min="9498" max="9707" width="9.140625" style="4"/>
    <col min="9708" max="9708" width="4" style="4" customWidth="1"/>
    <col min="9709" max="9709" width="21.140625" style="4" customWidth="1"/>
    <col min="9710" max="9710" width="7.28515625" style="4" customWidth="1"/>
    <col min="9711" max="9711" width="9.5703125" style="4" customWidth="1"/>
    <col min="9712" max="9713" width="9.28515625" style="4" customWidth="1"/>
    <col min="9714" max="9715" width="8.140625" style="4" customWidth="1"/>
    <col min="9716" max="9718" width="8.28515625" style="4" customWidth="1"/>
    <col min="9719" max="9719" width="10" style="4" customWidth="1"/>
    <col min="9720" max="9720" width="10.28515625" style="4" customWidth="1"/>
    <col min="9721" max="9721" width="1.7109375" style="4" customWidth="1"/>
    <col min="9722" max="9731" width="17.28515625" style="4" customWidth="1"/>
    <col min="9732" max="9733" width="10.7109375" style="4" customWidth="1"/>
    <col min="9734" max="9735" width="17.28515625" style="4" customWidth="1"/>
    <col min="9736" max="9736" width="18.42578125" style="4" bestFit="1" customWidth="1"/>
    <col min="9737" max="9753" width="17.28515625" style="4" customWidth="1"/>
    <col min="9754" max="9963" width="9.140625" style="4"/>
    <col min="9964" max="9964" width="4" style="4" customWidth="1"/>
    <col min="9965" max="9965" width="21.140625" style="4" customWidth="1"/>
    <col min="9966" max="9966" width="7.28515625" style="4" customWidth="1"/>
    <col min="9967" max="9967" width="9.5703125" style="4" customWidth="1"/>
    <col min="9968" max="9969" width="9.28515625" style="4" customWidth="1"/>
    <col min="9970" max="9971" width="8.140625" style="4" customWidth="1"/>
    <col min="9972" max="9974" width="8.28515625" style="4" customWidth="1"/>
    <col min="9975" max="9975" width="10" style="4" customWidth="1"/>
    <col min="9976" max="9976" width="10.28515625" style="4" customWidth="1"/>
    <col min="9977" max="9977" width="1.7109375" style="4" customWidth="1"/>
    <col min="9978" max="9987" width="17.28515625" style="4" customWidth="1"/>
    <col min="9988" max="9989" width="10.7109375" style="4" customWidth="1"/>
    <col min="9990" max="9991" width="17.28515625" style="4" customWidth="1"/>
    <col min="9992" max="9992" width="18.42578125" style="4" bestFit="1" customWidth="1"/>
    <col min="9993" max="10009" width="17.28515625" style="4" customWidth="1"/>
    <col min="10010" max="10219" width="9.140625" style="4"/>
    <col min="10220" max="10220" width="4" style="4" customWidth="1"/>
    <col min="10221" max="10221" width="21.140625" style="4" customWidth="1"/>
    <col min="10222" max="10222" width="7.28515625" style="4" customWidth="1"/>
    <col min="10223" max="10223" width="9.5703125" style="4" customWidth="1"/>
    <col min="10224" max="10225" width="9.28515625" style="4" customWidth="1"/>
    <col min="10226" max="10227" width="8.140625" style="4" customWidth="1"/>
    <col min="10228" max="10230" width="8.28515625" style="4" customWidth="1"/>
    <col min="10231" max="10231" width="10" style="4" customWidth="1"/>
    <col min="10232" max="10232" width="10.28515625" style="4" customWidth="1"/>
    <col min="10233" max="10233" width="1.7109375" style="4" customWidth="1"/>
    <col min="10234" max="10243" width="17.28515625" style="4" customWidth="1"/>
    <col min="10244" max="10245" width="10.7109375" style="4" customWidth="1"/>
    <col min="10246" max="10247" width="17.28515625" style="4" customWidth="1"/>
    <col min="10248" max="10248" width="18.42578125" style="4" bestFit="1" customWidth="1"/>
    <col min="10249" max="10265" width="17.28515625" style="4" customWidth="1"/>
    <col min="10266" max="10475" width="9.140625" style="4"/>
    <col min="10476" max="10476" width="4" style="4" customWidth="1"/>
    <col min="10477" max="10477" width="21.140625" style="4" customWidth="1"/>
    <col min="10478" max="10478" width="7.28515625" style="4" customWidth="1"/>
    <col min="10479" max="10479" width="9.5703125" style="4" customWidth="1"/>
    <col min="10480" max="10481" width="9.28515625" style="4" customWidth="1"/>
    <col min="10482" max="10483" width="8.140625" style="4" customWidth="1"/>
    <col min="10484" max="10486" width="8.28515625" style="4" customWidth="1"/>
    <col min="10487" max="10487" width="10" style="4" customWidth="1"/>
    <col min="10488" max="10488" width="10.28515625" style="4" customWidth="1"/>
    <col min="10489" max="10489" width="1.7109375" style="4" customWidth="1"/>
    <col min="10490" max="10499" width="17.28515625" style="4" customWidth="1"/>
    <col min="10500" max="10501" width="10.7109375" style="4" customWidth="1"/>
    <col min="10502" max="10503" width="17.28515625" style="4" customWidth="1"/>
    <col min="10504" max="10504" width="18.42578125" style="4" bestFit="1" customWidth="1"/>
    <col min="10505" max="10521" width="17.28515625" style="4" customWidth="1"/>
    <col min="10522" max="10731" width="9.140625" style="4"/>
    <col min="10732" max="10732" width="4" style="4" customWidth="1"/>
    <col min="10733" max="10733" width="21.140625" style="4" customWidth="1"/>
    <col min="10734" max="10734" width="7.28515625" style="4" customWidth="1"/>
    <col min="10735" max="10735" width="9.5703125" style="4" customWidth="1"/>
    <col min="10736" max="10737" width="9.28515625" style="4" customWidth="1"/>
    <col min="10738" max="10739" width="8.140625" style="4" customWidth="1"/>
    <col min="10740" max="10742" width="8.28515625" style="4" customWidth="1"/>
    <col min="10743" max="10743" width="10" style="4" customWidth="1"/>
    <col min="10744" max="10744" width="10.28515625" style="4" customWidth="1"/>
    <col min="10745" max="10745" width="1.7109375" style="4" customWidth="1"/>
    <col min="10746" max="10755" width="17.28515625" style="4" customWidth="1"/>
    <col min="10756" max="10757" width="10.7109375" style="4" customWidth="1"/>
    <col min="10758" max="10759" width="17.28515625" style="4" customWidth="1"/>
    <col min="10760" max="10760" width="18.42578125" style="4" bestFit="1" customWidth="1"/>
    <col min="10761" max="10777" width="17.28515625" style="4" customWidth="1"/>
    <col min="10778" max="10987" width="9.140625" style="4"/>
    <col min="10988" max="10988" width="4" style="4" customWidth="1"/>
    <col min="10989" max="10989" width="21.140625" style="4" customWidth="1"/>
    <col min="10990" max="10990" width="7.28515625" style="4" customWidth="1"/>
    <col min="10991" max="10991" width="9.5703125" style="4" customWidth="1"/>
    <col min="10992" max="10993" width="9.28515625" style="4" customWidth="1"/>
    <col min="10994" max="10995" width="8.140625" style="4" customWidth="1"/>
    <col min="10996" max="10998" width="8.28515625" style="4" customWidth="1"/>
    <col min="10999" max="10999" width="10" style="4" customWidth="1"/>
    <col min="11000" max="11000" width="10.28515625" style="4" customWidth="1"/>
    <col min="11001" max="11001" width="1.7109375" style="4" customWidth="1"/>
    <col min="11002" max="11011" width="17.28515625" style="4" customWidth="1"/>
    <col min="11012" max="11013" width="10.7109375" style="4" customWidth="1"/>
    <col min="11014" max="11015" width="17.28515625" style="4" customWidth="1"/>
    <col min="11016" max="11016" width="18.42578125" style="4" bestFit="1" customWidth="1"/>
    <col min="11017" max="11033" width="17.28515625" style="4" customWidth="1"/>
    <col min="11034" max="11243" width="9.140625" style="4"/>
    <col min="11244" max="11244" width="4" style="4" customWidth="1"/>
    <col min="11245" max="11245" width="21.140625" style="4" customWidth="1"/>
    <col min="11246" max="11246" width="7.28515625" style="4" customWidth="1"/>
    <col min="11247" max="11247" width="9.5703125" style="4" customWidth="1"/>
    <col min="11248" max="11249" width="9.28515625" style="4" customWidth="1"/>
    <col min="11250" max="11251" width="8.140625" style="4" customWidth="1"/>
    <col min="11252" max="11254" width="8.28515625" style="4" customWidth="1"/>
    <col min="11255" max="11255" width="10" style="4" customWidth="1"/>
    <col min="11256" max="11256" width="10.28515625" style="4" customWidth="1"/>
    <col min="11257" max="11257" width="1.7109375" style="4" customWidth="1"/>
    <col min="11258" max="11267" width="17.28515625" style="4" customWidth="1"/>
    <col min="11268" max="11269" width="10.7109375" style="4" customWidth="1"/>
    <col min="11270" max="11271" width="17.28515625" style="4" customWidth="1"/>
    <col min="11272" max="11272" width="18.42578125" style="4" bestFit="1" customWidth="1"/>
    <col min="11273" max="11289" width="17.28515625" style="4" customWidth="1"/>
    <col min="11290" max="11499" width="9.140625" style="4"/>
    <col min="11500" max="11500" width="4" style="4" customWidth="1"/>
    <col min="11501" max="11501" width="21.140625" style="4" customWidth="1"/>
    <col min="11502" max="11502" width="7.28515625" style="4" customWidth="1"/>
    <col min="11503" max="11503" width="9.5703125" style="4" customWidth="1"/>
    <col min="11504" max="11505" width="9.28515625" style="4" customWidth="1"/>
    <col min="11506" max="11507" width="8.140625" style="4" customWidth="1"/>
    <col min="11508" max="11510" width="8.28515625" style="4" customWidth="1"/>
    <col min="11511" max="11511" width="10" style="4" customWidth="1"/>
    <col min="11512" max="11512" width="10.28515625" style="4" customWidth="1"/>
    <col min="11513" max="11513" width="1.7109375" style="4" customWidth="1"/>
    <col min="11514" max="11523" width="17.28515625" style="4" customWidth="1"/>
    <col min="11524" max="11525" width="10.7109375" style="4" customWidth="1"/>
    <col min="11526" max="11527" width="17.28515625" style="4" customWidth="1"/>
    <col min="11528" max="11528" width="18.42578125" style="4" bestFit="1" customWidth="1"/>
    <col min="11529" max="11545" width="17.28515625" style="4" customWidth="1"/>
    <col min="11546" max="11755" width="9.140625" style="4"/>
    <col min="11756" max="11756" width="4" style="4" customWidth="1"/>
    <col min="11757" max="11757" width="21.140625" style="4" customWidth="1"/>
    <col min="11758" max="11758" width="7.28515625" style="4" customWidth="1"/>
    <col min="11759" max="11759" width="9.5703125" style="4" customWidth="1"/>
    <col min="11760" max="11761" width="9.28515625" style="4" customWidth="1"/>
    <col min="11762" max="11763" width="8.140625" style="4" customWidth="1"/>
    <col min="11764" max="11766" width="8.28515625" style="4" customWidth="1"/>
    <col min="11767" max="11767" width="10" style="4" customWidth="1"/>
    <col min="11768" max="11768" width="10.28515625" style="4" customWidth="1"/>
    <col min="11769" max="11769" width="1.7109375" style="4" customWidth="1"/>
    <col min="11770" max="11779" width="17.28515625" style="4" customWidth="1"/>
    <col min="11780" max="11781" width="10.7109375" style="4" customWidth="1"/>
    <col min="11782" max="11783" width="17.28515625" style="4" customWidth="1"/>
    <col min="11784" max="11784" width="18.42578125" style="4" bestFit="1" customWidth="1"/>
    <col min="11785" max="11801" width="17.28515625" style="4" customWidth="1"/>
    <col min="11802" max="12011" width="9.140625" style="4"/>
    <col min="12012" max="12012" width="4" style="4" customWidth="1"/>
    <col min="12013" max="12013" width="21.140625" style="4" customWidth="1"/>
    <col min="12014" max="12014" width="7.28515625" style="4" customWidth="1"/>
    <col min="12015" max="12015" width="9.5703125" style="4" customWidth="1"/>
    <col min="12016" max="12017" width="9.28515625" style="4" customWidth="1"/>
    <col min="12018" max="12019" width="8.140625" style="4" customWidth="1"/>
    <col min="12020" max="12022" width="8.28515625" style="4" customWidth="1"/>
    <col min="12023" max="12023" width="10" style="4" customWidth="1"/>
    <col min="12024" max="12024" width="10.28515625" style="4" customWidth="1"/>
    <col min="12025" max="12025" width="1.7109375" style="4" customWidth="1"/>
    <col min="12026" max="12035" width="17.28515625" style="4" customWidth="1"/>
    <col min="12036" max="12037" width="10.7109375" style="4" customWidth="1"/>
    <col min="12038" max="12039" width="17.28515625" style="4" customWidth="1"/>
    <col min="12040" max="12040" width="18.42578125" style="4" bestFit="1" customWidth="1"/>
    <col min="12041" max="12057" width="17.28515625" style="4" customWidth="1"/>
    <col min="12058" max="12267" width="9.140625" style="4"/>
    <col min="12268" max="12268" width="4" style="4" customWidth="1"/>
    <col min="12269" max="12269" width="21.140625" style="4" customWidth="1"/>
    <col min="12270" max="12270" width="7.28515625" style="4" customWidth="1"/>
    <col min="12271" max="12271" width="9.5703125" style="4" customWidth="1"/>
    <col min="12272" max="12273" width="9.28515625" style="4" customWidth="1"/>
    <col min="12274" max="12275" width="8.140625" style="4" customWidth="1"/>
    <col min="12276" max="12278" width="8.28515625" style="4" customWidth="1"/>
    <col min="12279" max="12279" width="10" style="4" customWidth="1"/>
    <col min="12280" max="12280" width="10.28515625" style="4" customWidth="1"/>
    <col min="12281" max="12281" width="1.7109375" style="4" customWidth="1"/>
    <col min="12282" max="12291" width="17.28515625" style="4" customWidth="1"/>
    <col min="12292" max="12293" width="10.7109375" style="4" customWidth="1"/>
    <col min="12294" max="12295" width="17.28515625" style="4" customWidth="1"/>
    <col min="12296" max="12296" width="18.42578125" style="4" bestFit="1" customWidth="1"/>
    <col min="12297" max="12313" width="17.28515625" style="4" customWidth="1"/>
    <col min="12314" max="12523" width="9.140625" style="4"/>
    <col min="12524" max="12524" width="4" style="4" customWidth="1"/>
    <col min="12525" max="12525" width="21.140625" style="4" customWidth="1"/>
    <col min="12526" max="12526" width="7.28515625" style="4" customWidth="1"/>
    <col min="12527" max="12527" width="9.5703125" style="4" customWidth="1"/>
    <col min="12528" max="12529" width="9.28515625" style="4" customWidth="1"/>
    <col min="12530" max="12531" width="8.140625" style="4" customWidth="1"/>
    <col min="12532" max="12534" width="8.28515625" style="4" customWidth="1"/>
    <col min="12535" max="12535" width="10" style="4" customWidth="1"/>
    <col min="12536" max="12536" width="10.28515625" style="4" customWidth="1"/>
    <col min="12537" max="12537" width="1.7109375" style="4" customWidth="1"/>
    <col min="12538" max="12547" width="17.28515625" style="4" customWidth="1"/>
    <col min="12548" max="12549" width="10.7109375" style="4" customWidth="1"/>
    <col min="12550" max="12551" width="17.28515625" style="4" customWidth="1"/>
    <col min="12552" max="12552" width="18.42578125" style="4" bestFit="1" customWidth="1"/>
    <col min="12553" max="12569" width="17.28515625" style="4" customWidth="1"/>
    <col min="12570" max="12779" width="9.140625" style="4"/>
    <col min="12780" max="12780" width="4" style="4" customWidth="1"/>
    <col min="12781" max="12781" width="21.140625" style="4" customWidth="1"/>
    <col min="12782" max="12782" width="7.28515625" style="4" customWidth="1"/>
    <col min="12783" max="12783" width="9.5703125" style="4" customWidth="1"/>
    <col min="12784" max="12785" width="9.28515625" style="4" customWidth="1"/>
    <col min="12786" max="12787" width="8.140625" style="4" customWidth="1"/>
    <col min="12788" max="12790" width="8.28515625" style="4" customWidth="1"/>
    <col min="12791" max="12791" width="10" style="4" customWidth="1"/>
    <col min="12792" max="12792" width="10.28515625" style="4" customWidth="1"/>
    <col min="12793" max="12793" width="1.7109375" style="4" customWidth="1"/>
    <col min="12794" max="12803" width="17.28515625" style="4" customWidth="1"/>
    <col min="12804" max="12805" width="10.7109375" style="4" customWidth="1"/>
    <col min="12806" max="12807" width="17.28515625" style="4" customWidth="1"/>
    <col min="12808" max="12808" width="18.42578125" style="4" bestFit="1" customWidth="1"/>
    <col min="12809" max="12825" width="17.28515625" style="4" customWidth="1"/>
    <col min="12826" max="13035" width="9.140625" style="4"/>
    <col min="13036" max="13036" width="4" style="4" customWidth="1"/>
    <col min="13037" max="13037" width="21.140625" style="4" customWidth="1"/>
    <col min="13038" max="13038" width="7.28515625" style="4" customWidth="1"/>
    <col min="13039" max="13039" width="9.5703125" style="4" customWidth="1"/>
    <col min="13040" max="13041" width="9.28515625" style="4" customWidth="1"/>
    <col min="13042" max="13043" width="8.140625" style="4" customWidth="1"/>
    <col min="13044" max="13046" width="8.28515625" style="4" customWidth="1"/>
    <col min="13047" max="13047" width="10" style="4" customWidth="1"/>
    <col min="13048" max="13048" width="10.28515625" style="4" customWidth="1"/>
    <col min="13049" max="13049" width="1.7109375" style="4" customWidth="1"/>
    <col min="13050" max="13059" width="17.28515625" style="4" customWidth="1"/>
    <col min="13060" max="13061" width="10.7109375" style="4" customWidth="1"/>
    <col min="13062" max="13063" width="17.28515625" style="4" customWidth="1"/>
    <col min="13064" max="13064" width="18.42578125" style="4" bestFit="1" customWidth="1"/>
    <col min="13065" max="13081" width="17.28515625" style="4" customWidth="1"/>
    <col min="13082" max="13291" width="9.140625" style="4"/>
    <col min="13292" max="13292" width="4" style="4" customWidth="1"/>
    <col min="13293" max="13293" width="21.140625" style="4" customWidth="1"/>
    <col min="13294" max="13294" width="7.28515625" style="4" customWidth="1"/>
    <col min="13295" max="13295" width="9.5703125" style="4" customWidth="1"/>
    <col min="13296" max="13297" width="9.28515625" style="4" customWidth="1"/>
    <col min="13298" max="13299" width="8.140625" style="4" customWidth="1"/>
    <col min="13300" max="13302" width="8.28515625" style="4" customWidth="1"/>
    <col min="13303" max="13303" width="10" style="4" customWidth="1"/>
    <col min="13304" max="13304" width="10.28515625" style="4" customWidth="1"/>
    <col min="13305" max="13305" width="1.7109375" style="4" customWidth="1"/>
    <col min="13306" max="13315" width="17.28515625" style="4" customWidth="1"/>
    <col min="13316" max="13317" width="10.7109375" style="4" customWidth="1"/>
    <col min="13318" max="13319" width="17.28515625" style="4" customWidth="1"/>
    <col min="13320" max="13320" width="18.42578125" style="4" bestFit="1" customWidth="1"/>
    <col min="13321" max="13337" width="17.28515625" style="4" customWidth="1"/>
    <col min="13338" max="13547" width="9.140625" style="4"/>
    <col min="13548" max="13548" width="4" style="4" customWidth="1"/>
    <col min="13549" max="13549" width="21.140625" style="4" customWidth="1"/>
    <col min="13550" max="13550" width="7.28515625" style="4" customWidth="1"/>
    <col min="13551" max="13551" width="9.5703125" style="4" customWidth="1"/>
    <col min="13552" max="13553" width="9.28515625" style="4" customWidth="1"/>
    <col min="13554" max="13555" width="8.140625" style="4" customWidth="1"/>
    <col min="13556" max="13558" width="8.28515625" style="4" customWidth="1"/>
    <col min="13559" max="13559" width="10" style="4" customWidth="1"/>
    <col min="13560" max="13560" width="10.28515625" style="4" customWidth="1"/>
    <col min="13561" max="13561" width="1.7109375" style="4" customWidth="1"/>
    <col min="13562" max="13571" width="17.28515625" style="4" customWidth="1"/>
    <col min="13572" max="13573" width="10.7109375" style="4" customWidth="1"/>
    <col min="13574" max="13575" width="17.28515625" style="4" customWidth="1"/>
    <col min="13576" max="13576" width="18.42578125" style="4" bestFit="1" customWidth="1"/>
    <col min="13577" max="13593" width="17.28515625" style="4" customWidth="1"/>
    <col min="13594" max="13803" width="9.140625" style="4"/>
    <col min="13804" max="13804" width="4" style="4" customWidth="1"/>
    <col min="13805" max="13805" width="21.140625" style="4" customWidth="1"/>
    <col min="13806" max="13806" width="7.28515625" style="4" customWidth="1"/>
    <col min="13807" max="13807" width="9.5703125" style="4" customWidth="1"/>
    <col min="13808" max="13809" width="9.28515625" style="4" customWidth="1"/>
    <col min="13810" max="13811" width="8.140625" style="4" customWidth="1"/>
    <col min="13812" max="13814" width="8.28515625" style="4" customWidth="1"/>
    <col min="13815" max="13815" width="10" style="4" customWidth="1"/>
    <col min="13816" max="13816" width="10.28515625" style="4" customWidth="1"/>
    <col min="13817" max="13817" width="1.7109375" style="4" customWidth="1"/>
    <col min="13818" max="13827" width="17.28515625" style="4" customWidth="1"/>
    <col min="13828" max="13829" width="10.7109375" style="4" customWidth="1"/>
    <col min="13830" max="13831" width="17.28515625" style="4" customWidth="1"/>
    <col min="13832" max="13832" width="18.42578125" style="4" bestFit="1" customWidth="1"/>
    <col min="13833" max="13849" width="17.28515625" style="4" customWidth="1"/>
    <col min="13850" max="14059" width="9.140625" style="4"/>
    <col min="14060" max="14060" width="4" style="4" customWidth="1"/>
    <col min="14061" max="14061" width="21.140625" style="4" customWidth="1"/>
    <col min="14062" max="14062" width="7.28515625" style="4" customWidth="1"/>
    <col min="14063" max="14063" width="9.5703125" style="4" customWidth="1"/>
    <col min="14064" max="14065" width="9.28515625" style="4" customWidth="1"/>
    <col min="14066" max="14067" width="8.140625" style="4" customWidth="1"/>
    <col min="14068" max="14070" width="8.28515625" style="4" customWidth="1"/>
    <col min="14071" max="14071" width="10" style="4" customWidth="1"/>
    <col min="14072" max="14072" width="10.28515625" style="4" customWidth="1"/>
    <col min="14073" max="14073" width="1.7109375" style="4" customWidth="1"/>
    <col min="14074" max="14083" width="17.28515625" style="4" customWidth="1"/>
    <col min="14084" max="14085" width="10.7109375" style="4" customWidth="1"/>
    <col min="14086" max="14087" width="17.28515625" style="4" customWidth="1"/>
    <col min="14088" max="14088" width="18.42578125" style="4" bestFit="1" customWidth="1"/>
    <col min="14089" max="14105" width="17.28515625" style="4" customWidth="1"/>
    <col min="14106" max="14315" width="9.140625" style="4"/>
    <col min="14316" max="14316" width="4" style="4" customWidth="1"/>
    <col min="14317" max="14317" width="21.140625" style="4" customWidth="1"/>
    <col min="14318" max="14318" width="7.28515625" style="4" customWidth="1"/>
    <col min="14319" max="14319" width="9.5703125" style="4" customWidth="1"/>
    <col min="14320" max="14321" width="9.28515625" style="4" customWidth="1"/>
    <col min="14322" max="14323" width="8.140625" style="4" customWidth="1"/>
    <col min="14324" max="14326" width="8.28515625" style="4" customWidth="1"/>
    <col min="14327" max="14327" width="10" style="4" customWidth="1"/>
    <col min="14328" max="14328" width="10.28515625" style="4" customWidth="1"/>
    <col min="14329" max="14329" width="1.7109375" style="4" customWidth="1"/>
    <col min="14330" max="14339" width="17.28515625" style="4" customWidth="1"/>
    <col min="14340" max="14341" width="10.7109375" style="4" customWidth="1"/>
    <col min="14342" max="14343" width="17.28515625" style="4" customWidth="1"/>
    <col min="14344" max="14344" width="18.42578125" style="4" bestFit="1" customWidth="1"/>
    <col min="14345" max="14361" width="17.28515625" style="4" customWidth="1"/>
    <col min="14362" max="14571" width="9.140625" style="4"/>
    <col min="14572" max="14572" width="4" style="4" customWidth="1"/>
    <col min="14573" max="14573" width="21.140625" style="4" customWidth="1"/>
    <col min="14574" max="14574" width="7.28515625" style="4" customWidth="1"/>
    <col min="14575" max="14575" width="9.5703125" style="4" customWidth="1"/>
    <col min="14576" max="14577" width="9.28515625" style="4" customWidth="1"/>
    <col min="14578" max="14579" width="8.140625" style="4" customWidth="1"/>
    <col min="14580" max="14582" width="8.28515625" style="4" customWidth="1"/>
    <col min="14583" max="14583" width="10" style="4" customWidth="1"/>
    <col min="14584" max="14584" width="10.28515625" style="4" customWidth="1"/>
    <col min="14585" max="14585" width="1.7109375" style="4" customWidth="1"/>
    <col min="14586" max="14595" width="17.28515625" style="4" customWidth="1"/>
    <col min="14596" max="14597" width="10.7109375" style="4" customWidth="1"/>
    <col min="14598" max="14599" width="17.28515625" style="4" customWidth="1"/>
    <col min="14600" max="14600" width="18.42578125" style="4" bestFit="1" customWidth="1"/>
    <col min="14601" max="14617" width="17.28515625" style="4" customWidth="1"/>
    <col min="14618" max="14827" width="9.140625" style="4"/>
    <col min="14828" max="14828" width="4" style="4" customWidth="1"/>
    <col min="14829" max="14829" width="21.140625" style="4" customWidth="1"/>
    <col min="14830" max="14830" width="7.28515625" style="4" customWidth="1"/>
    <col min="14831" max="14831" width="9.5703125" style="4" customWidth="1"/>
    <col min="14832" max="14833" width="9.28515625" style="4" customWidth="1"/>
    <col min="14834" max="14835" width="8.140625" style="4" customWidth="1"/>
    <col min="14836" max="14838" width="8.28515625" style="4" customWidth="1"/>
    <col min="14839" max="14839" width="10" style="4" customWidth="1"/>
    <col min="14840" max="14840" width="10.28515625" style="4" customWidth="1"/>
    <col min="14841" max="14841" width="1.7109375" style="4" customWidth="1"/>
    <col min="14842" max="14851" width="17.28515625" style="4" customWidth="1"/>
    <col min="14852" max="14853" width="10.7109375" style="4" customWidth="1"/>
    <col min="14854" max="14855" width="17.28515625" style="4" customWidth="1"/>
    <col min="14856" max="14856" width="18.42578125" style="4" bestFit="1" customWidth="1"/>
    <col min="14857" max="14873" width="17.28515625" style="4" customWidth="1"/>
    <col min="14874" max="15083" width="9.140625" style="4"/>
    <col min="15084" max="15084" width="4" style="4" customWidth="1"/>
    <col min="15085" max="15085" width="21.140625" style="4" customWidth="1"/>
    <col min="15086" max="15086" width="7.28515625" style="4" customWidth="1"/>
    <col min="15087" max="15087" width="9.5703125" style="4" customWidth="1"/>
    <col min="15088" max="15089" width="9.28515625" style="4" customWidth="1"/>
    <col min="15090" max="15091" width="8.140625" style="4" customWidth="1"/>
    <col min="15092" max="15094" width="8.28515625" style="4" customWidth="1"/>
    <col min="15095" max="15095" width="10" style="4" customWidth="1"/>
    <col min="15096" max="15096" width="10.28515625" style="4" customWidth="1"/>
    <col min="15097" max="15097" width="1.7109375" style="4" customWidth="1"/>
    <col min="15098" max="15107" width="17.28515625" style="4" customWidth="1"/>
    <col min="15108" max="15109" width="10.7109375" style="4" customWidth="1"/>
    <col min="15110" max="15111" width="17.28515625" style="4" customWidth="1"/>
    <col min="15112" max="15112" width="18.42578125" style="4" bestFit="1" customWidth="1"/>
    <col min="15113" max="15129" width="17.28515625" style="4" customWidth="1"/>
    <col min="15130" max="15339" width="9.140625" style="4"/>
    <col min="15340" max="15340" width="4" style="4" customWidth="1"/>
    <col min="15341" max="15341" width="21.140625" style="4" customWidth="1"/>
    <col min="15342" max="15342" width="7.28515625" style="4" customWidth="1"/>
    <col min="15343" max="15343" width="9.5703125" style="4" customWidth="1"/>
    <col min="15344" max="15345" width="9.28515625" style="4" customWidth="1"/>
    <col min="15346" max="15347" width="8.140625" style="4" customWidth="1"/>
    <col min="15348" max="15350" width="8.28515625" style="4" customWidth="1"/>
    <col min="15351" max="15351" width="10" style="4" customWidth="1"/>
    <col min="15352" max="15352" width="10.28515625" style="4" customWidth="1"/>
    <col min="15353" max="15353" width="1.7109375" style="4" customWidth="1"/>
    <col min="15354" max="15363" width="17.28515625" style="4" customWidth="1"/>
    <col min="15364" max="15365" width="10.7109375" style="4" customWidth="1"/>
    <col min="15366" max="15367" width="17.28515625" style="4" customWidth="1"/>
    <col min="15368" max="15368" width="18.42578125" style="4" bestFit="1" customWidth="1"/>
    <col min="15369" max="15385" width="17.28515625" style="4" customWidth="1"/>
    <col min="15386" max="15595" width="9.140625" style="4"/>
    <col min="15596" max="15596" width="4" style="4" customWidth="1"/>
    <col min="15597" max="15597" width="21.140625" style="4" customWidth="1"/>
    <col min="15598" max="15598" width="7.28515625" style="4" customWidth="1"/>
    <col min="15599" max="15599" width="9.5703125" style="4" customWidth="1"/>
    <col min="15600" max="15601" width="9.28515625" style="4" customWidth="1"/>
    <col min="15602" max="15603" width="8.140625" style="4" customWidth="1"/>
    <col min="15604" max="15606" width="8.28515625" style="4" customWidth="1"/>
    <col min="15607" max="15607" width="10" style="4" customWidth="1"/>
    <col min="15608" max="15608" width="10.28515625" style="4" customWidth="1"/>
    <col min="15609" max="15609" width="1.7109375" style="4" customWidth="1"/>
    <col min="15610" max="15619" width="17.28515625" style="4" customWidth="1"/>
    <col min="15620" max="15621" width="10.7109375" style="4" customWidth="1"/>
    <col min="15622" max="15623" width="17.28515625" style="4" customWidth="1"/>
    <col min="15624" max="15624" width="18.42578125" style="4" bestFit="1" customWidth="1"/>
    <col min="15625" max="15641" width="17.28515625" style="4" customWidth="1"/>
    <col min="15642" max="15851" width="9.140625" style="4"/>
    <col min="15852" max="15852" width="4" style="4" customWidth="1"/>
    <col min="15853" max="15853" width="21.140625" style="4" customWidth="1"/>
    <col min="15854" max="15854" width="7.28515625" style="4" customWidth="1"/>
    <col min="15855" max="15855" width="9.5703125" style="4" customWidth="1"/>
    <col min="15856" max="15857" width="9.28515625" style="4" customWidth="1"/>
    <col min="15858" max="15859" width="8.140625" style="4" customWidth="1"/>
    <col min="15860" max="15862" width="8.28515625" style="4" customWidth="1"/>
    <col min="15863" max="15863" width="10" style="4" customWidth="1"/>
    <col min="15864" max="15864" width="10.28515625" style="4" customWidth="1"/>
    <col min="15865" max="15865" width="1.7109375" style="4" customWidth="1"/>
    <col min="15866" max="15875" width="17.28515625" style="4" customWidth="1"/>
    <col min="15876" max="15877" width="10.7109375" style="4" customWidth="1"/>
    <col min="15878" max="15879" width="17.28515625" style="4" customWidth="1"/>
    <col min="15880" max="15880" width="18.42578125" style="4" bestFit="1" customWidth="1"/>
    <col min="15881" max="15897" width="17.28515625" style="4" customWidth="1"/>
    <col min="15898" max="16107" width="9.140625" style="4"/>
    <col min="16108" max="16108" width="4" style="4" customWidth="1"/>
    <col min="16109" max="16109" width="21.140625" style="4" customWidth="1"/>
    <col min="16110" max="16110" width="7.28515625" style="4" customWidth="1"/>
    <col min="16111" max="16111" width="9.5703125" style="4" customWidth="1"/>
    <col min="16112" max="16113" width="9.28515625" style="4" customWidth="1"/>
    <col min="16114" max="16115" width="8.140625" style="4" customWidth="1"/>
    <col min="16116" max="16118" width="8.28515625" style="4" customWidth="1"/>
    <col min="16119" max="16119" width="10" style="4" customWidth="1"/>
    <col min="16120" max="16120" width="10.28515625" style="4" customWidth="1"/>
    <col min="16121" max="16121" width="1.7109375" style="4" customWidth="1"/>
    <col min="16122" max="16131" width="17.28515625" style="4" customWidth="1"/>
    <col min="16132" max="16133" width="10.7109375" style="4" customWidth="1"/>
    <col min="16134" max="16135" width="17.28515625" style="4" customWidth="1"/>
    <col min="16136" max="16136" width="18.42578125" style="4" bestFit="1" customWidth="1"/>
    <col min="16137" max="16153" width="17.28515625" style="4" customWidth="1"/>
    <col min="16154" max="16384" width="9.140625" style="4"/>
  </cols>
  <sheetData>
    <row r="2" spans="1:39" x14ac:dyDescent="0.2">
      <c r="A2" s="4"/>
      <c r="B2" s="4"/>
      <c r="C2" s="4"/>
      <c r="D2" s="4"/>
    </row>
    <row r="5" spans="1:39" x14ac:dyDescent="0.2">
      <c r="A5" s="233" t="s">
        <v>0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9" spans="1:39" s="10" customFormat="1" ht="24.75" customHeight="1" x14ac:dyDescent="0.25">
      <c r="A9" s="247" t="s">
        <v>414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9"/>
      <c r="O9" s="231">
        <v>2021</v>
      </c>
      <c r="P9" s="232"/>
      <c r="Q9" s="228">
        <v>2020</v>
      </c>
      <c r="R9" s="229"/>
      <c r="S9" s="229"/>
      <c r="T9" s="229"/>
      <c r="U9" s="229"/>
      <c r="V9" s="229"/>
      <c r="W9" s="229"/>
      <c r="X9" s="229"/>
      <c r="Y9" s="230"/>
    </row>
    <row r="10" spans="1:39" s="10" customFormat="1" x14ac:dyDescent="0.25">
      <c r="A10" s="245" t="s">
        <v>1</v>
      </c>
      <c r="B10" s="245" t="s">
        <v>2</v>
      </c>
      <c r="C10" s="245" t="s">
        <v>3</v>
      </c>
      <c r="D10" s="245" t="s">
        <v>4</v>
      </c>
      <c r="E10" s="238" t="s">
        <v>5</v>
      </c>
      <c r="F10" s="239"/>
      <c r="G10" s="245" t="s">
        <v>6</v>
      </c>
      <c r="H10" s="245"/>
      <c r="I10" s="245"/>
      <c r="J10" s="245"/>
      <c r="K10" s="245"/>
      <c r="L10" s="53" t="s">
        <v>7</v>
      </c>
      <c r="M10" s="12" t="s">
        <v>8</v>
      </c>
      <c r="N10" s="13"/>
      <c r="O10" s="222">
        <v>44366</v>
      </c>
      <c r="P10" s="163">
        <v>44324</v>
      </c>
      <c r="Q10" s="142">
        <v>44164</v>
      </c>
      <c r="R10" s="118">
        <v>44164</v>
      </c>
      <c r="S10" s="118">
        <v>44143</v>
      </c>
      <c r="T10" s="118">
        <v>44121</v>
      </c>
      <c r="U10" s="118">
        <v>44122</v>
      </c>
      <c r="V10" s="118">
        <v>44108</v>
      </c>
      <c r="W10" s="118">
        <v>44094</v>
      </c>
      <c r="X10" s="118">
        <v>44086</v>
      </c>
      <c r="Y10" s="114">
        <v>44045</v>
      </c>
    </row>
    <row r="11" spans="1:39" s="10" customFormat="1" x14ac:dyDescent="0.25">
      <c r="A11" s="245"/>
      <c r="B11" s="245"/>
      <c r="C11" s="245"/>
      <c r="D11" s="245"/>
      <c r="E11" s="240"/>
      <c r="F11" s="241"/>
      <c r="G11" s="245">
        <v>1</v>
      </c>
      <c r="H11" s="245">
        <v>2</v>
      </c>
      <c r="I11" s="245">
        <v>3</v>
      </c>
      <c r="J11" s="245">
        <v>4</v>
      </c>
      <c r="K11" s="245">
        <v>5</v>
      </c>
      <c r="L11" s="11" t="s">
        <v>9</v>
      </c>
      <c r="M11" s="14" t="s">
        <v>10</v>
      </c>
      <c r="N11" s="13"/>
      <c r="O11" s="115" t="s">
        <v>619</v>
      </c>
      <c r="P11" s="164" t="s">
        <v>585</v>
      </c>
      <c r="Q11" s="160" t="s">
        <v>14</v>
      </c>
      <c r="R11" s="115" t="s">
        <v>502</v>
      </c>
      <c r="S11" s="115" t="s">
        <v>16</v>
      </c>
      <c r="T11" s="115" t="s">
        <v>344</v>
      </c>
      <c r="U11" s="115" t="s">
        <v>417</v>
      </c>
      <c r="V11" s="115" t="s">
        <v>12</v>
      </c>
      <c r="W11" s="115" t="s">
        <v>11</v>
      </c>
      <c r="X11" s="115" t="s">
        <v>12</v>
      </c>
      <c r="Y11" s="115" t="s">
        <v>12</v>
      </c>
    </row>
    <row r="12" spans="1:39" s="10" customFormat="1" x14ac:dyDescent="0.25">
      <c r="A12" s="245"/>
      <c r="B12" s="245"/>
      <c r="C12" s="245"/>
      <c r="D12" s="245"/>
      <c r="E12" s="242"/>
      <c r="F12" s="243"/>
      <c r="G12" s="245"/>
      <c r="H12" s="245"/>
      <c r="I12" s="245"/>
      <c r="J12" s="245"/>
      <c r="K12" s="245"/>
      <c r="L12" s="16" t="s">
        <v>10</v>
      </c>
      <c r="M12" s="17" t="s">
        <v>17</v>
      </c>
      <c r="N12" s="18"/>
      <c r="O12" s="117" t="s">
        <v>19</v>
      </c>
      <c r="P12" s="165" t="s">
        <v>318</v>
      </c>
      <c r="Q12" s="161" t="s">
        <v>25</v>
      </c>
      <c r="R12" s="117" t="s">
        <v>22</v>
      </c>
      <c r="S12" s="117" t="s">
        <v>27</v>
      </c>
      <c r="T12" s="117" t="s">
        <v>299</v>
      </c>
      <c r="U12" s="117" t="s">
        <v>24</v>
      </c>
      <c r="V12" s="117" t="s">
        <v>343</v>
      </c>
      <c r="W12" s="117" t="s">
        <v>275</v>
      </c>
      <c r="X12" s="117" t="s">
        <v>449</v>
      </c>
      <c r="Y12" s="117" t="s">
        <v>458</v>
      </c>
    </row>
    <row r="13" spans="1:39" x14ac:dyDescent="0.2">
      <c r="O13" s="81"/>
      <c r="P13" s="175"/>
      <c r="Q13" s="81"/>
      <c r="R13" s="81"/>
      <c r="S13" s="81"/>
      <c r="T13" s="81"/>
      <c r="U13" s="81"/>
      <c r="V13" s="81"/>
      <c r="W13" s="81"/>
      <c r="X13" s="81"/>
      <c r="Y13" s="81"/>
    </row>
    <row r="14" spans="1:39" s="5" customFormat="1" ht="14.1" customHeight="1" x14ac:dyDescent="0.25">
      <c r="A14" s="21">
        <f t="shared" ref="A14:A23" si="0">A13+1</f>
        <v>1</v>
      </c>
      <c r="B14" s="35" t="s">
        <v>195</v>
      </c>
      <c r="C14" s="23">
        <v>12699</v>
      </c>
      <c r="D14" s="24" t="s">
        <v>22</v>
      </c>
      <c r="E14" s="25">
        <f>MAX(O14:P14)</f>
        <v>0</v>
      </c>
      <c r="F14" s="25" t="e">
        <f>VLOOKUP(E14,Tab!$G$2:$H$255,2,TRUE)</f>
        <v>#N/A</v>
      </c>
      <c r="G14" s="26">
        <f>LARGE(O14:Y14,1)</f>
        <v>493</v>
      </c>
      <c r="H14" s="26">
        <f>LARGE(O14:Y14,2)</f>
        <v>463</v>
      </c>
      <c r="I14" s="26">
        <f>LARGE(O14:Y14,3)</f>
        <v>462</v>
      </c>
      <c r="J14" s="26">
        <f>LARGE(O14:Y14,4)</f>
        <v>0</v>
      </c>
      <c r="K14" s="26">
        <f>LARGE(O14:Y14,5)</f>
        <v>0</v>
      </c>
      <c r="L14" s="27">
        <f>SUM(G14:K14)</f>
        <v>1418</v>
      </c>
      <c r="M14" s="28">
        <f>L14/5</f>
        <v>283.60000000000002</v>
      </c>
      <c r="N14" s="29"/>
      <c r="O14" s="31">
        <v>0</v>
      </c>
      <c r="P14" s="167">
        <v>0</v>
      </c>
      <c r="Q14" s="137">
        <v>0</v>
      </c>
      <c r="R14" s="31">
        <v>0</v>
      </c>
      <c r="S14" s="31">
        <v>0</v>
      </c>
      <c r="T14" s="31">
        <v>0</v>
      </c>
      <c r="U14" s="31">
        <v>0</v>
      </c>
      <c r="V14" s="31">
        <v>462</v>
      </c>
      <c r="W14" s="31">
        <v>463</v>
      </c>
      <c r="X14" s="31">
        <v>0</v>
      </c>
      <c r="Y14" s="31">
        <v>493</v>
      </c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</row>
    <row r="15" spans="1:39" s="5" customFormat="1" ht="14.1" customHeight="1" x14ac:dyDescent="0.25">
      <c r="A15" s="21">
        <f t="shared" si="0"/>
        <v>2</v>
      </c>
      <c r="B15" s="35" t="s">
        <v>321</v>
      </c>
      <c r="C15" s="23">
        <v>14840</v>
      </c>
      <c r="D15" s="24" t="s">
        <v>22</v>
      </c>
      <c r="E15" s="25">
        <f>MAX(O15:P15)</f>
        <v>0</v>
      </c>
      <c r="F15" s="25" t="e">
        <f>VLOOKUP(E15,Tab!$G$2:$H$255,2,TRUE)</f>
        <v>#N/A</v>
      </c>
      <c r="G15" s="26">
        <f>LARGE(O15:Y15,1)</f>
        <v>367</v>
      </c>
      <c r="H15" s="26">
        <f>LARGE(O15:Y15,2)</f>
        <v>366</v>
      </c>
      <c r="I15" s="26">
        <f>LARGE(O15:Y15,3)</f>
        <v>340</v>
      </c>
      <c r="J15" s="26">
        <f>LARGE(O15:Y15,4)</f>
        <v>0</v>
      </c>
      <c r="K15" s="26">
        <f>LARGE(O15:Y15,5)</f>
        <v>0</v>
      </c>
      <c r="L15" s="27">
        <f>SUM(G15:K15)</f>
        <v>1073</v>
      </c>
      <c r="M15" s="28">
        <f>L15/5</f>
        <v>214.6</v>
      </c>
      <c r="N15" s="29"/>
      <c r="O15" s="31">
        <v>0</v>
      </c>
      <c r="P15" s="167">
        <v>0</v>
      </c>
      <c r="Q15" s="137">
        <v>0</v>
      </c>
      <c r="R15" s="31">
        <v>366</v>
      </c>
      <c r="S15" s="31">
        <v>0</v>
      </c>
      <c r="T15" s="31">
        <v>0</v>
      </c>
      <c r="U15" s="31">
        <v>0</v>
      </c>
      <c r="V15" s="31">
        <v>367</v>
      </c>
      <c r="W15" s="31">
        <v>340</v>
      </c>
      <c r="X15" s="31">
        <v>0</v>
      </c>
      <c r="Y15" s="31">
        <v>0</v>
      </c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</row>
    <row r="16" spans="1:39" s="5" customFormat="1" ht="14.1" customHeight="1" x14ac:dyDescent="0.25">
      <c r="A16" s="21">
        <f t="shared" si="0"/>
        <v>3</v>
      </c>
      <c r="B16" s="208" t="s">
        <v>450</v>
      </c>
      <c r="C16" s="220">
        <v>15313</v>
      </c>
      <c r="D16" s="50" t="s">
        <v>146</v>
      </c>
      <c r="E16" s="25">
        <f>MAX(O16:P16)</f>
        <v>501</v>
      </c>
      <c r="F16" s="25" t="str">
        <f>VLOOKUP(E16,Tab!$G$2:$H$255,2,TRUE)</f>
        <v>Não</v>
      </c>
      <c r="G16" s="26">
        <f>LARGE(O16:Y16,1)</f>
        <v>501</v>
      </c>
      <c r="H16" s="26">
        <f>LARGE(O16:Y16,2)</f>
        <v>484</v>
      </c>
      <c r="I16" s="26">
        <f>LARGE(O16:Y16,3)</f>
        <v>0</v>
      </c>
      <c r="J16" s="26">
        <f>LARGE(O16:Y16,4)</f>
        <v>0</v>
      </c>
      <c r="K16" s="26">
        <f>LARGE(O16:Y16,5)</f>
        <v>0</v>
      </c>
      <c r="L16" s="27">
        <f>SUM(G16:K16)</f>
        <v>985</v>
      </c>
      <c r="M16" s="28">
        <f>L16/5</f>
        <v>197</v>
      </c>
      <c r="N16" s="29"/>
      <c r="O16" s="31">
        <v>501</v>
      </c>
      <c r="P16" s="167">
        <v>0</v>
      </c>
      <c r="Q16" s="137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484</v>
      </c>
      <c r="Y16" s="31">
        <v>0</v>
      </c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</row>
    <row r="17" spans="1:39" ht="14.1" customHeight="1" x14ac:dyDescent="0.25">
      <c r="A17" s="21">
        <f t="shared" si="0"/>
        <v>4</v>
      </c>
      <c r="B17" s="208" t="s">
        <v>587</v>
      </c>
      <c r="C17" s="220">
        <v>15683</v>
      </c>
      <c r="D17" s="206" t="s">
        <v>44</v>
      </c>
      <c r="E17" s="25">
        <f>MAX(O17:P17)</f>
        <v>517</v>
      </c>
      <c r="F17" s="25" t="str">
        <f>VLOOKUP(E17,Tab!$G$2:$H$255,2,TRUE)</f>
        <v>Não</v>
      </c>
      <c r="G17" s="26">
        <f>LARGE(O17:Y17,1)</f>
        <v>517</v>
      </c>
      <c r="H17" s="26">
        <f>LARGE(O17:Y17,2)</f>
        <v>0</v>
      </c>
      <c r="I17" s="26">
        <f>LARGE(O17:Y17,3)</f>
        <v>0</v>
      </c>
      <c r="J17" s="26">
        <f>LARGE(O17:Y17,4)</f>
        <v>0</v>
      </c>
      <c r="K17" s="26">
        <f>LARGE(O17:Y17,5)</f>
        <v>0</v>
      </c>
      <c r="L17" s="27">
        <f>SUM(G17:K17)</f>
        <v>517</v>
      </c>
      <c r="M17" s="28">
        <f>L17/5</f>
        <v>103.4</v>
      </c>
      <c r="N17" s="29"/>
      <c r="O17" s="31">
        <v>0</v>
      </c>
      <c r="P17" s="167">
        <v>517</v>
      </c>
      <c r="Q17" s="137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</row>
    <row r="18" spans="1:39" ht="14.1" customHeight="1" x14ac:dyDescent="0.25">
      <c r="A18" s="21">
        <f t="shared" si="0"/>
        <v>5</v>
      </c>
      <c r="B18" s="209" t="s">
        <v>488</v>
      </c>
      <c r="C18" s="221">
        <v>15541</v>
      </c>
      <c r="D18" s="66" t="s">
        <v>489</v>
      </c>
      <c r="E18" s="25">
        <f>MAX(O18:P18)</f>
        <v>0</v>
      </c>
      <c r="F18" s="25" t="e">
        <f>VLOOKUP(E18,Tab!$G$2:$H$255,2,TRUE)</f>
        <v>#N/A</v>
      </c>
      <c r="G18" s="37">
        <f>LARGE(O18:Y18,1)</f>
        <v>513</v>
      </c>
      <c r="H18" s="37">
        <f>LARGE(O18:Y18,2)</f>
        <v>0</v>
      </c>
      <c r="I18" s="37">
        <f>LARGE(O18:Y18,3)</f>
        <v>0</v>
      </c>
      <c r="J18" s="37">
        <f>LARGE(O18:Y18,4)</f>
        <v>0</v>
      </c>
      <c r="K18" s="37">
        <f>LARGE(O18:Y18,5)</f>
        <v>0</v>
      </c>
      <c r="L18" s="27">
        <f>SUM(G18:K18)</f>
        <v>513</v>
      </c>
      <c r="M18" s="28">
        <f>L18/5</f>
        <v>102.6</v>
      </c>
      <c r="N18" s="29"/>
      <c r="O18" s="31">
        <v>0</v>
      </c>
      <c r="P18" s="167">
        <v>0</v>
      </c>
      <c r="Q18" s="137">
        <v>513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</row>
    <row r="19" spans="1:39" s="5" customFormat="1" ht="14.1" customHeight="1" x14ac:dyDescent="0.25">
      <c r="A19" s="21">
        <f t="shared" si="0"/>
        <v>6</v>
      </c>
      <c r="B19" s="208" t="s">
        <v>586</v>
      </c>
      <c r="C19" s="220">
        <v>12604</v>
      </c>
      <c r="D19" s="50" t="s">
        <v>58</v>
      </c>
      <c r="E19" s="25">
        <f>MAX(O19:P19)</f>
        <v>496</v>
      </c>
      <c r="F19" s="25" t="e">
        <f>VLOOKUP(E19,Tab!$G$2:$H$255,2,TRUE)</f>
        <v>#N/A</v>
      </c>
      <c r="G19" s="26">
        <f>LARGE(O19:Y19,1)</f>
        <v>496</v>
      </c>
      <c r="H19" s="26">
        <f>LARGE(O19:Y19,2)</f>
        <v>0</v>
      </c>
      <c r="I19" s="26">
        <f>LARGE(O19:Y19,3)</f>
        <v>0</v>
      </c>
      <c r="J19" s="26">
        <f>LARGE(O19:Y19,4)</f>
        <v>0</v>
      </c>
      <c r="K19" s="26">
        <f>LARGE(O19:Y19,5)</f>
        <v>0</v>
      </c>
      <c r="L19" s="27">
        <f>SUM(G19:K19)</f>
        <v>496</v>
      </c>
      <c r="M19" s="28">
        <f>L19/5</f>
        <v>99.2</v>
      </c>
      <c r="N19" s="29"/>
      <c r="O19" s="31">
        <v>0</v>
      </c>
      <c r="P19" s="167">
        <v>496</v>
      </c>
      <c r="Q19" s="137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</row>
    <row r="20" spans="1:39" s="5" customFormat="1" ht="14.1" customHeight="1" x14ac:dyDescent="0.25">
      <c r="A20" s="21">
        <f t="shared" si="0"/>
        <v>7</v>
      </c>
      <c r="B20" s="209" t="s">
        <v>477</v>
      </c>
      <c r="C20" s="221">
        <v>15413</v>
      </c>
      <c r="D20" s="66" t="s">
        <v>44</v>
      </c>
      <c r="E20" s="25">
        <f>MAX(O20:P20)</f>
        <v>0</v>
      </c>
      <c r="F20" s="25" t="e">
        <f>VLOOKUP(E20,Tab!$G$2:$H$255,2,TRUE)</f>
        <v>#N/A</v>
      </c>
      <c r="G20" s="37">
        <f>LARGE(O20:Y20,1)</f>
        <v>400</v>
      </c>
      <c r="H20" s="37">
        <f>LARGE(O20:Y20,2)</f>
        <v>0</v>
      </c>
      <c r="I20" s="37">
        <f>LARGE(O20:Y20,3)</f>
        <v>0</v>
      </c>
      <c r="J20" s="37">
        <f>LARGE(O20:Y20,4)</f>
        <v>0</v>
      </c>
      <c r="K20" s="37">
        <f>LARGE(O20:Y20,5)</f>
        <v>0</v>
      </c>
      <c r="L20" s="27">
        <f>SUM(G20:K20)</f>
        <v>400</v>
      </c>
      <c r="M20" s="28">
        <f>L20/5</f>
        <v>80</v>
      </c>
      <c r="N20" s="29"/>
      <c r="O20" s="31">
        <v>0</v>
      </c>
      <c r="P20" s="167">
        <v>0</v>
      </c>
      <c r="Q20" s="137">
        <v>0</v>
      </c>
      <c r="R20" s="31">
        <v>0</v>
      </c>
      <c r="S20" s="31">
        <v>400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</row>
    <row r="21" spans="1:39" ht="14.1" customHeight="1" x14ac:dyDescent="0.25">
      <c r="A21" s="21">
        <f t="shared" si="0"/>
        <v>8</v>
      </c>
      <c r="B21" s="209" t="s">
        <v>252</v>
      </c>
      <c r="C21" s="221">
        <v>14368</v>
      </c>
      <c r="D21" s="66" t="s">
        <v>65</v>
      </c>
      <c r="E21" s="25">
        <f>MAX(O21:P21)</f>
        <v>0</v>
      </c>
      <c r="F21" s="25" t="e">
        <f>VLOOKUP(E21,Tab!$G$2:$H$255,2,TRUE)</f>
        <v>#N/A</v>
      </c>
      <c r="G21" s="37">
        <f>LARGE(O21:Y21,1)</f>
        <v>373</v>
      </c>
      <c r="H21" s="37">
        <f>LARGE(O21:Y21,2)</f>
        <v>0</v>
      </c>
      <c r="I21" s="37">
        <f>LARGE(O21:Y21,3)</f>
        <v>0</v>
      </c>
      <c r="J21" s="37">
        <f>LARGE(O21:Y21,4)</f>
        <v>0</v>
      </c>
      <c r="K21" s="37">
        <f>LARGE(O21:Y21,5)</f>
        <v>0</v>
      </c>
      <c r="L21" s="27">
        <f>SUM(G21:K21)</f>
        <v>373</v>
      </c>
      <c r="M21" s="28">
        <f>L21/5</f>
        <v>74.599999999999994</v>
      </c>
      <c r="N21" s="29"/>
      <c r="O21" s="31">
        <v>0</v>
      </c>
      <c r="P21" s="167">
        <v>0</v>
      </c>
      <c r="Q21" s="137">
        <v>0</v>
      </c>
      <c r="R21" s="31">
        <v>0</v>
      </c>
      <c r="S21" s="31">
        <v>0</v>
      </c>
      <c r="T21" s="31">
        <v>373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</row>
    <row r="22" spans="1:39" ht="14.1" customHeight="1" x14ac:dyDescent="0.25">
      <c r="A22" s="21">
        <f t="shared" si="0"/>
        <v>9</v>
      </c>
      <c r="B22" s="213" t="s">
        <v>418</v>
      </c>
      <c r="C22" s="23">
        <v>15495</v>
      </c>
      <c r="D22" s="49" t="s">
        <v>24</v>
      </c>
      <c r="E22" s="25">
        <f>MAX(O22:P22)</f>
        <v>0</v>
      </c>
      <c r="F22" s="25" t="e">
        <f>VLOOKUP(E22,Tab!$G$2:$H$255,2,TRUE)</f>
        <v>#N/A</v>
      </c>
      <c r="G22" s="26">
        <f>LARGE(O22:Y22,1)</f>
        <v>335</v>
      </c>
      <c r="H22" s="26">
        <f>LARGE(O22:Y22,2)</f>
        <v>0</v>
      </c>
      <c r="I22" s="26">
        <f>LARGE(O22:Y22,3)</f>
        <v>0</v>
      </c>
      <c r="J22" s="26">
        <f>LARGE(O22:Y22,4)</f>
        <v>0</v>
      </c>
      <c r="K22" s="26">
        <f>LARGE(O22:Y22,5)</f>
        <v>0</v>
      </c>
      <c r="L22" s="27">
        <f>SUM(G22:K22)</f>
        <v>335</v>
      </c>
      <c r="M22" s="28">
        <f>L22/5</f>
        <v>67</v>
      </c>
      <c r="N22" s="29"/>
      <c r="O22" s="31">
        <v>0</v>
      </c>
      <c r="P22" s="167">
        <v>0</v>
      </c>
      <c r="Q22" s="137">
        <v>0</v>
      </c>
      <c r="R22" s="31">
        <v>0</v>
      </c>
      <c r="S22" s="31">
        <v>0</v>
      </c>
      <c r="T22" s="31">
        <v>0</v>
      </c>
      <c r="U22" s="31">
        <v>335</v>
      </c>
      <c r="V22" s="31">
        <v>0</v>
      </c>
      <c r="W22" s="31">
        <v>0</v>
      </c>
      <c r="X22" s="31">
        <v>0</v>
      </c>
      <c r="Y22" s="31">
        <v>0</v>
      </c>
    </row>
    <row r="23" spans="1:39" s="5" customFormat="1" ht="14.1" customHeight="1" x14ac:dyDescent="0.25">
      <c r="A23" s="21">
        <f t="shared" si="0"/>
        <v>10</v>
      </c>
      <c r="B23" s="22"/>
      <c r="C23" s="23"/>
      <c r="D23" s="49"/>
      <c r="E23" s="25">
        <f>MAX(O23:P23)</f>
        <v>0</v>
      </c>
      <c r="F23" s="25" t="e">
        <f>VLOOKUP(E23,Tab!$G$2:$H$255,2,TRUE)</f>
        <v>#N/A</v>
      </c>
      <c r="G23" s="26">
        <f>LARGE(O23:Y23,1)</f>
        <v>0</v>
      </c>
      <c r="H23" s="26">
        <f>LARGE(O23:Y23,2)</f>
        <v>0</v>
      </c>
      <c r="I23" s="26">
        <f>LARGE(O23:Y23,3)</f>
        <v>0</v>
      </c>
      <c r="J23" s="26">
        <f>LARGE(O23:Y23,4)</f>
        <v>0</v>
      </c>
      <c r="K23" s="26">
        <f>LARGE(O23:Y23,5)</f>
        <v>0</v>
      </c>
      <c r="L23" s="27">
        <f>SUM(G23:K23)</f>
        <v>0</v>
      </c>
      <c r="M23" s="28">
        <f>L23/5</f>
        <v>0</v>
      </c>
      <c r="N23" s="29"/>
      <c r="O23" s="31">
        <v>0</v>
      </c>
      <c r="P23" s="167">
        <v>0</v>
      </c>
      <c r="Q23" s="137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</row>
  </sheetData>
  <sortState ref="B14:Y23">
    <sortCondition descending="1" ref="L14:L23"/>
    <sortCondition descending="1" ref="E14:E23"/>
  </sortState>
  <mergeCells count="15">
    <mergeCell ref="O9:P9"/>
    <mergeCell ref="Q9:Y9"/>
    <mergeCell ref="A5:M5"/>
    <mergeCell ref="A9:M9"/>
    <mergeCell ref="A10:A12"/>
    <mergeCell ref="B10:B12"/>
    <mergeCell ref="C10:C12"/>
    <mergeCell ref="D10:D12"/>
    <mergeCell ref="E10:F12"/>
    <mergeCell ref="G10:K10"/>
    <mergeCell ref="G11:G12"/>
    <mergeCell ref="H11:H12"/>
    <mergeCell ref="I11:I12"/>
    <mergeCell ref="J11:J12"/>
    <mergeCell ref="K11:K12"/>
  </mergeCells>
  <conditionalFormatting sqref="E10">
    <cfRule type="cellIs" dxfId="75" priority="1" stopIfTrue="1" operator="between">
      <formula>563</formula>
      <formula>569</formula>
    </cfRule>
    <cfRule type="cellIs" dxfId="74" priority="2" stopIfTrue="1" operator="between">
      <formula>570</formula>
      <formula>571</formula>
    </cfRule>
    <cfRule type="cellIs" dxfId="73" priority="3" stopIfTrue="1" operator="between">
      <formula>572</formula>
      <formula>600</formula>
    </cfRule>
  </conditionalFormatting>
  <conditionalFormatting sqref="E14:E23">
    <cfRule type="cellIs" dxfId="72" priority="4" stopIfTrue="1" operator="between">
      <formula>563</formula>
      <formula>600</formula>
    </cfRule>
  </conditionalFormatting>
  <conditionalFormatting sqref="F14:F23">
    <cfRule type="cellIs" dxfId="71" priority="5" stopIfTrue="1" operator="equal">
      <formula>"A"</formula>
    </cfRule>
    <cfRule type="cellIs" dxfId="70" priority="6" stopIfTrue="1" operator="equal">
      <formula>"B"</formula>
    </cfRule>
    <cfRule type="cellIs" dxfId="69" priority="7" stopIfTrue="1" operator="equal">
      <formula>"C"</formula>
    </cfRule>
  </conditionalFormatting>
  <pageMargins left="0.25" right="0.27013888888888887" top="0.2" bottom="0.19027777777777777" header="0.51180555555555551" footer="0.51180555555555551"/>
  <pageSetup paperSize="9" scale="90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93"/>
  <sheetViews>
    <sheetView showGridLines="0" zoomScaleSheetLayoutView="100" workbookViewId="0">
      <selection activeCell="A9" sqref="A9:K9"/>
    </sheetView>
  </sheetViews>
  <sheetFormatPr defaultRowHeight="15" x14ac:dyDescent="0.25"/>
  <cols>
    <col min="1" max="1" width="4" style="3" customWidth="1"/>
    <col min="2" max="2" width="22.42578125" style="2" customWidth="1"/>
    <col min="3" max="3" width="7.28515625" style="2" customWidth="1"/>
    <col min="4" max="4" width="10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27" width="16.42578125" style="5" customWidth="1"/>
    <col min="28" max="16384" width="9.140625" style="4"/>
  </cols>
  <sheetData>
    <row r="2" spans="1:27" x14ac:dyDescent="0.25">
      <c r="A2" s="4"/>
      <c r="B2" s="4"/>
    </row>
    <row r="5" spans="1:27" x14ac:dyDescent="0.25">
      <c r="A5" s="233" t="s">
        <v>0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9" spans="1:27" s="10" customFormat="1" ht="24.75" customHeight="1" x14ac:dyDescent="0.25">
      <c r="A9" s="247" t="s">
        <v>285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9"/>
      <c r="M9" s="231">
        <v>2021</v>
      </c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32"/>
      <c r="Y9" s="228">
        <v>2020</v>
      </c>
      <c r="Z9" s="229"/>
      <c r="AA9" s="230"/>
    </row>
    <row r="10" spans="1:27" s="10" customFormat="1" x14ac:dyDescent="0.25">
      <c r="A10" s="237" t="s">
        <v>1</v>
      </c>
      <c r="B10" s="237" t="s">
        <v>2</v>
      </c>
      <c r="C10" s="245" t="s">
        <v>3</v>
      </c>
      <c r="D10" s="245" t="s">
        <v>4</v>
      </c>
      <c r="E10" s="238" t="s">
        <v>5</v>
      </c>
      <c r="F10" s="239"/>
      <c r="G10" s="244" t="s">
        <v>6</v>
      </c>
      <c r="H10" s="244"/>
      <c r="I10" s="244"/>
      <c r="J10" s="53" t="s">
        <v>7</v>
      </c>
      <c r="K10" s="12" t="s">
        <v>8</v>
      </c>
      <c r="L10" s="13"/>
      <c r="M10" s="72">
        <v>44367</v>
      </c>
      <c r="N10" s="72">
        <v>44366</v>
      </c>
      <c r="O10" s="72">
        <v>44345</v>
      </c>
      <c r="P10" s="72">
        <v>44345</v>
      </c>
      <c r="Q10" s="72">
        <v>44338</v>
      </c>
      <c r="R10" s="72">
        <v>44317</v>
      </c>
      <c r="S10" s="72">
        <v>44310</v>
      </c>
      <c r="T10" s="72">
        <v>44303</v>
      </c>
      <c r="U10" s="72">
        <v>44296</v>
      </c>
      <c r="V10" s="72">
        <v>44276</v>
      </c>
      <c r="W10" s="72">
        <v>44275</v>
      </c>
      <c r="X10" s="179">
        <v>44240</v>
      </c>
      <c r="Y10" s="176">
        <v>44031</v>
      </c>
      <c r="Z10" s="72">
        <v>44017</v>
      </c>
      <c r="AA10" s="72">
        <v>44016</v>
      </c>
    </row>
    <row r="11" spans="1:27" s="10" customFormat="1" x14ac:dyDescent="0.25">
      <c r="A11" s="237"/>
      <c r="B11" s="237"/>
      <c r="C11" s="245"/>
      <c r="D11" s="245"/>
      <c r="E11" s="240"/>
      <c r="F11" s="241"/>
      <c r="G11" s="245">
        <v>1</v>
      </c>
      <c r="H11" s="245">
        <v>2</v>
      </c>
      <c r="I11" s="248">
        <v>3</v>
      </c>
      <c r="J11" s="11" t="s">
        <v>9</v>
      </c>
      <c r="K11" s="14" t="s">
        <v>10</v>
      </c>
      <c r="L11" s="13"/>
      <c r="M11" s="71" t="s">
        <v>12</v>
      </c>
      <c r="N11" s="71" t="s">
        <v>14</v>
      </c>
      <c r="O11" s="71" t="s">
        <v>16</v>
      </c>
      <c r="P11" s="71" t="s">
        <v>16</v>
      </c>
      <c r="Q11" s="71" t="s">
        <v>572</v>
      </c>
      <c r="R11" s="71" t="s">
        <v>258</v>
      </c>
      <c r="S11" s="71" t="s">
        <v>545</v>
      </c>
      <c r="T11" s="71" t="s">
        <v>16</v>
      </c>
      <c r="U11" s="71" t="s">
        <v>11</v>
      </c>
      <c r="V11" s="71" t="s">
        <v>258</v>
      </c>
      <c r="W11" s="71" t="s">
        <v>11</v>
      </c>
      <c r="X11" s="180" t="s">
        <v>502</v>
      </c>
      <c r="Y11" s="177" t="s">
        <v>14</v>
      </c>
      <c r="Z11" s="71" t="s">
        <v>16</v>
      </c>
      <c r="AA11" s="71" t="s">
        <v>16</v>
      </c>
    </row>
    <row r="12" spans="1:27" s="10" customFormat="1" x14ac:dyDescent="0.25">
      <c r="A12" s="237"/>
      <c r="B12" s="237"/>
      <c r="C12" s="237"/>
      <c r="D12" s="237"/>
      <c r="E12" s="242"/>
      <c r="F12" s="243"/>
      <c r="G12" s="245"/>
      <c r="H12" s="245"/>
      <c r="I12" s="248"/>
      <c r="J12" s="16" t="s">
        <v>10</v>
      </c>
      <c r="K12" s="17" t="s">
        <v>17</v>
      </c>
      <c r="L12" s="18"/>
      <c r="M12" s="70" t="s">
        <v>616</v>
      </c>
      <c r="N12" s="70" t="s">
        <v>61</v>
      </c>
      <c r="O12" s="70" t="s">
        <v>30</v>
      </c>
      <c r="P12" s="70" t="s">
        <v>28</v>
      </c>
      <c r="Q12" s="70" t="s">
        <v>18</v>
      </c>
      <c r="R12" s="70" t="s">
        <v>77</v>
      </c>
      <c r="S12" s="70" t="s">
        <v>44</v>
      </c>
      <c r="T12" s="70" t="s">
        <v>27</v>
      </c>
      <c r="U12" s="70" t="s">
        <v>316</v>
      </c>
      <c r="V12" s="70" t="s">
        <v>318</v>
      </c>
      <c r="W12" s="70" t="s">
        <v>31</v>
      </c>
      <c r="X12" s="181" t="s">
        <v>24</v>
      </c>
      <c r="Y12" s="178" t="s">
        <v>25</v>
      </c>
      <c r="Z12" s="70" t="s">
        <v>27</v>
      </c>
      <c r="AA12" s="70" t="s">
        <v>28</v>
      </c>
    </row>
    <row r="13" spans="1:27" x14ac:dyDescent="0.25">
      <c r="M13" s="69"/>
      <c r="N13" s="224"/>
      <c r="O13" s="224"/>
      <c r="P13" s="69"/>
      <c r="Q13" s="224"/>
      <c r="R13" s="69"/>
      <c r="S13" s="69"/>
      <c r="T13" s="69"/>
      <c r="U13" s="69"/>
      <c r="V13" s="69"/>
      <c r="W13" s="69"/>
      <c r="X13" s="182"/>
      <c r="Y13" s="69"/>
      <c r="Z13" s="69"/>
      <c r="AA13" s="69"/>
    </row>
    <row r="14" spans="1:27" ht="14.1" customHeight="1" x14ac:dyDescent="0.25">
      <c r="A14" s="21">
        <f t="shared" ref="A14:A45" si="0">A13+1</f>
        <v>1</v>
      </c>
      <c r="B14" s="51" t="s">
        <v>32</v>
      </c>
      <c r="C14" s="33">
        <v>498</v>
      </c>
      <c r="D14" s="143" t="s">
        <v>26</v>
      </c>
      <c r="E14" s="25">
        <f>MAX(M14:X14)</f>
        <v>551</v>
      </c>
      <c r="F14" s="25" t="str">
        <f>VLOOKUP(E14,Tab!$Y$2:$Z$255,2,TRUE)</f>
        <v>B</v>
      </c>
      <c r="G14" s="26">
        <f>LARGE(M14:AA14,1)</f>
        <v>555</v>
      </c>
      <c r="H14" s="26">
        <f>LARGE(M14:AA14,2)</f>
        <v>551</v>
      </c>
      <c r="I14" s="26">
        <f>LARGE(M14:AA14,3)</f>
        <v>538</v>
      </c>
      <c r="J14" s="27">
        <f>SUM(G14:I14)</f>
        <v>1644</v>
      </c>
      <c r="K14" s="28">
        <f>J14/3</f>
        <v>548</v>
      </c>
      <c r="L14" s="29"/>
      <c r="M14" s="68">
        <v>0</v>
      </c>
      <c r="N14" s="225">
        <v>0</v>
      </c>
      <c r="O14" s="225">
        <v>0</v>
      </c>
      <c r="P14" s="68">
        <v>0</v>
      </c>
      <c r="Q14" s="225">
        <v>0</v>
      </c>
      <c r="R14" s="68">
        <v>0</v>
      </c>
      <c r="S14" s="68">
        <v>551</v>
      </c>
      <c r="T14" s="68">
        <v>538</v>
      </c>
      <c r="U14" s="68" t="s">
        <v>556</v>
      </c>
      <c r="V14" s="68">
        <v>0</v>
      </c>
      <c r="W14" s="68">
        <v>0</v>
      </c>
      <c r="X14" s="183">
        <v>0</v>
      </c>
      <c r="Y14" s="153">
        <v>555</v>
      </c>
      <c r="Z14" s="68">
        <v>538</v>
      </c>
      <c r="AA14" s="68">
        <v>0</v>
      </c>
    </row>
    <row r="15" spans="1:27" ht="14.1" customHeight="1" x14ac:dyDescent="0.25">
      <c r="A15" s="21">
        <f t="shared" si="0"/>
        <v>2</v>
      </c>
      <c r="B15" s="51" t="s">
        <v>324</v>
      </c>
      <c r="C15" s="33">
        <v>13828</v>
      </c>
      <c r="D15" s="143" t="s">
        <v>44</v>
      </c>
      <c r="E15" s="25">
        <f>MAX(M15:X15)</f>
        <v>543</v>
      </c>
      <c r="F15" s="25" t="str">
        <f>VLOOKUP(E15,Tab!$Y$2:$Z$255,2,TRUE)</f>
        <v>C</v>
      </c>
      <c r="G15" s="26">
        <f>LARGE(M15:AA15,1)</f>
        <v>543</v>
      </c>
      <c r="H15" s="26">
        <f>LARGE(M15:AA15,2)</f>
        <v>542</v>
      </c>
      <c r="I15" s="26">
        <f>LARGE(M15:AA15,3)</f>
        <v>541</v>
      </c>
      <c r="J15" s="27">
        <f>SUM(G15:I15)</f>
        <v>1626</v>
      </c>
      <c r="K15" s="28">
        <f>J15/3</f>
        <v>542</v>
      </c>
      <c r="L15" s="29"/>
      <c r="M15" s="68">
        <v>0</v>
      </c>
      <c r="N15" s="225">
        <v>529</v>
      </c>
      <c r="O15" s="225">
        <v>0</v>
      </c>
      <c r="P15" s="68">
        <v>0</v>
      </c>
      <c r="Q15" s="225">
        <v>0</v>
      </c>
      <c r="R15" s="68">
        <v>0</v>
      </c>
      <c r="S15" s="68">
        <v>541</v>
      </c>
      <c r="T15" s="68">
        <v>542</v>
      </c>
      <c r="U15" s="68">
        <v>0</v>
      </c>
      <c r="V15" s="68">
        <v>543</v>
      </c>
      <c r="W15" s="68">
        <v>0</v>
      </c>
      <c r="X15" s="183">
        <v>0</v>
      </c>
      <c r="Y15" s="153">
        <v>536</v>
      </c>
      <c r="Z15" s="68">
        <v>524</v>
      </c>
      <c r="AA15" s="68">
        <v>516</v>
      </c>
    </row>
    <row r="16" spans="1:27" ht="14.1" customHeight="1" x14ac:dyDescent="0.25">
      <c r="A16" s="21">
        <f t="shared" si="0"/>
        <v>3</v>
      </c>
      <c r="B16" s="35" t="s">
        <v>104</v>
      </c>
      <c r="C16" s="23">
        <v>602</v>
      </c>
      <c r="D16" s="24" t="s">
        <v>63</v>
      </c>
      <c r="E16" s="25">
        <f>MAX(M16:X16)</f>
        <v>551</v>
      </c>
      <c r="F16" s="25" t="str">
        <f>VLOOKUP(E16,Tab!$Y$2:$Z$255,2,TRUE)</f>
        <v>B</v>
      </c>
      <c r="G16" s="26">
        <f>LARGE(M16:AA16,1)</f>
        <v>551</v>
      </c>
      <c r="H16" s="26">
        <f>LARGE(M16:AA16,2)</f>
        <v>536</v>
      </c>
      <c r="I16" s="26">
        <f>LARGE(M16:AA16,3)</f>
        <v>531</v>
      </c>
      <c r="J16" s="27">
        <f>SUM(G16:I16)</f>
        <v>1618</v>
      </c>
      <c r="K16" s="28">
        <f>J16/3</f>
        <v>539.33333333333337</v>
      </c>
      <c r="L16" s="29"/>
      <c r="M16" s="68">
        <v>0</v>
      </c>
      <c r="N16" s="225">
        <v>0</v>
      </c>
      <c r="O16" s="225">
        <v>0</v>
      </c>
      <c r="P16" s="68">
        <v>0</v>
      </c>
      <c r="Q16" s="225">
        <v>0</v>
      </c>
      <c r="R16" s="68">
        <v>0</v>
      </c>
      <c r="S16" s="68">
        <v>551</v>
      </c>
      <c r="T16" s="68">
        <v>536</v>
      </c>
      <c r="U16" s="68">
        <v>0</v>
      </c>
      <c r="V16" s="68">
        <v>0</v>
      </c>
      <c r="W16" s="68">
        <v>0</v>
      </c>
      <c r="X16" s="183">
        <v>0</v>
      </c>
      <c r="Y16" s="153">
        <v>516</v>
      </c>
      <c r="Z16" s="68">
        <v>531</v>
      </c>
      <c r="AA16" s="68">
        <v>525</v>
      </c>
    </row>
    <row r="17" spans="1:27" ht="14.1" customHeight="1" x14ac:dyDescent="0.25">
      <c r="A17" s="21">
        <f t="shared" si="0"/>
        <v>4</v>
      </c>
      <c r="B17" s="65" t="s">
        <v>35</v>
      </c>
      <c r="C17" s="23">
        <v>1671</v>
      </c>
      <c r="D17" s="24" t="s">
        <v>36</v>
      </c>
      <c r="E17" s="25">
        <f>MAX(M17:X17)</f>
        <v>541</v>
      </c>
      <c r="F17" s="25" t="str">
        <f>VLOOKUP(E17,Tab!$Y$2:$Z$255,2,TRUE)</f>
        <v>C</v>
      </c>
      <c r="G17" s="26">
        <f>LARGE(M17:AA17,1)</f>
        <v>541</v>
      </c>
      <c r="H17" s="26">
        <f>LARGE(M17:AA17,2)</f>
        <v>537</v>
      </c>
      <c r="I17" s="26">
        <f>LARGE(M17:AA17,3)</f>
        <v>535</v>
      </c>
      <c r="J17" s="27">
        <f>SUM(G17:I17)</f>
        <v>1613</v>
      </c>
      <c r="K17" s="28">
        <f>J17/3</f>
        <v>537.66666666666663</v>
      </c>
      <c r="L17" s="29"/>
      <c r="M17" s="225">
        <v>0</v>
      </c>
      <c r="N17" s="225">
        <v>530</v>
      </c>
      <c r="O17" s="225">
        <v>0</v>
      </c>
      <c r="P17" s="68">
        <v>0</v>
      </c>
      <c r="Q17" s="225">
        <v>0</v>
      </c>
      <c r="R17" s="68">
        <v>0</v>
      </c>
      <c r="S17" s="68">
        <v>541</v>
      </c>
      <c r="T17" s="68">
        <v>535</v>
      </c>
      <c r="U17" s="68">
        <v>0</v>
      </c>
      <c r="V17" s="68">
        <v>524</v>
      </c>
      <c r="W17" s="68">
        <v>0</v>
      </c>
      <c r="X17" s="183">
        <v>0</v>
      </c>
      <c r="Y17" s="153">
        <v>534</v>
      </c>
      <c r="Z17" s="68">
        <v>537</v>
      </c>
      <c r="AA17" s="68">
        <v>522</v>
      </c>
    </row>
    <row r="18" spans="1:27" ht="14.1" customHeight="1" x14ac:dyDescent="0.25">
      <c r="A18" s="21">
        <f t="shared" si="0"/>
        <v>5</v>
      </c>
      <c r="B18" s="51" t="s">
        <v>113</v>
      </c>
      <c r="C18" s="33">
        <v>14112</v>
      </c>
      <c r="D18" s="143" t="s">
        <v>74</v>
      </c>
      <c r="E18" s="25">
        <f>MAX(M18:X18)</f>
        <v>530</v>
      </c>
      <c r="F18" s="25" t="str">
        <f>VLOOKUP(E18,Tab!$Y$2:$Z$255,2,TRUE)</f>
        <v>Não</v>
      </c>
      <c r="G18" s="26">
        <f>LARGE(M18:AA18,1)</f>
        <v>538</v>
      </c>
      <c r="H18" s="26">
        <f>LARGE(M18:AA18,2)</f>
        <v>533</v>
      </c>
      <c r="I18" s="26">
        <f>LARGE(M18:AA18,3)</f>
        <v>530</v>
      </c>
      <c r="J18" s="27">
        <f>SUM(G18:I18)</f>
        <v>1601</v>
      </c>
      <c r="K18" s="28">
        <f>J18/3</f>
        <v>533.66666666666663</v>
      </c>
      <c r="L18" s="29"/>
      <c r="M18" s="225">
        <v>0</v>
      </c>
      <c r="N18" s="225">
        <v>0</v>
      </c>
      <c r="O18" s="225">
        <v>0</v>
      </c>
      <c r="P18" s="68">
        <v>0</v>
      </c>
      <c r="Q18" s="225">
        <v>0</v>
      </c>
      <c r="R18" s="68">
        <v>504</v>
      </c>
      <c r="S18" s="68">
        <v>0</v>
      </c>
      <c r="T18" s="68">
        <v>498</v>
      </c>
      <c r="U18" s="68">
        <v>530</v>
      </c>
      <c r="V18" s="68">
        <v>0</v>
      </c>
      <c r="W18" s="68">
        <v>0</v>
      </c>
      <c r="X18" s="183">
        <v>0</v>
      </c>
      <c r="Y18" s="153">
        <v>538</v>
      </c>
      <c r="Z18" s="68">
        <v>522</v>
      </c>
      <c r="AA18" s="68">
        <v>533</v>
      </c>
    </row>
    <row r="19" spans="1:27" ht="14.1" customHeight="1" x14ac:dyDescent="0.25">
      <c r="A19" s="21">
        <f t="shared" si="0"/>
        <v>6</v>
      </c>
      <c r="B19" s="65" t="s">
        <v>43</v>
      </c>
      <c r="C19" s="23">
        <v>633</v>
      </c>
      <c r="D19" s="24" t="s">
        <v>26</v>
      </c>
      <c r="E19" s="25">
        <f>MAX(M19:X19)</f>
        <v>535</v>
      </c>
      <c r="F19" s="25" t="str">
        <f>VLOOKUP(E19,Tab!$Y$2:$Z$255,2,TRUE)</f>
        <v>Não</v>
      </c>
      <c r="G19" s="26">
        <f>LARGE(M19:AA19,1)</f>
        <v>535</v>
      </c>
      <c r="H19" s="26">
        <f>LARGE(M19:AA19,2)</f>
        <v>531</v>
      </c>
      <c r="I19" s="26">
        <f>LARGE(M19:AA19,3)</f>
        <v>523</v>
      </c>
      <c r="J19" s="27">
        <f>SUM(G19:I19)</f>
        <v>1589</v>
      </c>
      <c r="K19" s="28">
        <f>J19/3</f>
        <v>529.66666666666663</v>
      </c>
      <c r="L19" s="29"/>
      <c r="M19" s="225">
        <v>0</v>
      </c>
      <c r="N19" s="225">
        <v>0</v>
      </c>
      <c r="O19" s="225">
        <v>0</v>
      </c>
      <c r="P19" s="68">
        <v>0</v>
      </c>
      <c r="Q19" s="225">
        <v>0</v>
      </c>
      <c r="R19" s="68">
        <v>0</v>
      </c>
      <c r="S19" s="68">
        <v>523</v>
      </c>
      <c r="T19" s="68">
        <v>535</v>
      </c>
      <c r="U19" s="68">
        <v>0</v>
      </c>
      <c r="V19" s="68">
        <v>0</v>
      </c>
      <c r="W19" s="68">
        <v>0</v>
      </c>
      <c r="X19" s="183">
        <v>0</v>
      </c>
      <c r="Y19" s="153">
        <v>518</v>
      </c>
      <c r="Z19" s="68">
        <v>516</v>
      </c>
      <c r="AA19" s="68">
        <v>531</v>
      </c>
    </row>
    <row r="20" spans="1:27" ht="14.1" customHeight="1" x14ac:dyDescent="0.25">
      <c r="A20" s="21">
        <f t="shared" si="0"/>
        <v>7</v>
      </c>
      <c r="B20" s="51" t="s">
        <v>53</v>
      </c>
      <c r="C20" s="33">
        <v>881</v>
      </c>
      <c r="D20" s="143" t="s">
        <v>26</v>
      </c>
      <c r="E20" s="25">
        <f>MAX(M20:X20)</f>
        <v>533</v>
      </c>
      <c r="F20" s="25" t="str">
        <f>VLOOKUP(E20,Tab!$Y$2:$Z$255,2,TRUE)</f>
        <v>Não</v>
      </c>
      <c r="G20" s="26">
        <f>LARGE(M20:AA20,1)</f>
        <v>533</v>
      </c>
      <c r="H20" s="26">
        <f>LARGE(M20:AA20,2)</f>
        <v>529</v>
      </c>
      <c r="I20" s="26">
        <f>LARGE(M20:AA20,3)</f>
        <v>525</v>
      </c>
      <c r="J20" s="27">
        <f>SUM(G20:I20)</f>
        <v>1587</v>
      </c>
      <c r="K20" s="28">
        <f>J20/3</f>
        <v>529</v>
      </c>
      <c r="L20" s="29"/>
      <c r="M20" s="225">
        <v>0</v>
      </c>
      <c r="N20" s="225">
        <v>515</v>
      </c>
      <c r="O20" s="225">
        <v>0</v>
      </c>
      <c r="P20" s="68">
        <v>485</v>
      </c>
      <c r="Q20" s="225">
        <v>0</v>
      </c>
      <c r="R20" s="68">
        <v>0</v>
      </c>
      <c r="S20" s="68">
        <v>512</v>
      </c>
      <c r="T20" s="68">
        <v>533</v>
      </c>
      <c r="U20" s="68">
        <v>0</v>
      </c>
      <c r="V20" s="68">
        <v>529</v>
      </c>
      <c r="W20" s="68">
        <v>0</v>
      </c>
      <c r="X20" s="183">
        <v>0</v>
      </c>
      <c r="Y20" s="153">
        <v>517</v>
      </c>
      <c r="Z20" s="68">
        <v>525</v>
      </c>
      <c r="AA20" s="68">
        <v>516</v>
      </c>
    </row>
    <row r="21" spans="1:27" ht="14.1" customHeight="1" x14ac:dyDescent="0.25">
      <c r="A21" s="21">
        <f t="shared" si="0"/>
        <v>8</v>
      </c>
      <c r="B21" s="51" t="s">
        <v>38</v>
      </c>
      <c r="C21" s="33">
        <v>10436</v>
      </c>
      <c r="D21" s="143" t="s">
        <v>39</v>
      </c>
      <c r="E21" s="25">
        <f>MAX(M21:X21)</f>
        <v>534</v>
      </c>
      <c r="F21" s="25" t="str">
        <f>VLOOKUP(E21,Tab!$Y$2:$Z$255,2,TRUE)</f>
        <v>Não</v>
      </c>
      <c r="G21" s="26">
        <f>LARGE(M21:AA21,1)</f>
        <v>534</v>
      </c>
      <c r="H21" s="26">
        <f>LARGE(M21:AA21,2)</f>
        <v>526</v>
      </c>
      <c r="I21" s="26">
        <f>LARGE(M21:AA21,3)</f>
        <v>524</v>
      </c>
      <c r="J21" s="27">
        <f>SUM(G21:I21)</f>
        <v>1584</v>
      </c>
      <c r="K21" s="28">
        <f>J21/3</f>
        <v>528</v>
      </c>
      <c r="L21" s="29"/>
      <c r="M21" s="225">
        <v>0</v>
      </c>
      <c r="N21" s="225">
        <v>0</v>
      </c>
      <c r="O21" s="225">
        <v>0</v>
      </c>
      <c r="P21" s="68">
        <v>0</v>
      </c>
      <c r="Q21" s="225">
        <v>0</v>
      </c>
      <c r="R21" s="68">
        <v>0</v>
      </c>
      <c r="S21" s="68">
        <v>0</v>
      </c>
      <c r="T21" s="68">
        <v>0</v>
      </c>
      <c r="U21" s="68">
        <v>0</v>
      </c>
      <c r="V21" s="68">
        <v>534</v>
      </c>
      <c r="W21" s="68">
        <v>0</v>
      </c>
      <c r="X21" s="183">
        <v>0</v>
      </c>
      <c r="Y21" s="153">
        <v>351</v>
      </c>
      <c r="Z21" s="68">
        <v>524</v>
      </c>
      <c r="AA21" s="68">
        <v>526</v>
      </c>
    </row>
    <row r="22" spans="1:27" ht="14.1" customHeight="1" x14ac:dyDescent="0.25">
      <c r="A22" s="21">
        <f t="shared" si="0"/>
        <v>9</v>
      </c>
      <c r="B22" s="51" t="s">
        <v>40</v>
      </c>
      <c r="C22" s="33">
        <v>7139</v>
      </c>
      <c r="D22" s="34" t="s">
        <v>41</v>
      </c>
      <c r="E22" s="25">
        <f>MAX(M22:X22)</f>
        <v>524</v>
      </c>
      <c r="F22" s="25" t="str">
        <f>VLOOKUP(E22,Tab!$Y$2:$Z$255,2,TRUE)</f>
        <v>Não</v>
      </c>
      <c r="G22" s="26">
        <f>LARGE(M22:AA22,1)</f>
        <v>525</v>
      </c>
      <c r="H22" s="26">
        <f>LARGE(M22:AA22,2)</f>
        <v>524</v>
      </c>
      <c r="I22" s="26">
        <f>LARGE(M22:AA22,3)</f>
        <v>518</v>
      </c>
      <c r="J22" s="27">
        <f>SUM(G22:I22)</f>
        <v>1567</v>
      </c>
      <c r="K22" s="28">
        <f>J22/3</f>
        <v>522.33333333333337</v>
      </c>
      <c r="L22" s="29"/>
      <c r="M22" s="225">
        <v>0</v>
      </c>
      <c r="N22" s="225">
        <v>0</v>
      </c>
      <c r="O22" s="225">
        <v>0</v>
      </c>
      <c r="P22" s="68">
        <v>0</v>
      </c>
      <c r="Q22" s="225">
        <v>0</v>
      </c>
      <c r="R22" s="68">
        <v>524</v>
      </c>
      <c r="S22" s="68">
        <v>0</v>
      </c>
      <c r="T22" s="68">
        <v>516</v>
      </c>
      <c r="U22" s="68">
        <v>0</v>
      </c>
      <c r="V22" s="68">
        <v>0</v>
      </c>
      <c r="W22" s="68">
        <v>0</v>
      </c>
      <c r="X22" s="183">
        <v>0</v>
      </c>
      <c r="Y22" s="153">
        <v>518</v>
      </c>
      <c r="Z22" s="68">
        <v>525</v>
      </c>
      <c r="AA22" s="68">
        <v>0</v>
      </c>
    </row>
    <row r="23" spans="1:27" ht="14.1" customHeight="1" x14ac:dyDescent="0.25">
      <c r="A23" s="21">
        <f t="shared" si="0"/>
        <v>10</v>
      </c>
      <c r="B23" s="65" t="s">
        <v>50</v>
      </c>
      <c r="C23" s="23">
        <v>11037</v>
      </c>
      <c r="D23" s="24" t="s">
        <v>39</v>
      </c>
      <c r="E23" s="25">
        <f>MAX(M23:X23)</f>
        <v>527</v>
      </c>
      <c r="F23" s="25" t="str">
        <f>VLOOKUP(E23,Tab!$Y$2:$Z$255,2,TRUE)</f>
        <v>Não</v>
      </c>
      <c r="G23" s="26">
        <f>LARGE(M23:AA23,1)</f>
        <v>527</v>
      </c>
      <c r="H23" s="26">
        <f>LARGE(M23:AA23,2)</f>
        <v>519</v>
      </c>
      <c r="I23" s="26">
        <f>LARGE(M23:AA23,3)</f>
        <v>516</v>
      </c>
      <c r="J23" s="27">
        <f>SUM(G23:I23)</f>
        <v>1562</v>
      </c>
      <c r="K23" s="28">
        <f>J23/3</f>
        <v>520.66666666666663</v>
      </c>
      <c r="L23" s="29"/>
      <c r="M23" s="225">
        <v>0</v>
      </c>
      <c r="N23" s="225">
        <v>498</v>
      </c>
      <c r="O23" s="225">
        <v>0</v>
      </c>
      <c r="P23" s="68">
        <v>516</v>
      </c>
      <c r="Q23" s="225">
        <v>0</v>
      </c>
      <c r="R23" s="68">
        <v>0</v>
      </c>
      <c r="S23" s="68">
        <v>527</v>
      </c>
      <c r="T23" s="68">
        <v>0</v>
      </c>
      <c r="U23" s="68">
        <v>0</v>
      </c>
      <c r="V23" s="68">
        <v>516</v>
      </c>
      <c r="W23" s="68">
        <v>0</v>
      </c>
      <c r="X23" s="183">
        <v>0</v>
      </c>
      <c r="Y23" s="153">
        <v>519</v>
      </c>
      <c r="Z23" s="68">
        <v>0</v>
      </c>
      <c r="AA23" s="68">
        <v>505</v>
      </c>
    </row>
    <row r="24" spans="1:27" ht="14.1" customHeight="1" x14ac:dyDescent="0.25">
      <c r="A24" s="21">
        <f t="shared" si="0"/>
        <v>11</v>
      </c>
      <c r="B24" s="51" t="s">
        <v>60</v>
      </c>
      <c r="C24" s="33">
        <v>7427</v>
      </c>
      <c r="D24" s="34" t="s">
        <v>61</v>
      </c>
      <c r="E24" s="25">
        <f>MAX(M24:X24)</f>
        <v>525</v>
      </c>
      <c r="F24" s="25" t="str">
        <f>VLOOKUP(E24,Tab!$Y$2:$Z$255,2,TRUE)</f>
        <v>Não</v>
      </c>
      <c r="G24" s="26">
        <f>LARGE(M24:AA24,1)</f>
        <v>525</v>
      </c>
      <c r="H24" s="26">
        <f>LARGE(M24:AA24,2)</f>
        <v>524</v>
      </c>
      <c r="I24" s="26">
        <f>LARGE(M24:AA24,3)</f>
        <v>508</v>
      </c>
      <c r="J24" s="27">
        <f>SUM(G24:I24)</f>
        <v>1557</v>
      </c>
      <c r="K24" s="28">
        <f>J24/3</f>
        <v>519</v>
      </c>
      <c r="L24" s="29"/>
      <c r="M24" s="225">
        <v>0</v>
      </c>
      <c r="N24" s="225">
        <v>524</v>
      </c>
      <c r="O24" s="225">
        <v>0</v>
      </c>
      <c r="P24" s="68">
        <v>500</v>
      </c>
      <c r="Q24" s="225">
        <v>0</v>
      </c>
      <c r="R24" s="68">
        <v>0</v>
      </c>
      <c r="S24" s="68">
        <v>496</v>
      </c>
      <c r="T24" s="68">
        <v>525</v>
      </c>
      <c r="U24" s="68">
        <v>0</v>
      </c>
      <c r="V24" s="68">
        <v>0</v>
      </c>
      <c r="W24" s="68">
        <v>0</v>
      </c>
      <c r="X24" s="183">
        <v>0</v>
      </c>
      <c r="Y24" s="153">
        <v>508</v>
      </c>
      <c r="Z24" s="68">
        <v>495</v>
      </c>
      <c r="AA24" s="68">
        <v>0</v>
      </c>
    </row>
    <row r="25" spans="1:27" ht="14.1" customHeight="1" x14ac:dyDescent="0.25">
      <c r="A25" s="21">
        <f t="shared" si="0"/>
        <v>12</v>
      </c>
      <c r="B25" s="51" t="s">
        <v>51</v>
      </c>
      <c r="C25" s="33">
        <v>10772</v>
      </c>
      <c r="D25" s="143" t="s">
        <v>44</v>
      </c>
      <c r="E25" s="25">
        <f>MAX(M25:X25)</f>
        <v>518</v>
      </c>
      <c r="F25" s="25" t="str">
        <f>VLOOKUP(E25,Tab!$Y$2:$Z$255,2,TRUE)</f>
        <v>Não</v>
      </c>
      <c r="G25" s="26">
        <f>LARGE(M25:AA25,1)</f>
        <v>518</v>
      </c>
      <c r="H25" s="26">
        <f>LARGE(M25:AA25,2)</f>
        <v>518</v>
      </c>
      <c r="I25" s="26">
        <f>LARGE(M25:AA25,3)</f>
        <v>516</v>
      </c>
      <c r="J25" s="27">
        <f>SUM(G25:I25)</f>
        <v>1552</v>
      </c>
      <c r="K25" s="28">
        <f>J25/3</f>
        <v>517.33333333333337</v>
      </c>
      <c r="L25" s="29"/>
      <c r="M25" s="225">
        <v>0</v>
      </c>
      <c r="N25" s="225">
        <v>508</v>
      </c>
      <c r="O25" s="225">
        <v>0</v>
      </c>
      <c r="P25" s="68">
        <v>515</v>
      </c>
      <c r="Q25" s="225">
        <v>0</v>
      </c>
      <c r="R25" s="68">
        <v>0</v>
      </c>
      <c r="S25" s="68">
        <v>518</v>
      </c>
      <c r="T25" s="68">
        <v>509</v>
      </c>
      <c r="U25" s="68">
        <v>0</v>
      </c>
      <c r="V25" s="68">
        <v>511</v>
      </c>
      <c r="W25" s="68">
        <v>0</v>
      </c>
      <c r="X25" s="183">
        <v>0</v>
      </c>
      <c r="Y25" s="153">
        <v>518</v>
      </c>
      <c r="Z25" s="68">
        <v>503</v>
      </c>
      <c r="AA25" s="68">
        <v>516</v>
      </c>
    </row>
    <row r="26" spans="1:27" ht="14.1" customHeight="1" x14ac:dyDescent="0.25">
      <c r="A26" s="21">
        <f t="shared" si="0"/>
        <v>13</v>
      </c>
      <c r="B26" s="51" t="s">
        <v>55</v>
      </c>
      <c r="C26" s="33">
        <v>13351</v>
      </c>
      <c r="D26" s="143" t="s">
        <v>56</v>
      </c>
      <c r="E26" s="25">
        <f>MAX(M26:X26)</f>
        <v>512</v>
      </c>
      <c r="F26" s="25" t="str">
        <f>VLOOKUP(E26,Tab!$Y$2:$Z$255,2,TRUE)</f>
        <v>Não</v>
      </c>
      <c r="G26" s="26">
        <f>LARGE(M26:AA26,1)</f>
        <v>523</v>
      </c>
      <c r="H26" s="26">
        <f>LARGE(M26:AA26,2)</f>
        <v>516</v>
      </c>
      <c r="I26" s="26">
        <f>LARGE(M26:AA26,3)</f>
        <v>512</v>
      </c>
      <c r="J26" s="27">
        <f>SUM(G26:I26)</f>
        <v>1551</v>
      </c>
      <c r="K26" s="28">
        <f>J26/3</f>
        <v>517</v>
      </c>
      <c r="L26" s="29"/>
      <c r="M26" s="225">
        <v>0</v>
      </c>
      <c r="N26" s="225">
        <v>0</v>
      </c>
      <c r="O26" s="225">
        <v>0</v>
      </c>
      <c r="P26" s="68">
        <v>0</v>
      </c>
      <c r="Q26" s="225">
        <v>0</v>
      </c>
      <c r="R26" s="68">
        <v>0</v>
      </c>
      <c r="S26" s="68">
        <v>0</v>
      </c>
      <c r="T26" s="68">
        <v>512</v>
      </c>
      <c r="U26" s="68">
        <v>509</v>
      </c>
      <c r="V26" s="68">
        <v>0</v>
      </c>
      <c r="W26" s="68">
        <v>0</v>
      </c>
      <c r="X26" s="183">
        <v>0</v>
      </c>
      <c r="Y26" s="153">
        <v>523</v>
      </c>
      <c r="Z26" s="68">
        <v>516</v>
      </c>
      <c r="AA26" s="68">
        <v>0</v>
      </c>
    </row>
    <row r="27" spans="1:27" ht="14.1" customHeight="1" x14ac:dyDescent="0.25">
      <c r="A27" s="21">
        <f t="shared" si="0"/>
        <v>14</v>
      </c>
      <c r="B27" s="51" t="s">
        <v>259</v>
      </c>
      <c r="C27" s="33">
        <v>14540</v>
      </c>
      <c r="D27" s="34" t="s">
        <v>44</v>
      </c>
      <c r="E27" s="25">
        <f>MAX(M27:X27)</f>
        <v>513</v>
      </c>
      <c r="F27" s="25" t="str">
        <f>VLOOKUP(E27,Tab!$Y$2:$Z$255,2,TRUE)</f>
        <v>Não</v>
      </c>
      <c r="G27" s="26">
        <f>LARGE(M27:AA27,1)</f>
        <v>522</v>
      </c>
      <c r="H27" s="26">
        <f>LARGE(M27:AA27,2)</f>
        <v>513</v>
      </c>
      <c r="I27" s="26">
        <f>LARGE(M27:AA27,3)</f>
        <v>511</v>
      </c>
      <c r="J27" s="27">
        <f>SUM(G27:I27)</f>
        <v>1546</v>
      </c>
      <c r="K27" s="28">
        <f>J27/3</f>
        <v>515.33333333333337</v>
      </c>
      <c r="L27" s="29"/>
      <c r="M27" s="225">
        <v>0</v>
      </c>
      <c r="N27" s="225">
        <v>509</v>
      </c>
      <c r="O27" s="225">
        <v>0</v>
      </c>
      <c r="P27" s="68">
        <v>500</v>
      </c>
      <c r="Q27" s="225">
        <v>0</v>
      </c>
      <c r="R27" s="68">
        <v>0</v>
      </c>
      <c r="S27" s="68">
        <v>511</v>
      </c>
      <c r="T27" s="68">
        <v>513</v>
      </c>
      <c r="U27" s="68">
        <v>0</v>
      </c>
      <c r="V27" s="68">
        <v>507</v>
      </c>
      <c r="W27" s="68">
        <v>0</v>
      </c>
      <c r="X27" s="183">
        <v>0</v>
      </c>
      <c r="Y27" s="153">
        <v>522</v>
      </c>
      <c r="Z27" s="68">
        <v>509</v>
      </c>
      <c r="AA27" s="68">
        <v>511</v>
      </c>
    </row>
    <row r="28" spans="1:27" ht="14.1" customHeight="1" x14ac:dyDescent="0.25">
      <c r="A28" s="21">
        <f t="shared" si="0"/>
        <v>15</v>
      </c>
      <c r="B28" s="51" t="s">
        <v>42</v>
      </c>
      <c r="C28" s="33">
        <v>9676</v>
      </c>
      <c r="D28" s="143" t="s">
        <v>36</v>
      </c>
      <c r="E28" s="25">
        <f>MAX(M28:X28)</f>
        <v>514</v>
      </c>
      <c r="F28" s="25" t="str">
        <f>VLOOKUP(E28,Tab!$Y$2:$Z$255,2,TRUE)</f>
        <v>Não</v>
      </c>
      <c r="G28" s="26">
        <f>LARGE(M28:AA28,1)</f>
        <v>522</v>
      </c>
      <c r="H28" s="26">
        <f>LARGE(M28:AA28,2)</f>
        <v>514</v>
      </c>
      <c r="I28" s="26">
        <f>LARGE(M28:AA28,3)</f>
        <v>506</v>
      </c>
      <c r="J28" s="27">
        <f>SUM(G28:I28)</f>
        <v>1542</v>
      </c>
      <c r="K28" s="28">
        <f>J28/3</f>
        <v>514</v>
      </c>
      <c r="L28" s="29"/>
      <c r="M28" s="225">
        <v>0</v>
      </c>
      <c r="N28" s="225">
        <v>0</v>
      </c>
      <c r="O28" s="225">
        <v>0</v>
      </c>
      <c r="P28" s="68">
        <v>0</v>
      </c>
      <c r="Q28" s="225">
        <v>0</v>
      </c>
      <c r="R28" s="68">
        <v>0</v>
      </c>
      <c r="S28" s="68">
        <v>0</v>
      </c>
      <c r="T28" s="68">
        <v>506</v>
      </c>
      <c r="U28" s="68">
        <v>0</v>
      </c>
      <c r="V28" s="68">
        <v>514</v>
      </c>
      <c r="W28" s="68">
        <v>0</v>
      </c>
      <c r="X28" s="183">
        <v>0</v>
      </c>
      <c r="Y28" s="153">
        <v>522</v>
      </c>
      <c r="Z28" s="68">
        <v>499</v>
      </c>
      <c r="AA28" s="68">
        <v>495</v>
      </c>
    </row>
    <row r="29" spans="1:27" ht="14.1" customHeight="1" x14ac:dyDescent="0.25">
      <c r="A29" s="21">
        <f t="shared" si="0"/>
        <v>16</v>
      </c>
      <c r="B29" s="51" t="s">
        <v>62</v>
      </c>
      <c r="C29" s="33">
        <v>779</v>
      </c>
      <c r="D29" s="143" t="s">
        <v>44</v>
      </c>
      <c r="E29" s="25">
        <f>MAX(M29:X29)</f>
        <v>509</v>
      </c>
      <c r="F29" s="25" t="str">
        <f>VLOOKUP(E29,Tab!$Y$2:$Z$255,2,TRUE)</f>
        <v>Não</v>
      </c>
      <c r="G29" s="26">
        <f>LARGE(M29:AA29,1)</f>
        <v>518</v>
      </c>
      <c r="H29" s="26">
        <f>LARGE(M29:AA29,2)</f>
        <v>509</v>
      </c>
      <c r="I29" s="26">
        <f>LARGE(M29:AA29,3)</f>
        <v>503</v>
      </c>
      <c r="J29" s="27">
        <f>SUM(G29:I29)</f>
        <v>1530</v>
      </c>
      <c r="K29" s="28">
        <f>J29/3</f>
        <v>510</v>
      </c>
      <c r="L29" s="29"/>
      <c r="M29" s="225">
        <v>0</v>
      </c>
      <c r="N29" s="225">
        <v>509</v>
      </c>
      <c r="O29" s="225">
        <v>0</v>
      </c>
      <c r="P29" s="68">
        <v>0</v>
      </c>
      <c r="Q29" s="225">
        <v>0</v>
      </c>
      <c r="R29" s="68">
        <v>0</v>
      </c>
      <c r="S29" s="68">
        <v>0</v>
      </c>
      <c r="T29" s="68">
        <v>503</v>
      </c>
      <c r="U29" s="68">
        <v>0</v>
      </c>
      <c r="V29" s="68">
        <v>498</v>
      </c>
      <c r="W29" s="68">
        <v>0</v>
      </c>
      <c r="X29" s="183">
        <v>0</v>
      </c>
      <c r="Y29" s="153">
        <v>483</v>
      </c>
      <c r="Z29" s="68">
        <v>518</v>
      </c>
      <c r="AA29" s="68">
        <v>0</v>
      </c>
    </row>
    <row r="30" spans="1:27" ht="14.1" customHeight="1" x14ac:dyDescent="0.25">
      <c r="A30" s="21">
        <f t="shared" si="0"/>
        <v>17</v>
      </c>
      <c r="B30" s="51" t="s">
        <v>119</v>
      </c>
      <c r="C30" s="221">
        <v>787</v>
      </c>
      <c r="D30" s="207" t="s">
        <v>63</v>
      </c>
      <c r="E30" s="25">
        <f>MAX(M30:X30)</f>
        <v>511</v>
      </c>
      <c r="F30" s="25" t="str">
        <f>VLOOKUP(E30,Tab!$Y$2:$Z$255,2,TRUE)</f>
        <v>Não</v>
      </c>
      <c r="G30" s="26">
        <f>LARGE(M30:AA30,1)</f>
        <v>517</v>
      </c>
      <c r="H30" s="26">
        <f>LARGE(M30:AA30,2)</f>
        <v>511</v>
      </c>
      <c r="I30" s="26">
        <f>LARGE(M30:AA30,3)</f>
        <v>501</v>
      </c>
      <c r="J30" s="27">
        <f>SUM(G30:I30)</f>
        <v>1529</v>
      </c>
      <c r="K30" s="28">
        <f>J30/3</f>
        <v>509.66666666666669</v>
      </c>
      <c r="L30" s="29"/>
      <c r="M30" s="225">
        <v>0</v>
      </c>
      <c r="N30" s="225">
        <v>0</v>
      </c>
      <c r="O30" s="225">
        <v>0</v>
      </c>
      <c r="P30" s="68">
        <v>511</v>
      </c>
      <c r="Q30" s="225">
        <v>0</v>
      </c>
      <c r="R30" s="68">
        <v>0</v>
      </c>
      <c r="S30" s="68">
        <v>0</v>
      </c>
      <c r="T30" s="68">
        <v>501</v>
      </c>
      <c r="U30" s="68">
        <v>0</v>
      </c>
      <c r="V30" s="68">
        <v>0</v>
      </c>
      <c r="W30" s="68">
        <v>0</v>
      </c>
      <c r="X30" s="183">
        <v>0</v>
      </c>
      <c r="Y30" s="153">
        <v>517</v>
      </c>
      <c r="Z30" s="68">
        <v>0</v>
      </c>
      <c r="AA30" s="68">
        <v>0</v>
      </c>
    </row>
    <row r="31" spans="1:27" ht="14.1" customHeight="1" x14ac:dyDescent="0.25">
      <c r="A31" s="21">
        <f t="shared" si="0"/>
        <v>18</v>
      </c>
      <c r="B31" s="51" t="s">
        <v>105</v>
      </c>
      <c r="C31" s="221">
        <v>4562</v>
      </c>
      <c r="D31" s="207" t="s">
        <v>77</v>
      </c>
      <c r="E31" s="25">
        <f>MAX(M31:X31)</f>
        <v>513</v>
      </c>
      <c r="F31" s="25" t="str">
        <f>VLOOKUP(E31,Tab!$Y$2:$Z$255,2,TRUE)</f>
        <v>Não</v>
      </c>
      <c r="G31" s="26">
        <f>LARGE(M31:AA31,1)</f>
        <v>513</v>
      </c>
      <c r="H31" s="26">
        <f>LARGE(M31:AA31,2)</f>
        <v>507</v>
      </c>
      <c r="I31" s="26">
        <f>LARGE(M31:AA31,3)</f>
        <v>507</v>
      </c>
      <c r="J31" s="27">
        <f>SUM(G31:I31)</f>
        <v>1527</v>
      </c>
      <c r="K31" s="28">
        <f>J31/3</f>
        <v>509</v>
      </c>
      <c r="L31" s="29"/>
      <c r="M31" s="225">
        <v>0</v>
      </c>
      <c r="N31" s="225">
        <v>0</v>
      </c>
      <c r="O31" s="225">
        <v>0</v>
      </c>
      <c r="P31" s="68">
        <v>0</v>
      </c>
      <c r="Q31" s="225">
        <v>0</v>
      </c>
      <c r="R31" s="68">
        <v>513</v>
      </c>
      <c r="S31" s="68">
        <v>0</v>
      </c>
      <c r="T31" s="68">
        <v>507</v>
      </c>
      <c r="U31" s="68">
        <v>507</v>
      </c>
      <c r="V31" s="68">
        <v>0</v>
      </c>
      <c r="W31" s="68">
        <v>0</v>
      </c>
      <c r="X31" s="183">
        <v>0</v>
      </c>
      <c r="Y31" s="153">
        <v>504</v>
      </c>
      <c r="Z31" s="68">
        <v>488</v>
      </c>
      <c r="AA31" s="68">
        <v>0</v>
      </c>
    </row>
    <row r="32" spans="1:27" ht="14.1" customHeight="1" x14ac:dyDescent="0.25">
      <c r="A32" s="21">
        <f t="shared" si="0"/>
        <v>19</v>
      </c>
      <c r="B32" s="65" t="s">
        <v>67</v>
      </c>
      <c r="C32" s="220">
        <v>6350</v>
      </c>
      <c r="D32" s="206" t="s">
        <v>454</v>
      </c>
      <c r="E32" s="25">
        <f>MAX(M32:X32)</f>
        <v>512</v>
      </c>
      <c r="F32" s="25" t="str">
        <f>VLOOKUP(E32,Tab!$Y$2:$Z$255,2,TRUE)</f>
        <v>Não</v>
      </c>
      <c r="G32" s="26">
        <f>LARGE(M32:AA32,1)</f>
        <v>512</v>
      </c>
      <c r="H32" s="26">
        <f>LARGE(M32:AA32,2)</f>
        <v>511</v>
      </c>
      <c r="I32" s="26">
        <f>LARGE(M32:AA32,3)</f>
        <v>504</v>
      </c>
      <c r="J32" s="27">
        <f>SUM(G32:I32)</f>
        <v>1527</v>
      </c>
      <c r="K32" s="28">
        <f>J32/3</f>
        <v>509</v>
      </c>
      <c r="L32" s="29"/>
      <c r="M32" s="225">
        <v>0</v>
      </c>
      <c r="N32" s="225">
        <v>0</v>
      </c>
      <c r="O32" s="225">
        <v>0</v>
      </c>
      <c r="P32" s="68">
        <v>0</v>
      </c>
      <c r="Q32" s="225">
        <v>0</v>
      </c>
      <c r="R32" s="68">
        <v>504</v>
      </c>
      <c r="S32" s="68">
        <v>511</v>
      </c>
      <c r="T32" s="68">
        <v>0</v>
      </c>
      <c r="U32" s="68">
        <v>512</v>
      </c>
      <c r="V32" s="68">
        <v>0</v>
      </c>
      <c r="W32" s="68">
        <v>0</v>
      </c>
      <c r="X32" s="183">
        <v>0</v>
      </c>
      <c r="Y32" s="153">
        <v>0</v>
      </c>
      <c r="Z32" s="68">
        <v>0</v>
      </c>
      <c r="AA32" s="68">
        <v>0</v>
      </c>
    </row>
    <row r="33" spans="1:27" ht="14.1" customHeight="1" x14ac:dyDescent="0.25">
      <c r="A33" s="21">
        <f t="shared" si="0"/>
        <v>20</v>
      </c>
      <c r="B33" s="51" t="s">
        <v>69</v>
      </c>
      <c r="C33" s="221">
        <v>12263</v>
      </c>
      <c r="D33" s="207" t="s">
        <v>44</v>
      </c>
      <c r="E33" s="25">
        <f>MAX(M33:X33)</f>
        <v>502</v>
      </c>
      <c r="F33" s="25" t="str">
        <f>VLOOKUP(E33,Tab!$Y$2:$Z$255,2,TRUE)</f>
        <v>Não</v>
      </c>
      <c r="G33" s="26">
        <f>LARGE(M33:AA33,1)</f>
        <v>505</v>
      </c>
      <c r="H33" s="26">
        <f>LARGE(M33:AA33,2)</f>
        <v>503</v>
      </c>
      <c r="I33" s="26">
        <f>LARGE(M33:AA33,3)</f>
        <v>502</v>
      </c>
      <c r="J33" s="27">
        <f>SUM(G33:I33)</f>
        <v>1510</v>
      </c>
      <c r="K33" s="28">
        <f>J33/3</f>
        <v>503.33333333333331</v>
      </c>
      <c r="L33" s="29"/>
      <c r="M33" s="225">
        <v>0</v>
      </c>
      <c r="N33" s="225">
        <v>491</v>
      </c>
      <c r="O33" s="225">
        <v>0</v>
      </c>
      <c r="P33" s="68">
        <v>0</v>
      </c>
      <c r="Q33" s="225">
        <v>0</v>
      </c>
      <c r="R33" s="68">
        <v>0</v>
      </c>
      <c r="S33" s="68">
        <v>502</v>
      </c>
      <c r="T33" s="68">
        <v>495</v>
      </c>
      <c r="U33" s="68">
        <v>0</v>
      </c>
      <c r="V33" s="68">
        <v>481</v>
      </c>
      <c r="W33" s="68">
        <v>0</v>
      </c>
      <c r="X33" s="183">
        <v>0</v>
      </c>
      <c r="Y33" s="153">
        <v>503</v>
      </c>
      <c r="Z33" s="68">
        <v>505</v>
      </c>
      <c r="AA33" s="68">
        <v>0</v>
      </c>
    </row>
    <row r="34" spans="1:27" ht="14.1" customHeight="1" x14ac:dyDescent="0.25">
      <c r="A34" s="21">
        <f t="shared" si="0"/>
        <v>21</v>
      </c>
      <c r="B34" s="51" t="s">
        <v>131</v>
      </c>
      <c r="C34" s="33">
        <v>963</v>
      </c>
      <c r="D34" s="143" t="s">
        <v>63</v>
      </c>
      <c r="E34" s="25">
        <f>MAX(M34:X34)</f>
        <v>504</v>
      </c>
      <c r="F34" s="25" t="str">
        <f>VLOOKUP(E34,Tab!$Y$2:$Z$255,2,TRUE)</f>
        <v>Não</v>
      </c>
      <c r="G34" s="26">
        <f>LARGE(M34:AA34,1)</f>
        <v>504</v>
      </c>
      <c r="H34" s="26">
        <f>LARGE(M34:AA34,2)</f>
        <v>503</v>
      </c>
      <c r="I34" s="26">
        <f>LARGE(M34:AA34,3)</f>
        <v>501</v>
      </c>
      <c r="J34" s="27">
        <f>SUM(G34:I34)</f>
        <v>1508</v>
      </c>
      <c r="K34" s="28">
        <f>J34/3</f>
        <v>502.66666666666669</v>
      </c>
      <c r="L34" s="29"/>
      <c r="M34" s="225">
        <v>0</v>
      </c>
      <c r="N34" s="225">
        <v>0</v>
      </c>
      <c r="O34" s="225">
        <v>0</v>
      </c>
      <c r="P34" s="68">
        <v>0</v>
      </c>
      <c r="Q34" s="225">
        <v>0</v>
      </c>
      <c r="R34" s="68">
        <v>0</v>
      </c>
      <c r="S34" s="68">
        <v>0</v>
      </c>
      <c r="T34" s="68">
        <v>503</v>
      </c>
      <c r="U34" s="68">
        <v>504</v>
      </c>
      <c r="V34" s="68">
        <v>0</v>
      </c>
      <c r="W34" s="68">
        <v>0</v>
      </c>
      <c r="X34" s="183">
        <v>0</v>
      </c>
      <c r="Y34" s="153">
        <v>501</v>
      </c>
      <c r="Z34" s="68">
        <v>487</v>
      </c>
      <c r="AA34" s="68">
        <v>0</v>
      </c>
    </row>
    <row r="35" spans="1:27" ht="14.1" customHeight="1" x14ac:dyDescent="0.25">
      <c r="A35" s="21">
        <f t="shared" si="0"/>
        <v>22</v>
      </c>
      <c r="B35" s="51" t="s">
        <v>48</v>
      </c>
      <c r="C35" s="221">
        <v>11668</v>
      </c>
      <c r="D35" s="207" t="s">
        <v>49</v>
      </c>
      <c r="E35" s="25">
        <f>MAX(M35:X35)</f>
        <v>500</v>
      </c>
      <c r="F35" s="25" t="str">
        <f>VLOOKUP(E35,Tab!$Y$2:$Z$255,2,TRUE)</f>
        <v>Não</v>
      </c>
      <c r="G35" s="26">
        <f>LARGE(M35:AA35,1)</f>
        <v>500</v>
      </c>
      <c r="H35" s="26">
        <f>LARGE(M35:AA35,2)</f>
        <v>499</v>
      </c>
      <c r="I35" s="26">
        <f>LARGE(M35:AA35,3)</f>
        <v>494</v>
      </c>
      <c r="J35" s="27">
        <f>SUM(G35:I35)</f>
        <v>1493</v>
      </c>
      <c r="K35" s="28">
        <f>J35/3</f>
        <v>497.66666666666669</v>
      </c>
      <c r="L35" s="29"/>
      <c r="M35" s="225">
        <v>0</v>
      </c>
      <c r="N35" s="225">
        <v>0</v>
      </c>
      <c r="O35" s="225">
        <v>0</v>
      </c>
      <c r="P35" s="68">
        <v>0</v>
      </c>
      <c r="Q35" s="225">
        <v>0</v>
      </c>
      <c r="R35" s="68">
        <v>0</v>
      </c>
      <c r="S35" s="68">
        <v>500</v>
      </c>
      <c r="T35" s="68">
        <v>499</v>
      </c>
      <c r="U35" s="68">
        <v>0</v>
      </c>
      <c r="V35" s="68">
        <v>494</v>
      </c>
      <c r="W35" s="68">
        <v>0</v>
      </c>
      <c r="X35" s="183">
        <v>0</v>
      </c>
      <c r="Y35" s="153">
        <v>0</v>
      </c>
      <c r="Z35" s="68">
        <v>0</v>
      </c>
      <c r="AA35" s="68">
        <v>0</v>
      </c>
    </row>
    <row r="36" spans="1:27" ht="14.1" customHeight="1" x14ac:dyDescent="0.25">
      <c r="A36" s="21">
        <f t="shared" si="0"/>
        <v>23</v>
      </c>
      <c r="B36" s="51" t="s">
        <v>206</v>
      </c>
      <c r="C36" s="33">
        <v>13965</v>
      </c>
      <c r="D36" s="34" t="s">
        <v>65</v>
      </c>
      <c r="E36" s="25">
        <f>MAX(M36:X36)</f>
        <v>491</v>
      </c>
      <c r="F36" s="25" t="e">
        <f>VLOOKUP(E36,Tab!$Y$2:$Z$255,2,TRUE)</f>
        <v>#N/A</v>
      </c>
      <c r="G36" s="26">
        <f>LARGE(M36:AA36,1)</f>
        <v>514</v>
      </c>
      <c r="H36" s="26">
        <f>LARGE(M36:AA36,2)</f>
        <v>491</v>
      </c>
      <c r="I36" s="26">
        <f>LARGE(M36:AA36,3)</f>
        <v>485</v>
      </c>
      <c r="J36" s="27">
        <f>SUM(G36:I36)</f>
        <v>1490</v>
      </c>
      <c r="K36" s="28">
        <f>J36/3</f>
        <v>496.66666666666669</v>
      </c>
      <c r="L36" s="29"/>
      <c r="M36" s="225">
        <v>0</v>
      </c>
      <c r="N36" s="225">
        <v>0</v>
      </c>
      <c r="O36" s="225">
        <v>0</v>
      </c>
      <c r="P36" s="68">
        <v>0</v>
      </c>
      <c r="Q36" s="225">
        <v>0</v>
      </c>
      <c r="R36" s="68">
        <v>475</v>
      </c>
      <c r="S36" s="68">
        <v>0</v>
      </c>
      <c r="T36" s="68">
        <v>491</v>
      </c>
      <c r="U36" s="68">
        <v>485</v>
      </c>
      <c r="V36" s="68">
        <v>0</v>
      </c>
      <c r="W36" s="68">
        <v>0</v>
      </c>
      <c r="X36" s="183">
        <v>0</v>
      </c>
      <c r="Y36" s="153">
        <v>514</v>
      </c>
      <c r="Z36" s="68">
        <v>0</v>
      </c>
      <c r="AA36" s="68">
        <v>0</v>
      </c>
    </row>
    <row r="37" spans="1:27" ht="14.1" customHeight="1" x14ac:dyDescent="0.25">
      <c r="A37" s="21">
        <f t="shared" si="0"/>
        <v>24</v>
      </c>
      <c r="B37" s="51" t="s">
        <v>117</v>
      </c>
      <c r="C37" s="33">
        <v>38</v>
      </c>
      <c r="D37" s="143" t="s">
        <v>26</v>
      </c>
      <c r="E37" s="25">
        <f>MAX(M37:X37)</f>
        <v>498</v>
      </c>
      <c r="F37" s="25" t="e">
        <f>VLOOKUP(E37,Tab!$Y$2:$Z$255,2,TRUE)</f>
        <v>#N/A</v>
      </c>
      <c r="G37" s="26">
        <f>LARGE(M37:AA37,1)</f>
        <v>498</v>
      </c>
      <c r="H37" s="26">
        <f>LARGE(M37:AA37,2)</f>
        <v>494</v>
      </c>
      <c r="I37" s="26">
        <f>LARGE(M37:AA37,3)</f>
        <v>493</v>
      </c>
      <c r="J37" s="27">
        <f>SUM(G37:I37)</f>
        <v>1485</v>
      </c>
      <c r="K37" s="28">
        <f>J37/3</f>
        <v>495</v>
      </c>
      <c r="L37" s="29"/>
      <c r="M37" s="225">
        <v>0</v>
      </c>
      <c r="N37" s="225">
        <v>493</v>
      </c>
      <c r="O37" s="225">
        <v>0</v>
      </c>
      <c r="P37" s="68">
        <v>0</v>
      </c>
      <c r="Q37" s="225">
        <v>0</v>
      </c>
      <c r="R37" s="68">
        <v>0</v>
      </c>
      <c r="S37" s="68">
        <v>498</v>
      </c>
      <c r="T37" s="68">
        <v>494</v>
      </c>
      <c r="U37" s="68">
        <v>0</v>
      </c>
      <c r="V37" s="68">
        <v>487</v>
      </c>
      <c r="W37" s="68">
        <v>0</v>
      </c>
      <c r="X37" s="183">
        <v>0</v>
      </c>
      <c r="Y37" s="153">
        <v>487</v>
      </c>
      <c r="Z37" s="68">
        <v>487</v>
      </c>
      <c r="AA37" s="68">
        <v>0</v>
      </c>
    </row>
    <row r="38" spans="1:27" ht="14.1" customHeight="1" x14ac:dyDescent="0.25">
      <c r="A38" s="21">
        <f t="shared" si="0"/>
        <v>25</v>
      </c>
      <c r="B38" s="51" t="s">
        <v>54</v>
      </c>
      <c r="C38" s="33">
        <v>12787</v>
      </c>
      <c r="D38" s="143" t="s">
        <v>39</v>
      </c>
      <c r="E38" s="25">
        <f>MAX(M38:X38)</f>
        <v>509</v>
      </c>
      <c r="F38" s="25" t="str">
        <f>VLOOKUP(E38,Tab!$Y$2:$Z$255,2,TRUE)</f>
        <v>Não</v>
      </c>
      <c r="G38" s="26">
        <f>LARGE(M38:AA38,1)</f>
        <v>509</v>
      </c>
      <c r="H38" s="26">
        <f>LARGE(M38:AA38,2)</f>
        <v>498</v>
      </c>
      <c r="I38" s="26">
        <f>LARGE(M38:AA38,3)</f>
        <v>466</v>
      </c>
      <c r="J38" s="27">
        <f>SUM(G38:I38)</f>
        <v>1473</v>
      </c>
      <c r="K38" s="28">
        <f>J38/3</f>
        <v>491</v>
      </c>
      <c r="L38" s="29"/>
      <c r="M38" s="225">
        <v>0</v>
      </c>
      <c r="N38" s="225">
        <v>509</v>
      </c>
      <c r="O38" s="225">
        <v>0</v>
      </c>
      <c r="P38" s="68">
        <v>498</v>
      </c>
      <c r="Q38" s="225">
        <v>0</v>
      </c>
      <c r="R38" s="68">
        <v>0</v>
      </c>
      <c r="S38" s="68">
        <v>466</v>
      </c>
      <c r="T38" s="68">
        <v>466</v>
      </c>
      <c r="U38" s="68">
        <v>0</v>
      </c>
      <c r="V38" s="68">
        <v>0</v>
      </c>
      <c r="W38" s="68">
        <v>0</v>
      </c>
      <c r="X38" s="183">
        <v>0</v>
      </c>
      <c r="Y38" s="153">
        <v>0</v>
      </c>
      <c r="Z38" s="68">
        <v>0</v>
      </c>
      <c r="AA38" s="68">
        <v>0</v>
      </c>
    </row>
    <row r="39" spans="1:27" ht="14.1" customHeight="1" x14ac:dyDescent="0.25">
      <c r="A39" s="21">
        <f t="shared" si="0"/>
        <v>26</v>
      </c>
      <c r="B39" s="51" t="s">
        <v>255</v>
      </c>
      <c r="C39" s="33">
        <v>14432</v>
      </c>
      <c r="D39" s="143" t="s">
        <v>39</v>
      </c>
      <c r="E39" s="25">
        <f>MAX(M39:X39)</f>
        <v>478</v>
      </c>
      <c r="F39" s="25" t="e">
        <f>VLOOKUP(E39,Tab!$Y$2:$Z$255,2,TRUE)</f>
        <v>#N/A</v>
      </c>
      <c r="G39" s="26">
        <f>LARGE(M39:AA39,1)</f>
        <v>490</v>
      </c>
      <c r="H39" s="26">
        <f>LARGE(M39:AA39,2)</f>
        <v>485</v>
      </c>
      <c r="I39" s="26">
        <f>LARGE(M39:AA39,3)</f>
        <v>478</v>
      </c>
      <c r="J39" s="27">
        <f>SUM(G39:I39)</f>
        <v>1453</v>
      </c>
      <c r="K39" s="28">
        <f>J39/3</f>
        <v>484.33333333333331</v>
      </c>
      <c r="L39" s="29"/>
      <c r="M39" s="225">
        <v>0</v>
      </c>
      <c r="N39" s="225">
        <v>468</v>
      </c>
      <c r="O39" s="225">
        <v>0</v>
      </c>
      <c r="P39" s="68">
        <v>478</v>
      </c>
      <c r="Q39" s="225">
        <v>0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68">
        <v>0</v>
      </c>
      <c r="X39" s="183">
        <v>0</v>
      </c>
      <c r="Y39" s="153">
        <v>475</v>
      </c>
      <c r="Z39" s="68">
        <v>490</v>
      </c>
      <c r="AA39" s="68">
        <v>485</v>
      </c>
    </row>
    <row r="40" spans="1:27" ht="14.1" customHeight="1" x14ac:dyDescent="0.25">
      <c r="A40" s="21">
        <f t="shared" si="0"/>
        <v>27</v>
      </c>
      <c r="B40" s="51" t="s">
        <v>47</v>
      </c>
      <c r="C40" s="221">
        <v>10124</v>
      </c>
      <c r="D40" s="207" t="s">
        <v>24</v>
      </c>
      <c r="E40" s="25">
        <f>MAX(M40:X40)</f>
        <v>495</v>
      </c>
      <c r="F40" s="25" t="e">
        <f>VLOOKUP(E40,Tab!$Y$2:$Z$255,2,TRUE)</f>
        <v>#N/A</v>
      </c>
      <c r="G40" s="26">
        <f>LARGE(M40:AA40,1)</f>
        <v>495</v>
      </c>
      <c r="H40" s="26">
        <f>LARGE(M40:AA40,2)</f>
        <v>490</v>
      </c>
      <c r="I40" s="26">
        <f>LARGE(M40:AA40,3)</f>
        <v>446</v>
      </c>
      <c r="J40" s="27">
        <f>SUM(G40:I40)</f>
        <v>1431</v>
      </c>
      <c r="K40" s="28">
        <f>J40/3</f>
        <v>477</v>
      </c>
      <c r="L40" s="29"/>
      <c r="M40" s="225">
        <v>0</v>
      </c>
      <c r="N40" s="225">
        <v>0</v>
      </c>
      <c r="O40" s="225">
        <v>495</v>
      </c>
      <c r="P40" s="68">
        <v>0</v>
      </c>
      <c r="Q40" s="225">
        <v>0</v>
      </c>
      <c r="R40" s="68">
        <v>0</v>
      </c>
      <c r="S40" s="68">
        <v>0</v>
      </c>
      <c r="T40" s="68">
        <v>0</v>
      </c>
      <c r="U40" s="68">
        <v>0</v>
      </c>
      <c r="V40" s="68">
        <v>0</v>
      </c>
      <c r="W40" s="68">
        <v>490</v>
      </c>
      <c r="X40" s="183">
        <v>446</v>
      </c>
      <c r="Y40" s="153">
        <v>0</v>
      </c>
      <c r="Z40" s="68">
        <v>0</v>
      </c>
      <c r="AA40" s="68">
        <v>0</v>
      </c>
    </row>
    <row r="41" spans="1:27" ht="14.1" customHeight="1" x14ac:dyDescent="0.25">
      <c r="A41" s="21">
        <f t="shared" si="0"/>
        <v>28</v>
      </c>
      <c r="B41" s="51" t="s">
        <v>110</v>
      </c>
      <c r="C41" s="33">
        <v>320</v>
      </c>
      <c r="D41" s="143" t="s">
        <v>61</v>
      </c>
      <c r="E41" s="25">
        <f>MAX(M41:X41)</f>
        <v>467</v>
      </c>
      <c r="F41" s="25" t="e">
        <f>VLOOKUP(E41,Tab!$Y$2:$Z$255,2,TRUE)</f>
        <v>#N/A</v>
      </c>
      <c r="G41" s="26">
        <f>LARGE(M41:AA41,1)</f>
        <v>483</v>
      </c>
      <c r="H41" s="26">
        <f>LARGE(M41:AA41,2)</f>
        <v>467</v>
      </c>
      <c r="I41" s="26">
        <f>LARGE(M41:AA41,3)</f>
        <v>462</v>
      </c>
      <c r="J41" s="27">
        <f>SUM(G41:I41)</f>
        <v>1412</v>
      </c>
      <c r="K41" s="28">
        <f>J41/3</f>
        <v>470.66666666666669</v>
      </c>
      <c r="L41" s="29"/>
      <c r="M41" s="225">
        <v>0</v>
      </c>
      <c r="N41" s="225">
        <v>0</v>
      </c>
      <c r="O41" s="225">
        <v>0</v>
      </c>
      <c r="P41" s="68">
        <v>467</v>
      </c>
      <c r="Q41" s="225">
        <v>0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68">
        <v>0</v>
      </c>
      <c r="X41" s="183">
        <v>0</v>
      </c>
      <c r="Y41" s="153">
        <v>462</v>
      </c>
      <c r="Z41" s="68">
        <v>483</v>
      </c>
      <c r="AA41" s="68">
        <v>0</v>
      </c>
    </row>
    <row r="42" spans="1:27" ht="14.1" customHeight="1" x14ac:dyDescent="0.25">
      <c r="A42" s="21">
        <f t="shared" si="0"/>
        <v>29</v>
      </c>
      <c r="B42" s="65" t="s">
        <v>171</v>
      </c>
      <c r="C42" s="220">
        <v>12150</v>
      </c>
      <c r="D42" s="206" t="s">
        <v>39</v>
      </c>
      <c r="E42" s="25">
        <f>MAX(M42:X42)</f>
        <v>478</v>
      </c>
      <c r="F42" s="25" t="e">
        <f>VLOOKUP(E42,Tab!$Y$2:$Z$255,2,TRUE)</f>
        <v>#N/A</v>
      </c>
      <c r="G42" s="26">
        <f>LARGE(M42:AA42,1)</f>
        <v>478</v>
      </c>
      <c r="H42" s="26">
        <f>LARGE(M42:AA42,2)</f>
        <v>472</v>
      </c>
      <c r="I42" s="26">
        <f>LARGE(M42:AA42,3)</f>
        <v>450</v>
      </c>
      <c r="J42" s="27">
        <f>SUM(G42:I42)</f>
        <v>1400</v>
      </c>
      <c r="K42" s="28">
        <f>J42/3</f>
        <v>466.66666666666669</v>
      </c>
      <c r="L42" s="29"/>
      <c r="M42" s="225">
        <v>0</v>
      </c>
      <c r="N42" s="225">
        <v>0</v>
      </c>
      <c r="O42" s="225">
        <v>0</v>
      </c>
      <c r="P42" s="68">
        <v>472</v>
      </c>
      <c r="Q42" s="225">
        <v>0</v>
      </c>
      <c r="R42" s="68">
        <v>0</v>
      </c>
      <c r="S42" s="68">
        <v>0</v>
      </c>
      <c r="T42" s="68">
        <v>0</v>
      </c>
      <c r="U42" s="68">
        <v>0</v>
      </c>
      <c r="V42" s="68">
        <v>478</v>
      </c>
      <c r="W42" s="68">
        <v>0</v>
      </c>
      <c r="X42" s="183">
        <v>0</v>
      </c>
      <c r="Y42" s="153">
        <v>445</v>
      </c>
      <c r="Z42" s="68">
        <v>0</v>
      </c>
      <c r="AA42" s="68">
        <v>450</v>
      </c>
    </row>
    <row r="43" spans="1:27" ht="14.1" customHeight="1" x14ac:dyDescent="0.25">
      <c r="A43" s="21">
        <f t="shared" si="0"/>
        <v>30</v>
      </c>
      <c r="B43" s="51" t="s">
        <v>546</v>
      </c>
      <c r="C43" s="33">
        <v>12238</v>
      </c>
      <c r="D43" s="143" t="s">
        <v>49</v>
      </c>
      <c r="E43" s="25">
        <f>MAX(M43:X43)</f>
        <v>500</v>
      </c>
      <c r="F43" s="25" t="str">
        <f>VLOOKUP(E43,Tab!$Y$2:$Z$255,2,TRUE)</f>
        <v>Não</v>
      </c>
      <c r="G43" s="26">
        <f>LARGE(M43:AA43,1)</f>
        <v>500</v>
      </c>
      <c r="H43" s="26">
        <f>LARGE(M43:AA43,2)</f>
        <v>455</v>
      </c>
      <c r="I43" s="26">
        <f>LARGE(M43:AA43,3)</f>
        <v>436</v>
      </c>
      <c r="J43" s="27">
        <f>SUM(G43:I43)</f>
        <v>1391</v>
      </c>
      <c r="K43" s="28">
        <f>J43/3</f>
        <v>463.66666666666669</v>
      </c>
      <c r="L43" s="29"/>
      <c r="M43" s="225">
        <v>0</v>
      </c>
      <c r="N43" s="225">
        <v>0</v>
      </c>
      <c r="O43" s="225">
        <v>0</v>
      </c>
      <c r="P43" s="68">
        <v>436</v>
      </c>
      <c r="Q43" s="225">
        <v>0</v>
      </c>
      <c r="R43" s="68">
        <v>0</v>
      </c>
      <c r="S43" s="68">
        <v>500</v>
      </c>
      <c r="T43" s="68">
        <v>455</v>
      </c>
      <c r="U43" s="68">
        <v>0</v>
      </c>
      <c r="V43" s="68">
        <v>0</v>
      </c>
      <c r="W43" s="68">
        <v>0</v>
      </c>
      <c r="X43" s="183">
        <v>0</v>
      </c>
      <c r="Y43" s="153">
        <v>0</v>
      </c>
      <c r="Z43" s="68">
        <v>0</v>
      </c>
      <c r="AA43" s="68">
        <v>0</v>
      </c>
    </row>
    <row r="44" spans="1:27" ht="14.1" customHeight="1" x14ac:dyDescent="0.25">
      <c r="A44" s="21">
        <f t="shared" si="0"/>
        <v>31</v>
      </c>
      <c r="B44" s="51" t="s">
        <v>83</v>
      </c>
      <c r="C44" s="221">
        <v>314</v>
      </c>
      <c r="D44" s="207" t="s">
        <v>24</v>
      </c>
      <c r="E44" s="25">
        <f>MAX(M44:X44)</f>
        <v>473</v>
      </c>
      <c r="F44" s="25" t="e">
        <f>VLOOKUP(E44,Tab!$Y$2:$Z$255,2,TRUE)</f>
        <v>#N/A</v>
      </c>
      <c r="G44" s="26">
        <f>LARGE(M44:AA44,1)</f>
        <v>473</v>
      </c>
      <c r="H44" s="26">
        <f>LARGE(M44:AA44,2)</f>
        <v>444</v>
      </c>
      <c r="I44" s="26">
        <f>LARGE(M44:AA44,3)</f>
        <v>407</v>
      </c>
      <c r="J44" s="27">
        <f>SUM(G44:I44)</f>
        <v>1324</v>
      </c>
      <c r="K44" s="28">
        <f>J44/3</f>
        <v>441.33333333333331</v>
      </c>
      <c r="L44" s="29"/>
      <c r="M44" s="225">
        <v>0</v>
      </c>
      <c r="N44" s="225">
        <v>0</v>
      </c>
      <c r="O44" s="225">
        <v>444</v>
      </c>
      <c r="P44" s="68">
        <v>0</v>
      </c>
      <c r="Q44" s="225">
        <v>0</v>
      </c>
      <c r="R44" s="68">
        <v>0</v>
      </c>
      <c r="S44" s="68">
        <v>0</v>
      </c>
      <c r="T44" s="68">
        <v>0</v>
      </c>
      <c r="U44" s="68">
        <v>0</v>
      </c>
      <c r="V44" s="68">
        <v>0</v>
      </c>
      <c r="W44" s="68">
        <v>473</v>
      </c>
      <c r="X44" s="183">
        <v>407</v>
      </c>
      <c r="Y44" s="153">
        <v>0</v>
      </c>
      <c r="Z44" s="68">
        <v>0</v>
      </c>
      <c r="AA44" s="68">
        <v>0</v>
      </c>
    </row>
    <row r="45" spans="1:27" ht="14.1" customHeight="1" x14ac:dyDescent="0.25">
      <c r="A45" s="21">
        <f t="shared" si="0"/>
        <v>32</v>
      </c>
      <c r="B45" s="51" t="s">
        <v>75</v>
      </c>
      <c r="C45" s="33">
        <v>567</v>
      </c>
      <c r="D45" s="143" t="s">
        <v>26</v>
      </c>
      <c r="E45" s="25">
        <f>MAX(M45:X45)</f>
        <v>441</v>
      </c>
      <c r="F45" s="25" t="e">
        <f>VLOOKUP(E45,Tab!$Y$2:$Z$255,2,TRUE)</f>
        <v>#N/A</v>
      </c>
      <c r="G45" s="26">
        <f>LARGE(M45:AA45,1)</f>
        <v>461</v>
      </c>
      <c r="H45" s="26">
        <f>LARGE(M45:AA45,2)</f>
        <v>441</v>
      </c>
      <c r="I45" s="26">
        <f>LARGE(M45:AA45,3)</f>
        <v>415</v>
      </c>
      <c r="J45" s="27">
        <f>SUM(G45:I45)</f>
        <v>1317</v>
      </c>
      <c r="K45" s="28">
        <f>J45/3</f>
        <v>439</v>
      </c>
      <c r="L45" s="29"/>
      <c r="M45" s="225">
        <v>0</v>
      </c>
      <c r="N45" s="225">
        <v>0</v>
      </c>
      <c r="O45" s="225">
        <v>0</v>
      </c>
      <c r="P45" s="68">
        <v>441</v>
      </c>
      <c r="Q45" s="225">
        <v>0</v>
      </c>
      <c r="R45" s="68">
        <v>0</v>
      </c>
      <c r="S45" s="68">
        <v>0</v>
      </c>
      <c r="T45" s="68">
        <v>313</v>
      </c>
      <c r="U45" s="68">
        <v>0</v>
      </c>
      <c r="V45" s="68">
        <v>0</v>
      </c>
      <c r="W45" s="68">
        <v>0</v>
      </c>
      <c r="X45" s="183">
        <v>0</v>
      </c>
      <c r="Y45" s="153">
        <v>461</v>
      </c>
      <c r="Z45" s="68">
        <v>415</v>
      </c>
      <c r="AA45" s="68">
        <v>0</v>
      </c>
    </row>
    <row r="46" spans="1:27" ht="14.1" customHeight="1" x14ac:dyDescent="0.25">
      <c r="A46" s="21">
        <f t="shared" ref="A46:A93" si="1">A45+1</f>
        <v>33</v>
      </c>
      <c r="B46" s="51" t="s">
        <v>200</v>
      </c>
      <c r="C46" s="33">
        <v>14775</v>
      </c>
      <c r="D46" s="143" t="s">
        <v>44</v>
      </c>
      <c r="E46" s="25">
        <f>MAX(M46:X46)</f>
        <v>439</v>
      </c>
      <c r="F46" s="25" t="e">
        <f>VLOOKUP(E46,Tab!$Y$2:$Z$255,2,TRUE)</f>
        <v>#N/A</v>
      </c>
      <c r="G46" s="26">
        <f>LARGE(M46:AA46,1)</f>
        <v>439</v>
      </c>
      <c r="H46" s="26">
        <f>LARGE(M46:AA46,2)</f>
        <v>434</v>
      </c>
      <c r="I46" s="26">
        <f>LARGE(M46:AA46,3)</f>
        <v>430</v>
      </c>
      <c r="J46" s="27">
        <f>SUM(G46:I46)</f>
        <v>1303</v>
      </c>
      <c r="K46" s="28">
        <f>J46/3</f>
        <v>434.33333333333331</v>
      </c>
      <c r="L46" s="29"/>
      <c r="M46" s="225">
        <v>0</v>
      </c>
      <c r="N46" s="225">
        <v>0</v>
      </c>
      <c r="O46" s="225">
        <v>0</v>
      </c>
      <c r="P46" s="68">
        <v>439</v>
      </c>
      <c r="Q46" s="225">
        <v>0</v>
      </c>
      <c r="R46" s="68">
        <v>0</v>
      </c>
      <c r="S46" s="68">
        <v>434</v>
      </c>
      <c r="T46" s="68">
        <v>430</v>
      </c>
      <c r="U46" s="68">
        <v>0</v>
      </c>
      <c r="V46" s="68">
        <v>0</v>
      </c>
      <c r="W46" s="68">
        <v>0</v>
      </c>
      <c r="X46" s="183">
        <v>0</v>
      </c>
      <c r="Y46" s="153">
        <v>0</v>
      </c>
      <c r="Z46" s="68">
        <v>0</v>
      </c>
      <c r="AA46" s="68">
        <v>0</v>
      </c>
    </row>
    <row r="47" spans="1:27" ht="14.1" customHeight="1" x14ac:dyDescent="0.25">
      <c r="A47" s="21">
        <f t="shared" si="1"/>
        <v>34</v>
      </c>
      <c r="B47" s="51" t="s">
        <v>196</v>
      </c>
      <c r="C47" s="33">
        <v>11120</v>
      </c>
      <c r="D47" s="34" t="s">
        <v>63</v>
      </c>
      <c r="E47" s="25">
        <f>MAX(M47:X47)</f>
        <v>517</v>
      </c>
      <c r="F47" s="25" t="str">
        <f>VLOOKUP(E47,Tab!$Y$2:$Z$255,2,TRUE)</f>
        <v>Não</v>
      </c>
      <c r="G47" s="26">
        <f>LARGE(M47:AA47,1)</f>
        <v>517</v>
      </c>
      <c r="H47" s="26">
        <f>LARGE(M47:AA47,2)</f>
        <v>509</v>
      </c>
      <c r="I47" s="26">
        <f>LARGE(M47:AA47,3)</f>
        <v>0</v>
      </c>
      <c r="J47" s="27">
        <f>SUM(G47:I47)</f>
        <v>1026</v>
      </c>
      <c r="K47" s="28">
        <f>J47/3</f>
        <v>342</v>
      </c>
      <c r="L47" s="29"/>
      <c r="M47" s="225">
        <v>0</v>
      </c>
      <c r="N47" s="225">
        <v>0</v>
      </c>
      <c r="O47" s="225">
        <v>0</v>
      </c>
      <c r="P47" s="68">
        <v>0</v>
      </c>
      <c r="Q47" s="225">
        <v>0</v>
      </c>
      <c r="R47" s="68">
        <v>0</v>
      </c>
      <c r="S47" s="68">
        <v>0</v>
      </c>
      <c r="T47" s="68">
        <v>0</v>
      </c>
      <c r="U47" s="68">
        <v>517</v>
      </c>
      <c r="V47" s="68">
        <v>509</v>
      </c>
      <c r="W47" s="68">
        <v>0</v>
      </c>
      <c r="X47" s="183">
        <v>0</v>
      </c>
      <c r="Y47" s="153">
        <v>0</v>
      </c>
      <c r="Z47" s="68">
        <v>0</v>
      </c>
      <c r="AA47" s="68">
        <v>0</v>
      </c>
    </row>
    <row r="48" spans="1:27" ht="14.1" customHeight="1" x14ac:dyDescent="0.25">
      <c r="A48" s="21">
        <f t="shared" si="1"/>
        <v>35</v>
      </c>
      <c r="B48" s="65" t="s">
        <v>108</v>
      </c>
      <c r="C48" s="220">
        <v>3617</v>
      </c>
      <c r="D48" s="206" t="s">
        <v>109</v>
      </c>
      <c r="E48" s="25">
        <f>MAX(M48:X48)</f>
        <v>517</v>
      </c>
      <c r="F48" s="25" t="str">
        <f>VLOOKUP(E48,Tab!$Y$2:$Z$255,2,TRUE)</f>
        <v>Não</v>
      </c>
      <c r="G48" s="26">
        <f>LARGE(M48:AA48,1)</f>
        <v>517</v>
      </c>
      <c r="H48" s="26">
        <f>LARGE(M48:AA48,2)</f>
        <v>506</v>
      </c>
      <c r="I48" s="26">
        <f>LARGE(M48:AA48,3)</f>
        <v>0</v>
      </c>
      <c r="J48" s="27">
        <f>SUM(G48:I48)</f>
        <v>1023</v>
      </c>
      <c r="K48" s="28">
        <f>J48/3</f>
        <v>341</v>
      </c>
      <c r="L48" s="29"/>
      <c r="M48" s="225">
        <v>0</v>
      </c>
      <c r="N48" s="225">
        <v>0</v>
      </c>
      <c r="O48" s="225">
        <v>0</v>
      </c>
      <c r="P48" s="68">
        <v>0</v>
      </c>
      <c r="Q48" s="225">
        <v>0</v>
      </c>
      <c r="R48" s="68">
        <v>506</v>
      </c>
      <c r="S48" s="68">
        <v>0</v>
      </c>
      <c r="T48" s="68">
        <v>0</v>
      </c>
      <c r="U48" s="68">
        <v>517</v>
      </c>
      <c r="V48" s="68">
        <v>0</v>
      </c>
      <c r="W48" s="68">
        <v>0</v>
      </c>
      <c r="X48" s="183">
        <v>0</v>
      </c>
      <c r="Y48" s="153">
        <v>0</v>
      </c>
      <c r="Z48" s="68">
        <v>0</v>
      </c>
      <c r="AA48" s="68">
        <v>0</v>
      </c>
    </row>
    <row r="49" spans="1:27" ht="14.1" customHeight="1" x14ac:dyDescent="0.25">
      <c r="A49" s="21">
        <f t="shared" si="1"/>
        <v>36</v>
      </c>
      <c r="B49" s="51" t="s">
        <v>52</v>
      </c>
      <c r="C49" s="33">
        <v>449</v>
      </c>
      <c r="D49" s="143" t="s">
        <v>24</v>
      </c>
      <c r="E49" s="25">
        <f>MAX(M49:X49)</f>
        <v>516</v>
      </c>
      <c r="F49" s="25" t="str">
        <f>VLOOKUP(E49,Tab!$Y$2:$Z$255,2,TRUE)</f>
        <v>Não</v>
      </c>
      <c r="G49" s="26">
        <f>LARGE(M49:AA49,1)</f>
        <v>516</v>
      </c>
      <c r="H49" s="26">
        <f>LARGE(M49:AA49,2)</f>
        <v>478</v>
      </c>
      <c r="I49" s="26">
        <f>LARGE(M49:AA49,3)</f>
        <v>0</v>
      </c>
      <c r="J49" s="27">
        <f>SUM(G49:I49)</f>
        <v>994</v>
      </c>
      <c r="K49" s="28">
        <f>J49/3</f>
        <v>331.33333333333331</v>
      </c>
      <c r="L49" s="29"/>
      <c r="M49" s="225">
        <v>0</v>
      </c>
      <c r="N49" s="225">
        <v>0</v>
      </c>
      <c r="O49" s="225">
        <v>516</v>
      </c>
      <c r="P49" s="68">
        <v>0</v>
      </c>
      <c r="Q49" s="225">
        <v>0</v>
      </c>
      <c r="R49" s="68">
        <v>0</v>
      </c>
      <c r="S49" s="68">
        <v>0</v>
      </c>
      <c r="T49" s="68">
        <v>0</v>
      </c>
      <c r="U49" s="68">
        <v>0</v>
      </c>
      <c r="V49" s="68">
        <v>0</v>
      </c>
      <c r="W49" s="68">
        <v>478</v>
      </c>
      <c r="X49" s="183">
        <v>0</v>
      </c>
      <c r="Y49" s="153">
        <v>0</v>
      </c>
      <c r="Z49" s="68">
        <v>0</v>
      </c>
      <c r="AA49" s="68">
        <v>0</v>
      </c>
    </row>
    <row r="50" spans="1:27" ht="14.1" customHeight="1" x14ac:dyDescent="0.25">
      <c r="A50" s="21">
        <f t="shared" si="1"/>
        <v>37</v>
      </c>
      <c r="B50" s="51" t="s">
        <v>66</v>
      </c>
      <c r="C50" s="33">
        <v>614</v>
      </c>
      <c r="D50" s="143" t="s">
        <v>24</v>
      </c>
      <c r="E50" s="25">
        <f>MAX(M50:X50)</f>
        <v>510</v>
      </c>
      <c r="F50" s="25" t="str">
        <f>VLOOKUP(E50,Tab!$Y$2:$Z$255,2,TRUE)</f>
        <v>Não</v>
      </c>
      <c r="G50" s="26">
        <f>LARGE(M50:AA50,1)</f>
        <v>510</v>
      </c>
      <c r="H50" s="26">
        <f>LARGE(M50:AA50,2)</f>
        <v>482</v>
      </c>
      <c r="I50" s="26">
        <f>LARGE(M50:AA50,3)</f>
        <v>0</v>
      </c>
      <c r="J50" s="27">
        <f>SUM(G50:I50)</f>
        <v>992</v>
      </c>
      <c r="K50" s="28">
        <f>J50/3</f>
        <v>330.66666666666669</v>
      </c>
      <c r="L50" s="29"/>
      <c r="M50" s="225">
        <v>0</v>
      </c>
      <c r="N50" s="225">
        <v>0</v>
      </c>
      <c r="O50" s="225">
        <v>510</v>
      </c>
      <c r="P50" s="68">
        <v>0</v>
      </c>
      <c r="Q50" s="225">
        <v>0</v>
      </c>
      <c r="R50" s="68">
        <v>0</v>
      </c>
      <c r="S50" s="68">
        <v>0</v>
      </c>
      <c r="T50" s="68">
        <v>0</v>
      </c>
      <c r="U50" s="68">
        <v>0</v>
      </c>
      <c r="V50" s="68">
        <v>0</v>
      </c>
      <c r="W50" s="68">
        <v>482</v>
      </c>
      <c r="X50" s="183">
        <v>0</v>
      </c>
      <c r="Y50" s="153">
        <v>0</v>
      </c>
      <c r="Z50" s="68">
        <v>0</v>
      </c>
      <c r="AA50" s="68">
        <v>0</v>
      </c>
    </row>
    <row r="51" spans="1:27" ht="14.1" customHeight="1" x14ac:dyDescent="0.25">
      <c r="A51" s="21">
        <f t="shared" si="1"/>
        <v>38</v>
      </c>
      <c r="B51" s="51" t="s">
        <v>162</v>
      </c>
      <c r="C51" s="33">
        <v>14343</v>
      </c>
      <c r="D51" s="143" t="s">
        <v>44</v>
      </c>
      <c r="E51" s="25">
        <f>MAX(M51:X51)</f>
        <v>499</v>
      </c>
      <c r="F51" s="25" t="e">
        <f>VLOOKUP(E51,Tab!$Y$2:$Z$255,2,TRUE)</f>
        <v>#N/A</v>
      </c>
      <c r="G51" s="26">
        <f>LARGE(M51:AA51,1)</f>
        <v>499</v>
      </c>
      <c r="H51" s="26">
        <f>LARGE(M51:AA51,2)</f>
        <v>492</v>
      </c>
      <c r="I51" s="26">
        <f>LARGE(M51:AA51,3)</f>
        <v>0</v>
      </c>
      <c r="J51" s="27">
        <f>SUM(G51:I51)</f>
        <v>991</v>
      </c>
      <c r="K51" s="28">
        <f>J51/3</f>
        <v>330.33333333333331</v>
      </c>
      <c r="L51" s="29"/>
      <c r="M51" s="225">
        <v>0</v>
      </c>
      <c r="N51" s="225">
        <v>0</v>
      </c>
      <c r="O51" s="225">
        <v>0</v>
      </c>
      <c r="P51" s="68">
        <v>0</v>
      </c>
      <c r="Q51" s="225">
        <v>0</v>
      </c>
      <c r="R51" s="68">
        <v>0</v>
      </c>
      <c r="S51" s="68">
        <v>492</v>
      </c>
      <c r="T51" s="68">
        <v>0</v>
      </c>
      <c r="U51" s="68">
        <v>0</v>
      </c>
      <c r="V51" s="68">
        <v>499</v>
      </c>
      <c r="W51" s="68">
        <v>0</v>
      </c>
      <c r="X51" s="183">
        <v>0</v>
      </c>
      <c r="Y51" s="153">
        <v>0</v>
      </c>
      <c r="Z51" s="68">
        <v>0</v>
      </c>
      <c r="AA51" s="68">
        <v>0</v>
      </c>
    </row>
    <row r="52" spans="1:27" ht="14.1" customHeight="1" x14ac:dyDescent="0.25">
      <c r="A52" s="21">
        <f t="shared" si="1"/>
        <v>39</v>
      </c>
      <c r="B52" s="51" t="s">
        <v>87</v>
      </c>
      <c r="C52" s="33">
        <v>1805</v>
      </c>
      <c r="D52" s="143" t="s">
        <v>26</v>
      </c>
      <c r="E52" s="25">
        <f>MAX(M52:X52)</f>
        <v>0</v>
      </c>
      <c r="F52" s="25" t="e">
        <f>VLOOKUP(E52,Tab!$Y$2:$Z$255,2,TRUE)</f>
        <v>#N/A</v>
      </c>
      <c r="G52" s="26">
        <f>LARGE(M52:AA52,1)</f>
        <v>485</v>
      </c>
      <c r="H52" s="26">
        <f>LARGE(M52:AA52,2)</f>
        <v>461</v>
      </c>
      <c r="I52" s="26">
        <f>LARGE(M52:AA52,3)</f>
        <v>0</v>
      </c>
      <c r="J52" s="27">
        <f>SUM(G52:I52)</f>
        <v>946</v>
      </c>
      <c r="K52" s="28">
        <f>J52/3</f>
        <v>315.33333333333331</v>
      </c>
      <c r="L52" s="29"/>
      <c r="M52" s="225">
        <v>0</v>
      </c>
      <c r="N52" s="225">
        <v>0</v>
      </c>
      <c r="O52" s="225">
        <v>0</v>
      </c>
      <c r="P52" s="68">
        <v>0</v>
      </c>
      <c r="Q52" s="225">
        <v>0</v>
      </c>
      <c r="R52" s="68">
        <v>0</v>
      </c>
      <c r="S52" s="68">
        <v>0</v>
      </c>
      <c r="T52" s="68">
        <v>0</v>
      </c>
      <c r="U52" s="68">
        <v>0</v>
      </c>
      <c r="V52" s="68">
        <v>0</v>
      </c>
      <c r="W52" s="68">
        <v>0</v>
      </c>
      <c r="X52" s="183">
        <v>0</v>
      </c>
      <c r="Y52" s="153">
        <v>485</v>
      </c>
      <c r="Z52" s="68">
        <v>461</v>
      </c>
      <c r="AA52" s="68">
        <v>0</v>
      </c>
    </row>
    <row r="53" spans="1:27" ht="14.1" customHeight="1" x14ac:dyDescent="0.25">
      <c r="A53" s="21">
        <f t="shared" si="1"/>
        <v>40</v>
      </c>
      <c r="B53" s="51" t="s">
        <v>91</v>
      </c>
      <c r="C53" s="33">
        <v>7488</v>
      </c>
      <c r="D53" s="143" t="s">
        <v>77</v>
      </c>
      <c r="E53" s="25">
        <f>MAX(M53:X53)</f>
        <v>468</v>
      </c>
      <c r="F53" s="25" t="e">
        <f>VLOOKUP(E53,Tab!$Y$2:$Z$255,2,TRUE)</f>
        <v>#N/A</v>
      </c>
      <c r="G53" s="26">
        <f>LARGE(M53:AA53,1)</f>
        <v>468</v>
      </c>
      <c r="H53" s="26">
        <f>LARGE(M53:AA53,2)</f>
        <v>431</v>
      </c>
      <c r="I53" s="26">
        <f>LARGE(M53:AA53,3)</f>
        <v>0</v>
      </c>
      <c r="J53" s="27">
        <f>SUM(G53:I53)</f>
        <v>899</v>
      </c>
      <c r="K53" s="28">
        <f>J53/3</f>
        <v>299.66666666666669</v>
      </c>
      <c r="L53" s="29"/>
      <c r="M53" s="225">
        <v>0</v>
      </c>
      <c r="N53" s="225">
        <v>0</v>
      </c>
      <c r="O53" s="225">
        <v>0</v>
      </c>
      <c r="P53" s="68">
        <v>0</v>
      </c>
      <c r="Q53" s="225">
        <v>0</v>
      </c>
      <c r="R53" s="68">
        <v>431</v>
      </c>
      <c r="S53" s="68">
        <v>0</v>
      </c>
      <c r="T53" s="68">
        <v>468</v>
      </c>
      <c r="U53" s="68">
        <v>0</v>
      </c>
      <c r="V53" s="68">
        <v>0</v>
      </c>
      <c r="W53" s="68">
        <v>0</v>
      </c>
      <c r="X53" s="183">
        <v>0</v>
      </c>
      <c r="Y53" s="153">
        <v>0</v>
      </c>
      <c r="Z53" s="68">
        <v>0</v>
      </c>
      <c r="AA53" s="68">
        <v>0</v>
      </c>
    </row>
    <row r="54" spans="1:27" ht="14.1" customHeight="1" x14ac:dyDescent="0.25">
      <c r="A54" s="21">
        <f t="shared" si="1"/>
        <v>41</v>
      </c>
      <c r="B54" s="201" t="s">
        <v>532</v>
      </c>
      <c r="C54" s="33">
        <v>14719</v>
      </c>
      <c r="D54" s="143" t="s">
        <v>326</v>
      </c>
      <c r="E54" s="25">
        <f>MAX(M54:X54)</f>
        <v>479</v>
      </c>
      <c r="F54" s="25" t="e">
        <f>VLOOKUP(E54,Tab!$Y$2:$Z$255,2,TRUE)</f>
        <v>#N/A</v>
      </c>
      <c r="G54" s="26">
        <f>LARGE(M54:AA54,1)</f>
        <v>479</v>
      </c>
      <c r="H54" s="26">
        <f>LARGE(M54:AA54,2)</f>
        <v>411</v>
      </c>
      <c r="I54" s="26">
        <f>LARGE(M54:AA54,3)</f>
        <v>0</v>
      </c>
      <c r="J54" s="27">
        <f>SUM(G54:I54)</f>
        <v>890</v>
      </c>
      <c r="K54" s="28">
        <f>J54/3</f>
        <v>296.66666666666669</v>
      </c>
      <c r="L54" s="29"/>
      <c r="M54" s="225">
        <v>0</v>
      </c>
      <c r="N54" s="225">
        <v>0</v>
      </c>
      <c r="O54" s="225">
        <v>0</v>
      </c>
      <c r="P54" s="68">
        <v>0</v>
      </c>
      <c r="Q54" s="225">
        <v>0</v>
      </c>
      <c r="R54" s="68">
        <v>479</v>
      </c>
      <c r="S54" s="68">
        <v>0</v>
      </c>
      <c r="T54" s="68">
        <v>0</v>
      </c>
      <c r="U54" s="68">
        <v>411</v>
      </c>
      <c r="V54" s="68">
        <v>0</v>
      </c>
      <c r="W54" s="68">
        <v>0</v>
      </c>
      <c r="X54" s="183">
        <v>0</v>
      </c>
      <c r="Y54" s="153">
        <v>0</v>
      </c>
      <c r="Z54" s="68">
        <v>0</v>
      </c>
      <c r="AA54" s="68">
        <v>0</v>
      </c>
    </row>
    <row r="55" spans="1:27" ht="14.1" customHeight="1" x14ac:dyDescent="0.25">
      <c r="A55" s="21">
        <f t="shared" si="1"/>
        <v>42</v>
      </c>
      <c r="B55" s="51" t="s">
        <v>375</v>
      </c>
      <c r="C55" s="221">
        <v>9550</v>
      </c>
      <c r="D55" s="207" t="s">
        <v>24</v>
      </c>
      <c r="E55" s="25">
        <f>MAX(M55:X55)</f>
        <v>445</v>
      </c>
      <c r="F55" s="25" t="e">
        <f>VLOOKUP(E55,Tab!$Y$2:$Z$255,2,TRUE)</f>
        <v>#N/A</v>
      </c>
      <c r="G55" s="26">
        <f>LARGE(M55:AA55,1)</f>
        <v>445</v>
      </c>
      <c r="H55" s="26">
        <f>LARGE(M55:AA55,2)</f>
        <v>438</v>
      </c>
      <c r="I55" s="26">
        <f>LARGE(M55:AA55,3)</f>
        <v>0</v>
      </c>
      <c r="J55" s="27">
        <f>SUM(G55:I55)</f>
        <v>883</v>
      </c>
      <c r="K55" s="28">
        <f>J55/3</f>
        <v>294.33333333333331</v>
      </c>
      <c r="L55" s="29"/>
      <c r="M55" s="225">
        <v>0</v>
      </c>
      <c r="N55" s="225">
        <v>0</v>
      </c>
      <c r="O55" s="225">
        <v>445</v>
      </c>
      <c r="P55" s="68">
        <v>0</v>
      </c>
      <c r="Q55" s="225">
        <v>0</v>
      </c>
      <c r="R55" s="68">
        <v>0</v>
      </c>
      <c r="S55" s="68">
        <v>0</v>
      </c>
      <c r="T55" s="68">
        <v>0</v>
      </c>
      <c r="U55" s="68">
        <v>0</v>
      </c>
      <c r="V55" s="68">
        <v>0</v>
      </c>
      <c r="W55" s="68">
        <v>0</v>
      </c>
      <c r="X55" s="183">
        <v>0</v>
      </c>
      <c r="Y55" s="153">
        <v>438</v>
      </c>
      <c r="Z55" s="68">
        <v>0</v>
      </c>
      <c r="AA55" s="68">
        <v>0</v>
      </c>
    </row>
    <row r="56" spans="1:27" ht="14.1" customHeight="1" x14ac:dyDescent="0.25">
      <c r="A56" s="21">
        <f t="shared" si="1"/>
        <v>43</v>
      </c>
      <c r="B56" s="65" t="s">
        <v>37</v>
      </c>
      <c r="C56" s="220">
        <v>10792</v>
      </c>
      <c r="D56" s="206" t="s">
        <v>26</v>
      </c>
      <c r="E56" s="25">
        <f>MAX(M56:X56)</f>
        <v>0</v>
      </c>
      <c r="F56" s="25" t="e">
        <f>VLOOKUP(E56,Tab!$Y$2:$Z$255,2,TRUE)</f>
        <v>#N/A</v>
      </c>
      <c r="G56" s="26">
        <f>LARGE(M56:AA56,1)</f>
        <v>512</v>
      </c>
      <c r="H56" s="26">
        <f>LARGE(M56:AA56,2)</f>
        <v>352</v>
      </c>
      <c r="I56" s="26">
        <f>LARGE(M56:AA56,3)</f>
        <v>0</v>
      </c>
      <c r="J56" s="27">
        <f>SUM(G56:I56)</f>
        <v>864</v>
      </c>
      <c r="K56" s="28">
        <f>J56/3</f>
        <v>288</v>
      </c>
      <c r="L56" s="29"/>
      <c r="M56" s="225">
        <v>0</v>
      </c>
      <c r="N56" s="225">
        <v>0</v>
      </c>
      <c r="O56" s="225">
        <v>0</v>
      </c>
      <c r="P56" s="68">
        <v>0</v>
      </c>
      <c r="Q56" s="225">
        <v>0</v>
      </c>
      <c r="R56" s="68">
        <v>0</v>
      </c>
      <c r="S56" s="68">
        <v>0</v>
      </c>
      <c r="T56" s="68">
        <v>0</v>
      </c>
      <c r="U56" s="68">
        <v>0</v>
      </c>
      <c r="V56" s="68">
        <v>0</v>
      </c>
      <c r="W56" s="68">
        <v>0</v>
      </c>
      <c r="X56" s="183">
        <v>0</v>
      </c>
      <c r="Y56" s="153">
        <v>0</v>
      </c>
      <c r="Z56" s="68">
        <v>352</v>
      </c>
      <c r="AA56" s="68">
        <v>512</v>
      </c>
    </row>
    <row r="57" spans="1:27" ht="14.1" customHeight="1" x14ac:dyDescent="0.25">
      <c r="A57" s="21">
        <f t="shared" si="1"/>
        <v>44</v>
      </c>
      <c r="B57" s="51" t="s">
        <v>406</v>
      </c>
      <c r="C57" s="221">
        <v>305</v>
      </c>
      <c r="D57" s="207" t="s">
        <v>26</v>
      </c>
      <c r="E57" s="25">
        <f>MAX(M57:X57)</f>
        <v>442</v>
      </c>
      <c r="F57" s="25" t="e">
        <f>VLOOKUP(E57,Tab!$Y$2:$Z$255,2,TRUE)</f>
        <v>#N/A</v>
      </c>
      <c r="G57" s="26">
        <f>LARGE(M57:AA57,1)</f>
        <v>442</v>
      </c>
      <c r="H57" s="26">
        <f>LARGE(M57:AA57,2)</f>
        <v>395</v>
      </c>
      <c r="I57" s="26">
        <f>LARGE(M57:AA57,3)</f>
        <v>0</v>
      </c>
      <c r="J57" s="27">
        <f>SUM(G57:I57)</f>
        <v>837</v>
      </c>
      <c r="K57" s="28">
        <f>J57/3</f>
        <v>279</v>
      </c>
      <c r="L57" s="29"/>
      <c r="M57" s="225">
        <v>0</v>
      </c>
      <c r="N57" s="225">
        <v>0</v>
      </c>
      <c r="O57" s="225">
        <v>0</v>
      </c>
      <c r="P57" s="68">
        <v>0</v>
      </c>
      <c r="Q57" s="225">
        <v>0</v>
      </c>
      <c r="R57" s="68">
        <v>0</v>
      </c>
      <c r="S57" s="68">
        <v>442</v>
      </c>
      <c r="T57" s="68">
        <v>395</v>
      </c>
      <c r="U57" s="68">
        <v>0</v>
      </c>
      <c r="V57" s="68">
        <v>0</v>
      </c>
      <c r="W57" s="68">
        <v>0</v>
      </c>
      <c r="X57" s="183">
        <v>0</v>
      </c>
      <c r="Y57" s="153">
        <v>0</v>
      </c>
      <c r="Z57" s="68">
        <v>0</v>
      </c>
      <c r="AA57" s="68">
        <v>0</v>
      </c>
    </row>
    <row r="58" spans="1:27" ht="14.1" customHeight="1" x14ac:dyDescent="0.25">
      <c r="A58" s="21">
        <f t="shared" si="1"/>
        <v>45</v>
      </c>
      <c r="B58" s="65" t="s">
        <v>198</v>
      </c>
      <c r="C58" s="220">
        <v>1659</v>
      </c>
      <c r="D58" s="206" t="s">
        <v>163</v>
      </c>
      <c r="E58" s="25">
        <f>MAX(M58:X58)</f>
        <v>384</v>
      </c>
      <c r="F58" s="25" t="e">
        <f>VLOOKUP(E58,Tab!$Y$2:$Z$255,2,TRUE)</f>
        <v>#N/A</v>
      </c>
      <c r="G58" s="26">
        <f>LARGE(M58:AA58,1)</f>
        <v>384</v>
      </c>
      <c r="H58" s="26">
        <f>LARGE(M58:AA58,2)</f>
        <v>374</v>
      </c>
      <c r="I58" s="26">
        <f>LARGE(M58:AA58,3)</f>
        <v>0</v>
      </c>
      <c r="J58" s="27">
        <f>SUM(G58:I58)</f>
        <v>758</v>
      </c>
      <c r="K58" s="28">
        <f>J58/3</f>
        <v>252.66666666666666</v>
      </c>
      <c r="L58" s="29"/>
      <c r="M58" s="225">
        <v>0</v>
      </c>
      <c r="N58" s="225">
        <v>0</v>
      </c>
      <c r="O58" s="225">
        <v>0</v>
      </c>
      <c r="P58" s="68">
        <v>384</v>
      </c>
      <c r="Q58" s="225">
        <v>0</v>
      </c>
      <c r="R58" s="68">
        <v>0</v>
      </c>
      <c r="S58" s="68">
        <v>0</v>
      </c>
      <c r="T58" s="68">
        <v>0</v>
      </c>
      <c r="U58" s="68">
        <v>0</v>
      </c>
      <c r="V58" s="68">
        <v>0</v>
      </c>
      <c r="W58" s="68">
        <v>0</v>
      </c>
      <c r="X58" s="183">
        <v>0</v>
      </c>
      <c r="Y58" s="153">
        <v>0</v>
      </c>
      <c r="Z58" s="68">
        <v>0</v>
      </c>
      <c r="AA58" s="68">
        <v>374</v>
      </c>
    </row>
    <row r="59" spans="1:27" x14ac:dyDescent="0.25">
      <c r="A59" s="21">
        <f t="shared" si="1"/>
        <v>46</v>
      </c>
      <c r="B59" s="51" t="s">
        <v>139</v>
      </c>
      <c r="C59" s="33">
        <v>966</v>
      </c>
      <c r="D59" s="143" t="s">
        <v>44</v>
      </c>
      <c r="E59" s="25">
        <f>MAX(M59:X59)</f>
        <v>384</v>
      </c>
      <c r="F59" s="25" t="e">
        <f>VLOOKUP(E59,Tab!$Y$2:$Z$255,2,TRUE)</f>
        <v>#N/A</v>
      </c>
      <c r="G59" s="26">
        <f>LARGE(M59:AA59,1)</f>
        <v>384</v>
      </c>
      <c r="H59" s="26">
        <f>LARGE(M59:AA59,2)</f>
        <v>341</v>
      </c>
      <c r="I59" s="26">
        <f>LARGE(M59:AA59,3)</f>
        <v>0</v>
      </c>
      <c r="J59" s="27">
        <f>SUM(G59:I59)</f>
        <v>725</v>
      </c>
      <c r="K59" s="28">
        <f>J59/3</f>
        <v>241.66666666666666</v>
      </c>
      <c r="L59" s="29"/>
      <c r="M59" s="225">
        <v>0</v>
      </c>
      <c r="N59" s="225">
        <v>0</v>
      </c>
      <c r="O59" s="225">
        <v>0</v>
      </c>
      <c r="P59" s="68">
        <v>0</v>
      </c>
      <c r="Q59" s="225">
        <v>0</v>
      </c>
      <c r="R59" s="68">
        <v>0</v>
      </c>
      <c r="S59" s="68">
        <v>341</v>
      </c>
      <c r="T59" s="68">
        <v>384</v>
      </c>
      <c r="U59" s="68">
        <v>0</v>
      </c>
      <c r="V59" s="68">
        <v>0</v>
      </c>
      <c r="W59" s="68">
        <v>0</v>
      </c>
      <c r="X59" s="183">
        <v>0</v>
      </c>
      <c r="Y59" s="153">
        <v>0</v>
      </c>
      <c r="Z59" s="68">
        <v>0</v>
      </c>
      <c r="AA59" s="68">
        <v>0</v>
      </c>
    </row>
    <row r="60" spans="1:27" x14ac:dyDescent="0.25">
      <c r="A60" s="21">
        <f t="shared" si="1"/>
        <v>47</v>
      </c>
      <c r="B60" s="51" t="s">
        <v>315</v>
      </c>
      <c r="C60" s="221">
        <v>11166</v>
      </c>
      <c r="D60" s="207" t="s">
        <v>24</v>
      </c>
      <c r="E60" s="25">
        <f>MAX(M60:X60)</f>
        <v>363</v>
      </c>
      <c r="F60" s="25" t="e">
        <f>VLOOKUP(E60,Tab!$Y$2:$Z$255,2,TRUE)</f>
        <v>#N/A</v>
      </c>
      <c r="G60" s="26">
        <f>LARGE(M60:AA60,1)</f>
        <v>363</v>
      </c>
      <c r="H60" s="26">
        <f>LARGE(M60:AA60,2)</f>
        <v>354</v>
      </c>
      <c r="I60" s="26">
        <f>LARGE(M60:AA60,3)</f>
        <v>0</v>
      </c>
      <c r="J60" s="27">
        <f>SUM(G60:I60)</f>
        <v>717</v>
      </c>
      <c r="K60" s="28">
        <f>J60/3</f>
        <v>239</v>
      </c>
      <c r="L60" s="29"/>
      <c r="M60" s="225">
        <v>0</v>
      </c>
      <c r="N60" s="225">
        <v>0</v>
      </c>
      <c r="O60" s="225">
        <v>363</v>
      </c>
      <c r="P60" s="68">
        <v>0</v>
      </c>
      <c r="Q60" s="225">
        <v>0</v>
      </c>
      <c r="R60" s="68">
        <v>0</v>
      </c>
      <c r="S60" s="68">
        <v>0</v>
      </c>
      <c r="T60" s="68">
        <v>0</v>
      </c>
      <c r="U60" s="68">
        <v>0</v>
      </c>
      <c r="V60" s="68">
        <v>0</v>
      </c>
      <c r="W60" s="68">
        <v>0</v>
      </c>
      <c r="X60" s="183">
        <v>354</v>
      </c>
      <c r="Y60" s="153">
        <v>0</v>
      </c>
      <c r="Z60" s="68">
        <v>0</v>
      </c>
      <c r="AA60" s="68">
        <v>0</v>
      </c>
    </row>
    <row r="61" spans="1:27" x14ac:dyDescent="0.25">
      <c r="A61" s="21">
        <f t="shared" si="1"/>
        <v>48</v>
      </c>
      <c r="B61" s="65" t="s">
        <v>94</v>
      </c>
      <c r="C61" s="220">
        <v>11623</v>
      </c>
      <c r="D61" s="206" t="s">
        <v>39</v>
      </c>
      <c r="E61" s="25">
        <f>MAX(M61:X61)</f>
        <v>355</v>
      </c>
      <c r="F61" s="25" t="e">
        <f>VLOOKUP(E61,Tab!$Y$2:$Z$255,2,TRUE)</f>
        <v>#N/A</v>
      </c>
      <c r="G61" s="26">
        <f>LARGE(M61:AA61,1)</f>
        <v>355</v>
      </c>
      <c r="H61" s="26">
        <f>LARGE(M61:AA61,2)</f>
        <v>326</v>
      </c>
      <c r="I61" s="26">
        <f>LARGE(M61:AA61,3)</f>
        <v>0</v>
      </c>
      <c r="J61" s="27">
        <f>SUM(G61:I61)</f>
        <v>681</v>
      </c>
      <c r="K61" s="28">
        <f>J61/3</f>
        <v>227</v>
      </c>
      <c r="L61" s="29"/>
      <c r="M61" s="225">
        <v>0</v>
      </c>
      <c r="N61" s="225">
        <v>0</v>
      </c>
      <c r="O61" s="225">
        <v>0</v>
      </c>
      <c r="P61" s="68">
        <v>355</v>
      </c>
      <c r="Q61" s="225">
        <v>0</v>
      </c>
      <c r="R61" s="68">
        <v>0</v>
      </c>
      <c r="S61" s="68">
        <v>0</v>
      </c>
      <c r="T61" s="68">
        <v>0</v>
      </c>
      <c r="U61" s="68">
        <v>0</v>
      </c>
      <c r="V61" s="68">
        <v>0</v>
      </c>
      <c r="W61" s="68">
        <v>0</v>
      </c>
      <c r="X61" s="183">
        <v>0</v>
      </c>
      <c r="Y61" s="153">
        <v>326</v>
      </c>
      <c r="Z61" s="68">
        <v>0</v>
      </c>
      <c r="AA61" s="68">
        <v>0</v>
      </c>
    </row>
    <row r="62" spans="1:27" x14ac:dyDescent="0.25">
      <c r="A62" s="21">
        <f t="shared" si="1"/>
        <v>49</v>
      </c>
      <c r="B62" s="51" t="s">
        <v>573</v>
      </c>
      <c r="C62" s="221">
        <v>978</v>
      </c>
      <c r="D62" s="207" t="s">
        <v>106</v>
      </c>
      <c r="E62" s="25">
        <f>MAX(M62:X62)</f>
        <v>527</v>
      </c>
      <c r="F62" s="25" t="str">
        <f>VLOOKUP(E62,Tab!$Y$2:$Z$255,2,TRUE)</f>
        <v>Não</v>
      </c>
      <c r="G62" s="26">
        <f>LARGE(M62:AA62,1)</f>
        <v>527</v>
      </c>
      <c r="H62" s="26">
        <f>LARGE(M62:AA62,2)</f>
        <v>0</v>
      </c>
      <c r="I62" s="26">
        <f>LARGE(M62:AA62,3)</f>
        <v>0</v>
      </c>
      <c r="J62" s="27">
        <f>SUM(G62:I62)</f>
        <v>527</v>
      </c>
      <c r="K62" s="28">
        <f>J62/3</f>
        <v>175.66666666666666</v>
      </c>
      <c r="L62" s="29"/>
      <c r="M62" s="225">
        <v>0</v>
      </c>
      <c r="N62" s="225">
        <v>0</v>
      </c>
      <c r="O62" s="225">
        <v>0</v>
      </c>
      <c r="P62" s="68">
        <v>0</v>
      </c>
      <c r="Q62" s="225">
        <v>527</v>
      </c>
      <c r="R62" s="68">
        <v>0</v>
      </c>
      <c r="S62" s="68">
        <v>0</v>
      </c>
      <c r="T62" s="68">
        <v>0</v>
      </c>
      <c r="U62" s="68">
        <v>0</v>
      </c>
      <c r="V62" s="68">
        <v>0</v>
      </c>
      <c r="W62" s="68">
        <v>0</v>
      </c>
      <c r="X62" s="183">
        <v>0</v>
      </c>
      <c r="Y62" s="153">
        <v>0</v>
      </c>
      <c r="Z62" s="68">
        <v>0</v>
      </c>
      <c r="AA62" s="68">
        <v>0</v>
      </c>
    </row>
    <row r="63" spans="1:27" x14ac:dyDescent="0.25">
      <c r="A63" s="21">
        <f t="shared" si="1"/>
        <v>50</v>
      </c>
      <c r="B63" s="51" t="s">
        <v>122</v>
      </c>
      <c r="C63" s="33">
        <v>10361</v>
      </c>
      <c r="D63" s="143" t="s">
        <v>93</v>
      </c>
      <c r="E63" s="25">
        <f>MAX(M63:X63)</f>
        <v>489</v>
      </c>
      <c r="F63" s="25" t="e">
        <f>VLOOKUP(E63,Tab!$Y$2:$Z$255,2,TRUE)</f>
        <v>#N/A</v>
      </c>
      <c r="G63" s="26">
        <f>LARGE(M63:AA63,1)</f>
        <v>489</v>
      </c>
      <c r="H63" s="26">
        <f>LARGE(M63:AA63,2)</f>
        <v>0</v>
      </c>
      <c r="I63" s="26">
        <f>LARGE(M63:AA63,3)</f>
        <v>0</v>
      </c>
      <c r="J63" s="27">
        <f>SUM(G63:I63)</f>
        <v>489</v>
      </c>
      <c r="K63" s="28">
        <f>J63/3</f>
        <v>163</v>
      </c>
      <c r="L63" s="29"/>
      <c r="M63" s="225">
        <v>489</v>
      </c>
      <c r="N63" s="225">
        <v>0</v>
      </c>
      <c r="O63" s="225">
        <v>0</v>
      </c>
      <c r="P63" s="68">
        <v>0</v>
      </c>
      <c r="Q63" s="225">
        <v>0</v>
      </c>
      <c r="R63" s="68">
        <v>0</v>
      </c>
      <c r="S63" s="68">
        <v>0</v>
      </c>
      <c r="T63" s="68">
        <v>0</v>
      </c>
      <c r="U63" s="68">
        <v>0</v>
      </c>
      <c r="V63" s="68">
        <v>0</v>
      </c>
      <c r="W63" s="68">
        <v>0</v>
      </c>
      <c r="X63" s="183">
        <v>0</v>
      </c>
      <c r="Y63" s="153">
        <v>0</v>
      </c>
      <c r="Z63" s="68">
        <v>0</v>
      </c>
      <c r="AA63" s="68">
        <v>0</v>
      </c>
    </row>
    <row r="64" spans="1:27" x14ac:dyDescent="0.25">
      <c r="A64" s="21">
        <f t="shared" si="1"/>
        <v>51</v>
      </c>
      <c r="B64" s="202" t="s">
        <v>81</v>
      </c>
      <c r="C64" s="33">
        <v>11482</v>
      </c>
      <c r="D64" s="143" t="s">
        <v>82</v>
      </c>
      <c r="E64" s="25">
        <f>MAX(M64:X64)</f>
        <v>0</v>
      </c>
      <c r="F64" s="25" t="e">
        <f>VLOOKUP(E64,Tab!$Y$2:$Z$255,2,TRUE)</f>
        <v>#N/A</v>
      </c>
      <c r="G64" s="26">
        <f>LARGE(M64:AA64,1)</f>
        <v>468</v>
      </c>
      <c r="H64" s="26">
        <f>LARGE(M64:AA64,2)</f>
        <v>0</v>
      </c>
      <c r="I64" s="26">
        <f>LARGE(M64:AA64,3)</f>
        <v>0</v>
      </c>
      <c r="J64" s="27">
        <f>SUM(G64:I64)</f>
        <v>468</v>
      </c>
      <c r="K64" s="28">
        <f>J64/3</f>
        <v>156</v>
      </c>
      <c r="L64" s="29"/>
      <c r="M64" s="225">
        <v>0</v>
      </c>
      <c r="N64" s="225">
        <v>0</v>
      </c>
      <c r="O64" s="225">
        <v>0</v>
      </c>
      <c r="P64" s="68">
        <v>0</v>
      </c>
      <c r="Q64" s="225">
        <v>0</v>
      </c>
      <c r="R64" s="68">
        <v>0</v>
      </c>
      <c r="S64" s="68">
        <v>0</v>
      </c>
      <c r="T64" s="68">
        <v>0</v>
      </c>
      <c r="U64" s="68">
        <v>0</v>
      </c>
      <c r="V64" s="68">
        <v>0</v>
      </c>
      <c r="W64" s="68">
        <v>0</v>
      </c>
      <c r="X64" s="183">
        <v>0</v>
      </c>
      <c r="Y64" s="153">
        <v>468</v>
      </c>
      <c r="Z64" s="68">
        <v>0</v>
      </c>
      <c r="AA64" s="68">
        <v>0</v>
      </c>
    </row>
    <row r="65" spans="1:27" x14ac:dyDescent="0.25">
      <c r="A65" s="21">
        <f t="shared" si="1"/>
        <v>52</v>
      </c>
      <c r="B65" s="51" t="s">
        <v>118</v>
      </c>
      <c r="C65" s="33">
        <v>7447</v>
      </c>
      <c r="D65" s="143" t="s">
        <v>26</v>
      </c>
      <c r="E65" s="25">
        <f>MAX(M65:X65)</f>
        <v>464</v>
      </c>
      <c r="F65" s="25" t="e">
        <f>VLOOKUP(E65,Tab!$Y$2:$Z$255,2,TRUE)</f>
        <v>#N/A</v>
      </c>
      <c r="G65" s="26">
        <f>LARGE(M65:AA65,1)</f>
        <v>464</v>
      </c>
      <c r="H65" s="26">
        <f>LARGE(M65:AA65,2)</f>
        <v>0</v>
      </c>
      <c r="I65" s="26">
        <f>LARGE(M65:AA65,3)</f>
        <v>0</v>
      </c>
      <c r="J65" s="27">
        <f>SUM(G65:I65)</f>
        <v>464</v>
      </c>
      <c r="K65" s="28">
        <f>J65/3</f>
        <v>154.66666666666666</v>
      </c>
      <c r="L65" s="29"/>
      <c r="M65" s="225">
        <v>0</v>
      </c>
      <c r="N65" s="225">
        <v>0</v>
      </c>
      <c r="O65" s="225">
        <v>0</v>
      </c>
      <c r="P65" s="68">
        <v>0</v>
      </c>
      <c r="Q65" s="225">
        <v>0</v>
      </c>
      <c r="R65" s="68">
        <v>0</v>
      </c>
      <c r="S65" s="68">
        <v>0</v>
      </c>
      <c r="T65" s="68">
        <v>464</v>
      </c>
      <c r="U65" s="68">
        <v>0</v>
      </c>
      <c r="V65" s="68">
        <v>0</v>
      </c>
      <c r="W65" s="68">
        <v>0</v>
      </c>
      <c r="X65" s="183">
        <v>0</v>
      </c>
      <c r="Y65" s="153">
        <v>0</v>
      </c>
      <c r="Z65" s="68">
        <v>0</v>
      </c>
      <c r="AA65" s="68">
        <v>0</v>
      </c>
    </row>
    <row r="66" spans="1:27" x14ac:dyDescent="0.25">
      <c r="A66" s="21">
        <f t="shared" si="1"/>
        <v>53</v>
      </c>
      <c r="B66" s="51" t="s">
        <v>150</v>
      </c>
      <c r="C66" s="33">
        <v>10362</v>
      </c>
      <c r="D66" s="143" t="s">
        <v>93</v>
      </c>
      <c r="E66" s="25">
        <f>MAX(M66:X66)</f>
        <v>457</v>
      </c>
      <c r="F66" s="25" t="e">
        <f>VLOOKUP(E66,Tab!$Y$2:$Z$255,2,TRUE)</f>
        <v>#N/A</v>
      </c>
      <c r="G66" s="26">
        <f>LARGE(M66:AA66,1)</f>
        <v>457</v>
      </c>
      <c r="H66" s="26">
        <f>LARGE(M66:AA66,2)</f>
        <v>0</v>
      </c>
      <c r="I66" s="26">
        <f>LARGE(M66:AA66,3)</f>
        <v>0</v>
      </c>
      <c r="J66" s="27">
        <f>SUM(G66:I66)</f>
        <v>457</v>
      </c>
      <c r="K66" s="28">
        <f>J66/3</f>
        <v>152.33333333333334</v>
      </c>
      <c r="L66" s="29"/>
      <c r="M66" s="225">
        <v>457</v>
      </c>
      <c r="N66" s="225">
        <v>0</v>
      </c>
      <c r="O66" s="225">
        <v>0</v>
      </c>
      <c r="P66" s="68">
        <v>0</v>
      </c>
      <c r="Q66" s="225">
        <v>0</v>
      </c>
      <c r="R66" s="68">
        <v>0</v>
      </c>
      <c r="S66" s="68">
        <v>0</v>
      </c>
      <c r="T66" s="68">
        <v>0</v>
      </c>
      <c r="U66" s="68">
        <v>0</v>
      </c>
      <c r="V66" s="68">
        <v>0</v>
      </c>
      <c r="W66" s="68">
        <v>0</v>
      </c>
      <c r="X66" s="183">
        <v>0</v>
      </c>
      <c r="Y66" s="153">
        <v>0</v>
      </c>
      <c r="Z66" s="68">
        <v>0</v>
      </c>
      <c r="AA66" s="68">
        <v>0</v>
      </c>
    </row>
    <row r="67" spans="1:27" x14ac:dyDescent="0.25">
      <c r="A67" s="21">
        <f t="shared" si="1"/>
        <v>54</v>
      </c>
      <c r="B67" s="51" t="s">
        <v>525</v>
      </c>
      <c r="C67" s="33">
        <v>10998</v>
      </c>
      <c r="D67" s="143" t="s">
        <v>44</v>
      </c>
      <c r="E67" s="25">
        <f>MAX(M67:X67)</f>
        <v>453</v>
      </c>
      <c r="F67" s="25" t="e">
        <f>VLOOKUP(E67,Tab!$Y$2:$Z$255,2,TRUE)</f>
        <v>#N/A</v>
      </c>
      <c r="G67" s="26">
        <f>LARGE(M67:AA67,1)</f>
        <v>453</v>
      </c>
      <c r="H67" s="26">
        <f>LARGE(M67:AA67,2)</f>
        <v>0</v>
      </c>
      <c r="I67" s="26">
        <f>LARGE(M67:AA67,3)</f>
        <v>0</v>
      </c>
      <c r="J67" s="27">
        <f>SUM(G67:I67)</f>
        <v>453</v>
      </c>
      <c r="K67" s="28">
        <f>J67/3</f>
        <v>151</v>
      </c>
      <c r="L67" s="29"/>
      <c r="M67" s="225">
        <v>0</v>
      </c>
      <c r="N67" s="225">
        <v>0</v>
      </c>
      <c r="O67" s="225">
        <v>0</v>
      </c>
      <c r="P67" s="68">
        <v>0</v>
      </c>
      <c r="Q67" s="225">
        <v>0</v>
      </c>
      <c r="R67" s="68">
        <v>0</v>
      </c>
      <c r="S67" s="68">
        <v>0</v>
      </c>
      <c r="T67" s="68">
        <v>0</v>
      </c>
      <c r="U67" s="68">
        <v>0</v>
      </c>
      <c r="V67" s="68">
        <v>453</v>
      </c>
      <c r="W67" s="68">
        <v>0</v>
      </c>
      <c r="X67" s="183">
        <v>0</v>
      </c>
      <c r="Y67" s="153">
        <v>0</v>
      </c>
      <c r="Z67" s="68">
        <v>0</v>
      </c>
      <c r="AA67" s="68">
        <v>0</v>
      </c>
    </row>
    <row r="68" spans="1:27" x14ac:dyDescent="0.25">
      <c r="A68" s="21">
        <f t="shared" si="1"/>
        <v>55</v>
      </c>
      <c r="B68" s="51" t="s">
        <v>263</v>
      </c>
      <c r="C68" s="33">
        <v>14053</v>
      </c>
      <c r="D68" s="143" t="s">
        <v>106</v>
      </c>
      <c r="E68" s="25">
        <f>MAX(M68:X68)</f>
        <v>440</v>
      </c>
      <c r="F68" s="25" t="e">
        <f>VLOOKUP(E68,Tab!$Y$2:$Z$255,2,TRUE)</f>
        <v>#N/A</v>
      </c>
      <c r="G68" s="26">
        <f>LARGE(M68:AA68,1)</f>
        <v>440</v>
      </c>
      <c r="H68" s="26">
        <f>LARGE(M68:AA68,2)</f>
        <v>0</v>
      </c>
      <c r="I68" s="26">
        <f>LARGE(M68:AA68,3)</f>
        <v>0</v>
      </c>
      <c r="J68" s="27">
        <f>SUM(G68:I68)</f>
        <v>440</v>
      </c>
      <c r="K68" s="28">
        <f>J68/3</f>
        <v>146.66666666666666</v>
      </c>
      <c r="L68" s="29"/>
      <c r="M68" s="225">
        <v>0</v>
      </c>
      <c r="N68" s="225">
        <v>0</v>
      </c>
      <c r="O68" s="225">
        <v>0</v>
      </c>
      <c r="P68" s="68">
        <v>0</v>
      </c>
      <c r="Q68" s="225">
        <v>440</v>
      </c>
      <c r="R68" s="68">
        <v>0</v>
      </c>
      <c r="S68" s="68">
        <v>0</v>
      </c>
      <c r="T68" s="68">
        <v>0</v>
      </c>
      <c r="U68" s="68">
        <v>0</v>
      </c>
      <c r="V68" s="68">
        <v>0</v>
      </c>
      <c r="W68" s="68">
        <v>0</v>
      </c>
      <c r="X68" s="183">
        <v>0</v>
      </c>
      <c r="Y68" s="153">
        <v>0</v>
      </c>
      <c r="Z68" s="68">
        <v>0</v>
      </c>
      <c r="AA68" s="68">
        <v>0</v>
      </c>
    </row>
    <row r="69" spans="1:27" x14ac:dyDescent="0.25">
      <c r="A69" s="21">
        <f t="shared" si="1"/>
        <v>56</v>
      </c>
      <c r="B69" s="51" t="s">
        <v>261</v>
      </c>
      <c r="C69" s="221">
        <v>16</v>
      </c>
      <c r="D69" s="207" t="s">
        <v>26</v>
      </c>
      <c r="E69" s="25">
        <f>MAX(M69:X69)</f>
        <v>0</v>
      </c>
      <c r="F69" s="25" t="e">
        <f>VLOOKUP(E69,Tab!$Y$2:$Z$255,2,TRUE)</f>
        <v>#N/A</v>
      </c>
      <c r="G69" s="26">
        <f>LARGE(M69:AA69,1)</f>
        <v>430</v>
      </c>
      <c r="H69" s="26">
        <f>LARGE(M69:AA69,2)</f>
        <v>0</v>
      </c>
      <c r="I69" s="26">
        <f>LARGE(M69:AA69,3)</f>
        <v>0</v>
      </c>
      <c r="J69" s="27">
        <f>SUM(G69:I69)</f>
        <v>430</v>
      </c>
      <c r="K69" s="28">
        <f>J69/3</f>
        <v>143.33333333333334</v>
      </c>
      <c r="L69" s="29"/>
      <c r="M69" s="225">
        <v>0</v>
      </c>
      <c r="N69" s="225">
        <v>0</v>
      </c>
      <c r="O69" s="225">
        <v>0</v>
      </c>
      <c r="P69" s="68">
        <v>0</v>
      </c>
      <c r="Q69" s="225">
        <v>0</v>
      </c>
      <c r="R69" s="68">
        <v>0</v>
      </c>
      <c r="S69" s="68">
        <v>0</v>
      </c>
      <c r="T69" s="68">
        <v>0</v>
      </c>
      <c r="U69" s="68">
        <v>0</v>
      </c>
      <c r="V69" s="68">
        <v>0</v>
      </c>
      <c r="W69" s="68">
        <v>0</v>
      </c>
      <c r="X69" s="183">
        <v>0</v>
      </c>
      <c r="Y69" s="153">
        <v>0</v>
      </c>
      <c r="Z69" s="68">
        <v>430</v>
      </c>
      <c r="AA69" s="68">
        <v>0</v>
      </c>
    </row>
    <row r="70" spans="1:27" x14ac:dyDescent="0.25">
      <c r="A70" s="21">
        <f t="shared" si="1"/>
        <v>57</v>
      </c>
      <c r="B70" s="51" t="s">
        <v>129</v>
      </c>
      <c r="C70" s="33">
        <v>7913</v>
      </c>
      <c r="D70" s="143" t="s">
        <v>130</v>
      </c>
      <c r="E70" s="25">
        <f>MAX(M70:X70)</f>
        <v>422</v>
      </c>
      <c r="F70" s="25" t="e">
        <f>VLOOKUP(E70,Tab!$Y$2:$Z$255,2,TRUE)</f>
        <v>#N/A</v>
      </c>
      <c r="G70" s="26">
        <f>LARGE(M70:AA70,1)</f>
        <v>422</v>
      </c>
      <c r="H70" s="26">
        <f>LARGE(M70:AA70,2)</f>
        <v>0</v>
      </c>
      <c r="I70" s="26">
        <f>LARGE(M70:AA70,3)</f>
        <v>0</v>
      </c>
      <c r="J70" s="27">
        <f>SUM(G70:I70)</f>
        <v>422</v>
      </c>
      <c r="K70" s="28">
        <f>J70/3</f>
        <v>140.66666666666666</v>
      </c>
      <c r="L70" s="29"/>
      <c r="M70" s="225">
        <v>0</v>
      </c>
      <c r="N70" s="225">
        <v>0</v>
      </c>
      <c r="O70" s="225">
        <v>0</v>
      </c>
      <c r="P70" s="68">
        <v>0</v>
      </c>
      <c r="Q70" s="225">
        <v>422</v>
      </c>
      <c r="R70" s="68">
        <v>0</v>
      </c>
      <c r="S70" s="68">
        <v>0</v>
      </c>
      <c r="T70" s="68">
        <v>0</v>
      </c>
      <c r="U70" s="68">
        <v>0</v>
      </c>
      <c r="V70" s="68">
        <v>0</v>
      </c>
      <c r="W70" s="68">
        <v>0</v>
      </c>
      <c r="X70" s="183">
        <v>0</v>
      </c>
      <c r="Y70" s="153">
        <v>0</v>
      </c>
      <c r="Z70" s="68">
        <v>0</v>
      </c>
      <c r="AA70" s="68">
        <v>0</v>
      </c>
    </row>
    <row r="71" spans="1:27" x14ac:dyDescent="0.25">
      <c r="A71" s="21">
        <f t="shared" si="1"/>
        <v>58</v>
      </c>
      <c r="B71" s="51" t="s">
        <v>199</v>
      </c>
      <c r="C71" s="33">
        <v>7536</v>
      </c>
      <c r="D71" s="143" t="s">
        <v>93</v>
      </c>
      <c r="E71" s="25">
        <f>MAX(M71:X71)</f>
        <v>421</v>
      </c>
      <c r="F71" s="25" t="e">
        <f>VLOOKUP(E71,Tab!$Y$2:$Z$255,2,TRUE)</f>
        <v>#N/A</v>
      </c>
      <c r="G71" s="26">
        <f>LARGE(M71:AA71,1)</f>
        <v>421</v>
      </c>
      <c r="H71" s="26">
        <f>LARGE(M71:AA71,2)</f>
        <v>0</v>
      </c>
      <c r="I71" s="26">
        <f>LARGE(M71:AA71,3)</f>
        <v>0</v>
      </c>
      <c r="J71" s="27">
        <f>SUM(G71:I71)</f>
        <v>421</v>
      </c>
      <c r="K71" s="28">
        <f>J71/3</f>
        <v>140.33333333333334</v>
      </c>
      <c r="L71" s="29"/>
      <c r="M71" s="225">
        <v>421</v>
      </c>
      <c r="N71" s="225">
        <v>0</v>
      </c>
      <c r="O71" s="225">
        <v>0</v>
      </c>
      <c r="P71" s="68">
        <v>0</v>
      </c>
      <c r="Q71" s="225">
        <v>0</v>
      </c>
      <c r="R71" s="68">
        <v>0</v>
      </c>
      <c r="S71" s="68">
        <v>0</v>
      </c>
      <c r="T71" s="68">
        <v>0</v>
      </c>
      <c r="U71" s="68">
        <v>0</v>
      </c>
      <c r="V71" s="68">
        <v>0</v>
      </c>
      <c r="W71" s="68">
        <v>0</v>
      </c>
      <c r="X71" s="183">
        <v>0</v>
      </c>
      <c r="Y71" s="153">
        <v>0</v>
      </c>
      <c r="Z71" s="68">
        <v>0</v>
      </c>
      <c r="AA71" s="68">
        <v>0</v>
      </c>
    </row>
    <row r="72" spans="1:27" x14ac:dyDescent="0.25">
      <c r="A72" s="21">
        <f t="shared" si="1"/>
        <v>59</v>
      </c>
      <c r="B72" s="51" t="s">
        <v>133</v>
      </c>
      <c r="C72" s="221">
        <v>7914</v>
      </c>
      <c r="D72" s="207" t="s">
        <v>130</v>
      </c>
      <c r="E72" s="25">
        <f>MAX(M72:X72)</f>
        <v>420</v>
      </c>
      <c r="F72" s="25" t="e">
        <f>VLOOKUP(E72,Tab!$Y$2:$Z$255,2,TRUE)</f>
        <v>#N/A</v>
      </c>
      <c r="G72" s="26">
        <f>LARGE(M72:AA72,1)</f>
        <v>420</v>
      </c>
      <c r="H72" s="26">
        <f>LARGE(M72:AA72,2)</f>
        <v>0</v>
      </c>
      <c r="I72" s="26">
        <f>LARGE(M72:AA72,3)</f>
        <v>0</v>
      </c>
      <c r="J72" s="27">
        <f>SUM(G72:I72)</f>
        <v>420</v>
      </c>
      <c r="K72" s="28">
        <f>J72/3</f>
        <v>140</v>
      </c>
      <c r="L72" s="29"/>
      <c r="M72" s="225">
        <v>0</v>
      </c>
      <c r="N72" s="225">
        <v>0</v>
      </c>
      <c r="O72" s="225">
        <v>0</v>
      </c>
      <c r="P72" s="68">
        <v>0</v>
      </c>
      <c r="Q72" s="225">
        <v>420</v>
      </c>
      <c r="R72" s="68">
        <v>0</v>
      </c>
      <c r="S72" s="68">
        <v>0</v>
      </c>
      <c r="T72" s="68">
        <v>0</v>
      </c>
      <c r="U72" s="68">
        <v>0</v>
      </c>
      <c r="V72" s="68">
        <v>0</v>
      </c>
      <c r="W72" s="68">
        <v>0</v>
      </c>
      <c r="X72" s="183">
        <v>0</v>
      </c>
      <c r="Y72" s="153">
        <v>0</v>
      </c>
      <c r="Z72" s="68">
        <v>0</v>
      </c>
      <c r="AA72" s="68">
        <v>0</v>
      </c>
    </row>
    <row r="73" spans="1:27" x14ac:dyDescent="0.25">
      <c r="A73" s="21">
        <f t="shared" si="1"/>
        <v>60</v>
      </c>
      <c r="B73" s="51" t="s">
        <v>524</v>
      </c>
      <c r="C73" s="33">
        <v>2483</v>
      </c>
      <c r="D73" s="143" t="s">
        <v>93</v>
      </c>
      <c r="E73" s="25">
        <f>MAX(M73:X73)</f>
        <v>419</v>
      </c>
      <c r="F73" s="25" t="e">
        <f>VLOOKUP(E73,Tab!$Y$2:$Z$255,2,TRUE)</f>
        <v>#N/A</v>
      </c>
      <c r="G73" s="26">
        <f>LARGE(M73:AA73,1)</f>
        <v>419</v>
      </c>
      <c r="H73" s="26">
        <f>LARGE(M73:AA73,2)</f>
        <v>0</v>
      </c>
      <c r="I73" s="26">
        <f>LARGE(M73:AA73,3)</f>
        <v>0</v>
      </c>
      <c r="J73" s="27">
        <f>SUM(G73:I73)</f>
        <v>419</v>
      </c>
      <c r="K73" s="28">
        <f>J73/3</f>
        <v>139.66666666666666</v>
      </c>
      <c r="L73" s="29"/>
      <c r="M73" s="225">
        <v>419</v>
      </c>
      <c r="N73" s="225">
        <v>0</v>
      </c>
      <c r="O73" s="225">
        <v>0</v>
      </c>
      <c r="P73" s="68">
        <v>0</v>
      </c>
      <c r="Q73" s="225">
        <v>0</v>
      </c>
      <c r="R73" s="68">
        <v>0</v>
      </c>
      <c r="S73" s="68">
        <v>0</v>
      </c>
      <c r="T73" s="68">
        <v>0</v>
      </c>
      <c r="U73" s="68">
        <v>0</v>
      </c>
      <c r="V73" s="68">
        <v>0</v>
      </c>
      <c r="W73" s="68">
        <v>0</v>
      </c>
      <c r="X73" s="183">
        <v>0</v>
      </c>
      <c r="Y73" s="153">
        <v>0</v>
      </c>
      <c r="Z73" s="68">
        <v>0</v>
      </c>
      <c r="AA73" s="68">
        <v>0</v>
      </c>
    </row>
    <row r="74" spans="1:27" x14ac:dyDescent="0.25">
      <c r="A74" s="21">
        <f t="shared" si="1"/>
        <v>61</v>
      </c>
      <c r="B74" s="51" t="s">
        <v>125</v>
      </c>
      <c r="C74" s="33">
        <v>629</v>
      </c>
      <c r="D74" s="143" t="s">
        <v>106</v>
      </c>
      <c r="E74" s="25">
        <f>MAX(M74:X74)</f>
        <v>417</v>
      </c>
      <c r="F74" s="25" t="e">
        <f>VLOOKUP(E74,Tab!$Y$2:$Z$255,2,TRUE)</f>
        <v>#N/A</v>
      </c>
      <c r="G74" s="26">
        <f>LARGE(M74:AA74,1)</f>
        <v>417</v>
      </c>
      <c r="H74" s="26">
        <f>LARGE(M74:AA74,2)</f>
        <v>0</v>
      </c>
      <c r="I74" s="26">
        <f>LARGE(M74:AA74,3)</f>
        <v>0</v>
      </c>
      <c r="J74" s="27">
        <f>SUM(G74:I74)</f>
        <v>417</v>
      </c>
      <c r="K74" s="28">
        <f>J74/3</f>
        <v>139</v>
      </c>
      <c r="L74" s="29"/>
      <c r="M74" s="225">
        <v>0</v>
      </c>
      <c r="N74" s="225">
        <v>0</v>
      </c>
      <c r="O74" s="225">
        <v>0</v>
      </c>
      <c r="P74" s="68">
        <v>0</v>
      </c>
      <c r="Q74" s="225">
        <v>417</v>
      </c>
      <c r="R74" s="68">
        <v>0</v>
      </c>
      <c r="S74" s="68">
        <v>0</v>
      </c>
      <c r="T74" s="68">
        <v>0</v>
      </c>
      <c r="U74" s="68">
        <v>0</v>
      </c>
      <c r="V74" s="68">
        <v>0</v>
      </c>
      <c r="W74" s="68">
        <v>0</v>
      </c>
      <c r="X74" s="183">
        <v>0</v>
      </c>
      <c r="Y74" s="153">
        <v>0</v>
      </c>
      <c r="Z74" s="68">
        <v>0</v>
      </c>
      <c r="AA74" s="68">
        <v>0</v>
      </c>
    </row>
    <row r="75" spans="1:27" x14ac:dyDescent="0.25">
      <c r="A75" s="21">
        <f t="shared" si="1"/>
        <v>62</v>
      </c>
      <c r="B75" s="51" t="s">
        <v>114</v>
      </c>
      <c r="C75" s="33">
        <v>2121</v>
      </c>
      <c r="D75" s="143" t="s">
        <v>46</v>
      </c>
      <c r="E75" s="25">
        <f>MAX(M75:X75)</f>
        <v>413</v>
      </c>
      <c r="F75" s="25" t="e">
        <f>VLOOKUP(E75,Tab!$Y$2:$Z$255,2,TRUE)</f>
        <v>#N/A</v>
      </c>
      <c r="G75" s="26">
        <f>LARGE(M75:AA75,1)</f>
        <v>413</v>
      </c>
      <c r="H75" s="26">
        <f>LARGE(M75:AA75,2)</f>
        <v>0</v>
      </c>
      <c r="I75" s="26">
        <f>LARGE(M75:AA75,3)</f>
        <v>0</v>
      </c>
      <c r="J75" s="27">
        <f>SUM(G75:I75)</f>
        <v>413</v>
      </c>
      <c r="K75" s="28">
        <f>J75/3</f>
        <v>137.66666666666666</v>
      </c>
      <c r="L75" s="29"/>
      <c r="M75" s="225">
        <v>0</v>
      </c>
      <c r="N75" s="225">
        <v>0</v>
      </c>
      <c r="O75" s="225">
        <v>0</v>
      </c>
      <c r="P75" s="68">
        <v>0</v>
      </c>
      <c r="Q75" s="225">
        <v>0</v>
      </c>
      <c r="R75" s="68">
        <v>0</v>
      </c>
      <c r="S75" s="68">
        <v>0</v>
      </c>
      <c r="T75" s="68">
        <v>0</v>
      </c>
      <c r="U75" s="68">
        <v>413</v>
      </c>
      <c r="V75" s="68">
        <v>0</v>
      </c>
      <c r="W75" s="68">
        <v>0</v>
      </c>
      <c r="X75" s="183">
        <v>0</v>
      </c>
      <c r="Y75" s="153">
        <v>0</v>
      </c>
      <c r="Z75" s="68">
        <v>0</v>
      </c>
      <c r="AA75" s="68">
        <v>0</v>
      </c>
    </row>
    <row r="76" spans="1:27" x14ac:dyDescent="0.25">
      <c r="A76" s="21">
        <f t="shared" si="1"/>
        <v>63</v>
      </c>
      <c r="B76" s="51" t="s">
        <v>92</v>
      </c>
      <c r="C76" s="33">
        <v>192</v>
      </c>
      <c r="D76" s="143" t="s">
        <v>24</v>
      </c>
      <c r="E76" s="25">
        <f>MAX(M76:X76)</f>
        <v>402</v>
      </c>
      <c r="F76" s="25" t="e">
        <f>VLOOKUP(E76,Tab!$Y$2:$Z$255,2,TRUE)</f>
        <v>#N/A</v>
      </c>
      <c r="G76" s="26">
        <f>LARGE(M76:AA76,1)</f>
        <v>402</v>
      </c>
      <c r="H76" s="26">
        <f>LARGE(M76:AA76,2)</f>
        <v>0</v>
      </c>
      <c r="I76" s="26">
        <f>LARGE(M76:AA76,3)</f>
        <v>0</v>
      </c>
      <c r="J76" s="27">
        <f>SUM(G76:I76)</f>
        <v>402</v>
      </c>
      <c r="K76" s="28">
        <f>J76/3</f>
        <v>134</v>
      </c>
      <c r="L76" s="29"/>
      <c r="M76" s="225">
        <v>0</v>
      </c>
      <c r="N76" s="225">
        <v>0</v>
      </c>
      <c r="O76" s="225">
        <v>0</v>
      </c>
      <c r="P76" s="68">
        <v>0</v>
      </c>
      <c r="Q76" s="225">
        <v>0</v>
      </c>
      <c r="R76" s="68">
        <v>0</v>
      </c>
      <c r="S76" s="68">
        <v>0</v>
      </c>
      <c r="T76" s="68">
        <v>0</v>
      </c>
      <c r="U76" s="68">
        <v>0</v>
      </c>
      <c r="V76" s="68">
        <v>0</v>
      </c>
      <c r="W76" s="68">
        <v>402</v>
      </c>
      <c r="X76" s="183">
        <v>0</v>
      </c>
      <c r="Y76" s="153">
        <v>0</v>
      </c>
      <c r="Z76" s="68">
        <v>0</v>
      </c>
      <c r="AA76" s="68">
        <v>0</v>
      </c>
    </row>
    <row r="77" spans="1:27" x14ac:dyDescent="0.25">
      <c r="A77" s="21">
        <f t="shared" si="1"/>
        <v>64</v>
      </c>
      <c r="B77" s="51" t="s">
        <v>339</v>
      </c>
      <c r="C77" s="33">
        <v>14440</v>
      </c>
      <c r="D77" s="143" t="s">
        <v>337</v>
      </c>
      <c r="E77" s="25">
        <f>MAX(M77:X77)</f>
        <v>401</v>
      </c>
      <c r="F77" s="25" t="e">
        <f>VLOOKUP(E77,Tab!$Y$2:$Z$255,2,TRUE)</f>
        <v>#N/A</v>
      </c>
      <c r="G77" s="26">
        <f>LARGE(M77:AA77,1)</f>
        <v>401</v>
      </c>
      <c r="H77" s="26">
        <f>LARGE(M77:AA77,2)</f>
        <v>0</v>
      </c>
      <c r="I77" s="26">
        <f>LARGE(M77:AA77,3)</f>
        <v>0</v>
      </c>
      <c r="J77" s="27">
        <f>SUM(G77:I77)</f>
        <v>401</v>
      </c>
      <c r="K77" s="28">
        <f>J77/3</f>
        <v>133.66666666666666</v>
      </c>
      <c r="L77" s="29"/>
      <c r="M77" s="225">
        <v>0</v>
      </c>
      <c r="N77" s="225">
        <v>0</v>
      </c>
      <c r="O77" s="225">
        <v>401</v>
      </c>
      <c r="P77" s="68">
        <v>0</v>
      </c>
      <c r="Q77" s="225">
        <v>0</v>
      </c>
      <c r="R77" s="68">
        <v>0</v>
      </c>
      <c r="S77" s="68">
        <v>0</v>
      </c>
      <c r="T77" s="68">
        <v>0</v>
      </c>
      <c r="U77" s="68">
        <v>0</v>
      </c>
      <c r="V77" s="68">
        <v>0</v>
      </c>
      <c r="W77" s="68">
        <v>0</v>
      </c>
      <c r="X77" s="183">
        <v>0</v>
      </c>
      <c r="Y77" s="153">
        <v>0</v>
      </c>
      <c r="Z77" s="68">
        <v>0</v>
      </c>
      <c r="AA77" s="68">
        <v>0</v>
      </c>
    </row>
    <row r="78" spans="1:27" x14ac:dyDescent="0.25">
      <c r="A78" s="21">
        <f t="shared" si="1"/>
        <v>65</v>
      </c>
      <c r="B78" s="51" t="s">
        <v>590</v>
      </c>
      <c r="C78" s="33">
        <v>542</v>
      </c>
      <c r="D78" s="143" t="s">
        <v>24</v>
      </c>
      <c r="E78" s="25">
        <f>MAX(M78:X78)</f>
        <v>400</v>
      </c>
      <c r="F78" s="25" t="e">
        <f>VLOOKUP(E78,Tab!$Y$2:$Z$255,2,TRUE)</f>
        <v>#N/A</v>
      </c>
      <c r="G78" s="26">
        <f>LARGE(M78:AA78,1)</f>
        <v>400</v>
      </c>
      <c r="H78" s="26">
        <f>LARGE(M78:AA78,2)</f>
        <v>0</v>
      </c>
      <c r="I78" s="26">
        <f>LARGE(M78:AA78,3)</f>
        <v>0</v>
      </c>
      <c r="J78" s="27">
        <f>SUM(G78:I78)</f>
        <v>400</v>
      </c>
      <c r="K78" s="28">
        <f>J78/3</f>
        <v>133.33333333333334</v>
      </c>
      <c r="L78" s="29"/>
      <c r="M78" s="225">
        <v>0</v>
      </c>
      <c r="N78" s="225">
        <v>0</v>
      </c>
      <c r="O78" s="225">
        <v>400</v>
      </c>
      <c r="P78" s="68">
        <v>0</v>
      </c>
      <c r="Q78" s="225">
        <v>0</v>
      </c>
      <c r="R78" s="68">
        <v>0</v>
      </c>
      <c r="S78" s="68">
        <v>0</v>
      </c>
      <c r="T78" s="68">
        <v>0</v>
      </c>
      <c r="U78" s="68">
        <v>0</v>
      </c>
      <c r="V78" s="68">
        <v>0</v>
      </c>
      <c r="W78" s="68">
        <v>0</v>
      </c>
      <c r="X78" s="183">
        <v>0</v>
      </c>
      <c r="Y78" s="153">
        <v>0</v>
      </c>
      <c r="Z78" s="68">
        <v>0</v>
      </c>
      <c r="AA78" s="68">
        <v>0</v>
      </c>
    </row>
    <row r="79" spans="1:27" x14ac:dyDescent="0.25">
      <c r="A79" s="21">
        <f t="shared" si="1"/>
        <v>66</v>
      </c>
      <c r="B79" s="51" t="s">
        <v>306</v>
      </c>
      <c r="C79" s="33">
        <v>15316</v>
      </c>
      <c r="D79" s="143" t="s">
        <v>130</v>
      </c>
      <c r="E79" s="25">
        <f>MAX(M79:X79)</f>
        <v>384</v>
      </c>
      <c r="F79" s="25" t="e">
        <f>VLOOKUP(E79,Tab!$Y$2:$Z$255,2,TRUE)</f>
        <v>#N/A</v>
      </c>
      <c r="G79" s="26">
        <f>LARGE(M79:AA79,1)</f>
        <v>384</v>
      </c>
      <c r="H79" s="26">
        <f>LARGE(M79:AA79,2)</f>
        <v>0</v>
      </c>
      <c r="I79" s="26">
        <f>LARGE(M79:AA79,3)</f>
        <v>0</v>
      </c>
      <c r="J79" s="27">
        <f>SUM(G79:I79)</f>
        <v>384</v>
      </c>
      <c r="K79" s="28">
        <f>J79/3</f>
        <v>128</v>
      </c>
      <c r="L79" s="29"/>
      <c r="M79" s="225">
        <v>0</v>
      </c>
      <c r="N79" s="225">
        <v>0</v>
      </c>
      <c r="O79" s="225">
        <v>0</v>
      </c>
      <c r="P79" s="68">
        <v>0</v>
      </c>
      <c r="Q79" s="225">
        <v>384</v>
      </c>
      <c r="R79" s="68">
        <v>0</v>
      </c>
      <c r="S79" s="68">
        <v>0</v>
      </c>
      <c r="T79" s="68">
        <v>0</v>
      </c>
      <c r="U79" s="68">
        <v>0</v>
      </c>
      <c r="V79" s="68">
        <v>0</v>
      </c>
      <c r="W79" s="68">
        <v>0</v>
      </c>
      <c r="X79" s="183">
        <v>0</v>
      </c>
      <c r="Y79" s="153">
        <v>0</v>
      </c>
      <c r="Z79" s="68">
        <v>0</v>
      </c>
      <c r="AA79" s="68">
        <v>0</v>
      </c>
    </row>
    <row r="80" spans="1:27" x14ac:dyDescent="0.25">
      <c r="A80" s="21">
        <f t="shared" si="1"/>
        <v>67</v>
      </c>
      <c r="B80" s="51" t="s">
        <v>574</v>
      </c>
      <c r="C80" s="33">
        <v>15112</v>
      </c>
      <c r="D80" s="143" t="s">
        <v>106</v>
      </c>
      <c r="E80" s="25">
        <f>MAX(M80:X80)</f>
        <v>382</v>
      </c>
      <c r="F80" s="25" t="e">
        <f>VLOOKUP(E80,Tab!$Y$2:$Z$255,2,TRUE)</f>
        <v>#N/A</v>
      </c>
      <c r="G80" s="26">
        <f>LARGE(M80:AA80,1)</f>
        <v>382</v>
      </c>
      <c r="H80" s="26">
        <f>LARGE(M80:AA80,2)</f>
        <v>0</v>
      </c>
      <c r="I80" s="26">
        <f>LARGE(M80:AA80,3)</f>
        <v>0</v>
      </c>
      <c r="J80" s="27">
        <f>SUM(G80:I80)</f>
        <v>382</v>
      </c>
      <c r="K80" s="28">
        <f>J80/3</f>
        <v>127.33333333333333</v>
      </c>
      <c r="L80" s="29"/>
      <c r="M80" s="225">
        <v>0</v>
      </c>
      <c r="N80" s="225">
        <v>0</v>
      </c>
      <c r="O80" s="225">
        <v>0</v>
      </c>
      <c r="P80" s="68">
        <v>0</v>
      </c>
      <c r="Q80" s="225">
        <v>382</v>
      </c>
      <c r="R80" s="68">
        <v>0</v>
      </c>
      <c r="S80" s="68">
        <v>0</v>
      </c>
      <c r="T80" s="68">
        <v>0</v>
      </c>
      <c r="U80" s="68">
        <v>0</v>
      </c>
      <c r="V80" s="68">
        <v>0</v>
      </c>
      <c r="W80" s="68">
        <v>0</v>
      </c>
      <c r="X80" s="183">
        <v>0</v>
      </c>
      <c r="Y80" s="153">
        <v>0</v>
      </c>
      <c r="Z80" s="68">
        <v>0</v>
      </c>
      <c r="AA80" s="68">
        <v>0</v>
      </c>
    </row>
    <row r="81" spans="1:27" x14ac:dyDescent="0.25">
      <c r="A81" s="21">
        <f t="shared" si="1"/>
        <v>68</v>
      </c>
      <c r="B81" s="51" t="s">
        <v>527</v>
      </c>
      <c r="C81" s="33">
        <v>10652</v>
      </c>
      <c r="D81" s="143" t="s">
        <v>24</v>
      </c>
      <c r="E81" s="25">
        <f>MAX(M81:X81)</f>
        <v>372</v>
      </c>
      <c r="F81" s="25" t="e">
        <f>VLOOKUP(E81,Tab!$Y$2:$Z$255,2,TRUE)</f>
        <v>#N/A</v>
      </c>
      <c r="G81" s="26">
        <f>LARGE(M81:AA81,1)</f>
        <v>372</v>
      </c>
      <c r="H81" s="26">
        <f>LARGE(M81:AA81,2)</f>
        <v>0</v>
      </c>
      <c r="I81" s="26">
        <f>LARGE(M81:AA81,3)</f>
        <v>0</v>
      </c>
      <c r="J81" s="27">
        <f>SUM(G81:I81)</f>
        <v>372</v>
      </c>
      <c r="K81" s="28">
        <f>J81/3</f>
        <v>124</v>
      </c>
      <c r="L81" s="29"/>
      <c r="M81" s="225">
        <v>0</v>
      </c>
      <c r="N81" s="225">
        <v>0</v>
      </c>
      <c r="O81" s="225">
        <v>0</v>
      </c>
      <c r="P81" s="68">
        <v>0</v>
      </c>
      <c r="Q81" s="225">
        <v>0</v>
      </c>
      <c r="R81" s="68">
        <v>0</v>
      </c>
      <c r="S81" s="68">
        <v>0</v>
      </c>
      <c r="T81" s="68">
        <v>0</v>
      </c>
      <c r="U81" s="68">
        <v>0</v>
      </c>
      <c r="V81" s="68">
        <v>0</v>
      </c>
      <c r="W81" s="68">
        <v>0</v>
      </c>
      <c r="X81" s="183">
        <v>372</v>
      </c>
      <c r="Y81" s="153">
        <v>0</v>
      </c>
      <c r="Z81" s="68">
        <v>0</v>
      </c>
      <c r="AA81" s="68">
        <v>0</v>
      </c>
    </row>
    <row r="82" spans="1:27" x14ac:dyDescent="0.25">
      <c r="A82" s="21">
        <f t="shared" si="1"/>
        <v>69</v>
      </c>
      <c r="B82" s="51" t="s">
        <v>136</v>
      </c>
      <c r="C82" s="33">
        <v>13880</v>
      </c>
      <c r="D82" s="143" t="s">
        <v>24</v>
      </c>
      <c r="E82" s="25">
        <f>MAX(M82:X82)</f>
        <v>363</v>
      </c>
      <c r="F82" s="25" t="e">
        <f>VLOOKUP(E82,Tab!$Y$2:$Z$255,2,TRUE)</f>
        <v>#N/A</v>
      </c>
      <c r="G82" s="26">
        <f>LARGE(M82:AA82,1)</f>
        <v>363</v>
      </c>
      <c r="H82" s="26">
        <f>LARGE(M82:AA82,2)</f>
        <v>0</v>
      </c>
      <c r="I82" s="26">
        <f>LARGE(M82:AA82,3)</f>
        <v>0</v>
      </c>
      <c r="J82" s="27">
        <f>SUM(G82:I82)</f>
        <v>363</v>
      </c>
      <c r="K82" s="28">
        <f>J82/3</f>
        <v>121</v>
      </c>
      <c r="L82" s="29"/>
      <c r="M82" s="225">
        <v>0</v>
      </c>
      <c r="N82" s="225">
        <v>0</v>
      </c>
      <c r="O82" s="225">
        <v>0</v>
      </c>
      <c r="P82" s="68">
        <v>0</v>
      </c>
      <c r="Q82" s="225">
        <v>0</v>
      </c>
      <c r="R82" s="68">
        <v>0</v>
      </c>
      <c r="S82" s="68">
        <v>0</v>
      </c>
      <c r="T82" s="68">
        <v>0</v>
      </c>
      <c r="U82" s="68">
        <v>0</v>
      </c>
      <c r="V82" s="68">
        <v>0</v>
      </c>
      <c r="W82" s="68">
        <v>0</v>
      </c>
      <c r="X82" s="183">
        <v>363</v>
      </c>
      <c r="Y82" s="153">
        <v>0</v>
      </c>
      <c r="Z82" s="68">
        <v>0</v>
      </c>
      <c r="AA82" s="68">
        <v>0</v>
      </c>
    </row>
    <row r="83" spans="1:27" x14ac:dyDescent="0.25">
      <c r="A83" s="21">
        <f t="shared" si="1"/>
        <v>70</v>
      </c>
      <c r="B83" s="51" t="s">
        <v>575</v>
      </c>
      <c r="C83" s="33">
        <v>15665</v>
      </c>
      <c r="D83" s="143" t="s">
        <v>130</v>
      </c>
      <c r="E83" s="25">
        <f>MAX(M83:X83)</f>
        <v>292</v>
      </c>
      <c r="F83" s="25" t="e">
        <f>VLOOKUP(E83,Tab!$Y$2:$Z$255,2,TRUE)</f>
        <v>#N/A</v>
      </c>
      <c r="G83" s="26">
        <f>LARGE(M83:AA83,1)</f>
        <v>292</v>
      </c>
      <c r="H83" s="26">
        <f>LARGE(M83:AA83,2)</f>
        <v>0</v>
      </c>
      <c r="I83" s="26">
        <f>LARGE(M83:AA83,3)</f>
        <v>0</v>
      </c>
      <c r="J83" s="27">
        <f>SUM(G83:I83)</f>
        <v>292</v>
      </c>
      <c r="K83" s="28">
        <f>J83/3</f>
        <v>97.333333333333329</v>
      </c>
      <c r="L83" s="29"/>
      <c r="M83" s="225">
        <v>0</v>
      </c>
      <c r="N83" s="225">
        <v>0</v>
      </c>
      <c r="O83" s="225">
        <v>0</v>
      </c>
      <c r="P83" s="68">
        <v>0</v>
      </c>
      <c r="Q83" s="225">
        <v>292</v>
      </c>
      <c r="R83" s="68">
        <v>0</v>
      </c>
      <c r="S83" s="68">
        <v>0</v>
      </c>
      <c r="T83" s="68">
        <v>0</v>
      </c>
      <c r="U83" s="68">
        <v>0</v>
      </c>
      <c r="V83" s="68">
        <v>0</v>
      </c>
      <c r="W83" s="68">
        <v>0</v>
      </c>
      <c r="X83" s="183">
        <v>0</v>
      </c>
      <c r="Y83" s="153">
        <v>0</v>
      </c>
      <c r="Z83" s="68">
        <v>0</v>
      </c>
      <c r="AA83" s="68">
        <v>0</v>
      </c>
    </row>
    <row r="84" spans="1:27" x14ac:dyDescent="0.25">
      <c r="A84" s="21">
        <f t="shared" si="1"/>
        <v>71</v>
      </c>
      <c r="B84" s="51" t="s">
        <v>88</v>
      </c>
      <c r="C84" s="33">
        <v>3555</v>
      </c>
      <c r="D84" s="143" t="s">
        <v>77</v>
      </c>
      <c r="E84" s="25">
        <f>MAX(M84:X84)</f>
        <v>252</v>
      </c>
      <c r="F84" s="25" t="e">
        <f>VLOOKUP(E84,Tab!$Y$2:$Z$255,2,TRUE)</f>
        <v>#N/A</v>
      </c>
      <c r="G84" s="26">
        <f>LARGE(M84:AA84,1)</f>
        <v>252</v>
      </c>
      <c r="H84" s="26">
        <f>LARGE(M84:AA84,2)</f>
        <v>0</v>
      </c>
      <c r="I84" s="26">
        <f>LARGE(M84:AA84,3)</f>
        <v>0</v>
      </c>
      <c r="J84" s="27">
        <f>SUM(G84:I84)</f>
        <v>252</v>
      </c>
      <c r="K84" s="28">
        <f>J84/3</f>
        <v>84</v>
      </c>
      <c r="L84" s="29"/>
      <c r="M84" s="225">
        <v>0</v>
      </c>
      <c r="N84" s="225">
        <v>0</v>
      </c>
      <c r="O84" s="225">
        <v>0</v>
      </c>
      <c r="P84" s="68">
        <v>0</v>
      </c>
      <c r="Q84" s="225">
        <v>0</v>
      </c>
      <c r="R84" s="68">
        <v>0</v>
      </c>
      <c r="S84" s="68">
        <v>0</v>
      </c>
      <c r="T84" s="68">
        <v>0</v>
      </c>
      <c r="U84" s="68">
        <v>252</v>
      </c>
      <c r="V84" s="68">
        <v>0</v>
      </c>
      <c r="W84" s="68">
        <v>0</v>
      </c>
      <c r="X84" s="183">
        <v>0</v>
      </c>
      <c r="Y84" s="153">
        <v>0</v>
      </c>
      <c r="Z84" s="68">
        <v>0</v>
      </c>
      <c r="AA84" s="68">
        <v>0</v>
      </c>
    </row>
    <row r="85" spans="1:27" x14ac:dyDescent="0.25">
      <c r="A85" s="21">
        <f t="shared" si="1"/>
        <v>72</v>
      </c>
      <c r="B85" s="51" t="s">
        <v>330</v>
      </c>
      <c r="C85" s="33">
        <v>14960</v>
      </c>
      <c r="D85" s="143" t="s">
        <v>130</v>
      </c>
      <c r="E85" s="25">
        <f>MAX(M85:X85)</f>
        <v>231</v>
      </c>
      <c r="F85" s="25" t="e">
        <f>VLOOKUP(E85,Tab!$Y$2:$Z$255,2,TRUE)</f>
        <v>#N/A</v>
      </c>
      <c r="G85" s="26">
        <f>LARGE(M85:AA85,1)</f>
        <v>231</v>
      </c>
      <c r="H85" s="26">
        <f>LARGE(M85:AA85,2)</f>
        <v>0</v>
      </c>
      <c r="I85" s="26">
        <f>LARGE(M85:AA85,3)</f>
        <v>0</v>
      </c>
      <c r="J85" s="27">
        <f>SUM(G85:I85)</f>
        <v>231</v>
      </c>
      <c r="K85" s="28">
        <f>J85/3</f>
        <v>77</v>
      </c>
      <c r="L85" s="29"/>
      <c r="M85" s="225">
        <v>0</v>
      </c>
      <c r="N85" s="225">
        <v>0</v>
      </c>
      <c r="O85" s="225">
        <v>0</v>
      </c>
      <c r="P85" s="68">
        <v>0</v>
      </c>
      <c r="Q85" s="225">
        <v>231</v>
      </c>
      <c r="R85" s="68">
        <v>0</v>
      </c>
      <c r="S85" s="68">
        <v>0</v>
      </c>
      <c r="T85" s="68">
        <v>0</v>
      </c>
      <c r="U85" s="68">
        <v>0</v>
      </c>
      <c r="V85" s="68">
        <v>0</v>
      </c>
      <c r="W85" s="68">
        <v>0</v>
      </c>
      <c r="X85" s="183">
        <v>0</v>
      </c>
      <c r="Y85" s="153">
        <v>0</v>
      </c>
      <c r="Z85" s="68">
        <v>0</v>
      </c>
      <c r="AA85" s="68">
        <v>0</v>
      </c>
    </row>
    <row r="86" spans="1:27" x14ac:dyDescent="0.25">
      <c r="A86" s="21">
        <f t="shared" si="1"/>
        <v>73</v>
      </c>
      <c r="B86" s="51" t="s">
        <v>591</v>
      </c>
      <c r="C86" s="33">
        <v>2960</v>
      </c>
      <c r="D86" s="143" t="s">
        <v>39</v>
      </c>
      <c r="E86" s="25">
        <f>MAX(M86:X86)</f>
        <v>145</v>
      </c>
      <c r="F86" s="25" t="e">
        <f>VLOOKUP(E86,Tab!$Y$2:$Z$255,2,TRUE)</f>
        <v>#N/A</v>
      </c>
      <c r="G86" s="26">
        <f>LARGE(M86:AA86,1)</f>
        <v>145</v>
      </c>
      <c r="H86" s="26">
        <f>LARGE(M86:AA86,2)</f>
        <v>0</v>
      </c>
      <c r="I86" s="26">
        <f>LARGE(M86:AA86,3)</f>
        <v>0</v>
      </c>
      <c r="J86" s="27">
        <f>SUM(G86:I86)</f>
        <v>145</v>
      </c>
      <c r="K86" s="28">
        <f>J86/3</f>
        <v>48.333333333333336</v>
      </c>
      <c r="L86" s="29"/>
      <c r="M86" s="225">
        <v>0</v>
      </c>
      <c r="N86" s="225">
        <v>0</v>
      </c>
      <c r="O86" s="225">
        <v>0</v>
      </c>
      <c r="P86" s="68">
        <v>145</v>
      </c>
      <c r="Q86" s="225">
        <v>0</v>
      </c>
      <c r="R86" s="68">
        <v>0</v>
      </c>
      <c r="S86" s="68">
        <v>0</v>
      </c>
      <c r="T86" s="68">
        <v>0</v>
      </c>
      <c r="U86" s="68">
        <v>0</v>
      </c>
      <c r="V86" s="68">
        <v>0</v>
      </c>
      <c r="W86" s="68">
        <v>0</v>
      </c>
      <c r="X86" s="183">
        <v>0</v>
      </c>
      <c r="Y86" s="153">
        <v>0</v>
      </c>
      <c r="Z86" s="68">
        <v>0</v>
      </c>
      <c r="AA86" s="68">
        <v>0</v>
      </c>
    </row>
    <row r="87" spans="1:27" x14ac:dyDescent="0.25">
      <c r="A87" s="21">
        <f t="shared" si="1"/>
        <v>74</v>
      </c>
      <c r="B87" s="51" t="s">
        <v>592</v>
      </c>
      <c r="C87" s="221">
        <v>8418</v>
      </c>
      <c r="D87" s="143" t="s">
        <v>39</v>
      </c>
      <c r="E87" s="25">
        <f>MAX(M87:X87)</f>
        <v>128</v>
      </c>
      <c r="F87" s="25" t="e">
        <f>VLOOKUP(E87,Tab!$Y$2:$Z$255,2,TRUE)</f>
        <v>#N/A</v>
      </c>
      <c r="G87" s="26">
        <f>LARGE(M87:AA87,1)</f>
        <v>128</v>
      </c>
      <c r="H87" s="26">
        <f>LARGE(M87:AA87,2)</f>
        <v>0</v>
      </c>
      <c r="I87" s="26">
        <f>LARGE(M87:AA87,3)</f>
        <v>0</v>
      </c>
      <c r="J87" s="27">
        <f>SUM(G87:I87)</f>
        <v>128</v>
      </c>
      <c r="K87" s="28">
        <f>J87/3</f>
        <v>42.666666666666664</v>
      </c>
      <c r="L87" s="29"/>
      <c r="M87" s="225">
        <v>0</v>
      </c>
      <c r="N87" s="225">
        <v>0</v>
      </c>
      <c r="O87" s="225">
        <v>0</v>
      </c>
      <c r="P87" s="68">
        <v>128</v>
      </c>
      <c r="Q87" s="225">
        <v>0</v>
      </c>
      <c r="R87" s="68">
        <v>0</v>
      </c>
      <c r="S87" s="68">
        <v>0</v>
      </c>
      <c r="T87" s="68">
        <v>0</v>
      </c>
      <c r="U87" s="68">
        <v>0</v>
      </c>
      <c r="V87" s="68">
        <v>0</v>
      </c>
      <c r="W87" s="68">
        <v>0</v>
      </c>
      <c r="X87" s="183">
        <v>0</v>
      </c>
      <c r="Y87" s="153">
        <v>0</v>
      </c>
      <c r="Z87" s="68">
        <v>0</v>
      </c>
      <c r="AA87" s="68">
        <v>0</v>
      </c>
    </row>
    <row r="88" spans="1:27" x14ac:dyDescent="0.25">
      <c r="A88" s="21">
        <f t="shared" si="1"/>
        <v>75</v>
      </c>
      <c r="B88" s="51" t="s">
        <v>576</v>
      </c>
      <c r="C88" s="33">
        <v>283</v>
      </c>
      <c r="D88" s="143" t="s">
        <v>130</v>
      </c>
      <c r="E88" s="25">
        <f>MAX(M88:X88)</f>
        <v>118</v>
      </c>
      <c r="F88" s="25" t="e">
        <f>VLOOKUP(E88,Tab!$Y$2:$Z$255,2,TRUE)</f>
        <v>#N/A</v>
      </c>
      <c r="G88" s="26">
        <f>LARGE(M88:AA88,1)</f>
        <v>118</v>
      </c>
      <c r="H88" s="26">
        <f>LARGE(M88:AA88,2)</f>
        <v>0</v>
      </c>
      <c r="I88" s="26">
        <f>LARGE(M88:AA88,3)</f>
        <v>0</v>
      </c>
      <c r="J88" s="27">
        <f>SUM(G88:I88)</f>
        <v>118</v>
      </c>
      <c r="K88" s="28">
        <f>J88/3</f>
        <v>39.333333333333336</v>
      </c>
      <c r="L88" s="29"/>
      <c r="M88" s="225">
        <v>0</v>
      </c>
      <c r="N88" s="225">
        <v>0</v>
      </c>
      <c r="O88" s="225">
        <v>0</v>
      </c>
      <c r="P88" s="68">
        <v>0</v>
      </c>
      <c r="Q88" s="225">
        <v>118</v>
      </c>
      <c r="R88" s="68">
        <v>0</v>
      </c>
      <c r="S88" s="68">
        <v>0</v>
      </c>
      <c r="T88" s="68">
        <v>0</v>
      </c>
      <c r="U88" s="68">
        <v>0</v>
      </c>
      <c r="V88" s="68">
        <v>0</v>
      </c>
      <c r="W88" s="68">
        <v>0</v>
      </c>
      <c r="X88" s="183">
        <v>0</v>
      </c>
      <c r="Y88" s="153">
        <v>0</v>
      </c>
      <c r="Z88" s="68">
        <v>0</v>
      </c>
      <c r="AA88" s="68">
        <v>0</v>
      </c>
    </row>
    <row r="89" spans="1:27" x14ac:dyDescent="0.25">
      <c r="A89" s="21">
        <f t="shared" si="1"/>
        <v>76</v>
      </c>
      <c r="B89" s="51"/>
      <c r="C89" s="221"/>
      <c r="D89" s="207"/>
      <c r="E89" s="25">
        <f>MAX(M89:X89)</f>
        <v>0</v>
      </c>
      <c r="F89" s="25" t="e">
        <f>VLOOKUP(E89,Tab!$Y$2:$Z$255,2,TRUE)</f>
        <v>#N/A</v>
      </c>
      <c r="G89" s="26">
        <f>LARGE(M89:AA89,1)</f>
        <v>0</v>
      </c>
      <c r="H89" s="26">
        <f>LARGE(M89:AA89,2)</f>
        <v>0</v>
      </c>
      <c r="I89" s="26">
        <f>LARGE(M89:AA89,3)</f>
        <v>0</v>
      </c>
      <c r="J89" s="210">
        <f>SUM(G89:I89)</f>
        <v>0</v>
      </c>
      <c r="K89" s="28">
        <f>J89/3</f>
        <v>0</v>
      </c>
      <c r="L89" s="29"/>
      <c r="M89" s="225">
        <v>0</v>
      </c>
      <c r="N89" s="225">
        <v>0</v>
      </c>
      <c r="O89" s="225">
        <v>0</v>
      </c>
      <c r="P89" s="225">
        <v>0</v>
      </c>
      <c r="Q89" s="225">
        <v>0</v>
      </c>
      <c r="R89" s="225">
        <v>0</v>
      </c>
      <c r="S89" s="225">
        <v>0</v>
      </c>
      <c r="T89" s="225">
        <v>0</v>
      </c>
      <c r="U89" s="225">
        <v>0</v>
      </c>
      <c r="V89" s="225">
        <v>0</v>
      </c>
      <c r="W89" s="225">
        <v>0</v>
      </c>
      <c r="X89" s="183">
        <v>0</v>
      </c>
      <c r="Y89" s="153">
        <v>0</v>
      </c>
      <c r="Z89" s="225">
        <v>0</v>
      </c>
      <c r="AA89" s="225">
        <v>0</v>
      </c>
    </row>
    <row r="90" spans="1:27" x14ac:dyDescent="0.25">
      <c r="A90" s="21">
        <f t="shared" si="1"/>
        <v>77</v>
      </c>
      <c r="B90" s="51"/>
      <c r="C90" s="221"/>
      <c r="D90" s="207"/>
      <c r="E90" s="25">
        <f>MAX(M90:X90)</f>
        <v>0</v>
      </c>
      <c r="F90" s="25" t="e">
        <f>VLOOKUP(E90,Tab!$Y$2:$Z$255,2,TRUE)</f>
        <v>#N/A</v>
      </c>
      <c r="G90" s="26">
        <f>LARGE(M90:AA90,1)</f>
        <v>0</v>
      </c>
      <c r="H90" s="26">
        <f>LARGE(M90:AA90,2)</f>
        <v>0</v>
      </c>
      <c r="I90" s="26">
        <f>LARGE(M90:AA90,3)</f>
        <v>0</v>
      </c>
      <c r="J90" s="210">
        <f>SUM(G90:I90)</f>
        <v>0</v>
      </c>
      <c r="K90" s="28">
        <f>J90/3</f>
        <v>0</v>
      </c>
      <c r="L90" s="29"/>
      <c r="M90" s="225">
        <v>0</v>
      </c>
      <c r="N90" s="225">
        <v>0</v>
      </c>
      <c r="O90" s="225">
        <v>0</v>
      </c>
      <c r="P90" s="225">
        <v>0</v>
      </c>
      <c r="Q90" s="225">
        <v>0</v>
      </c>
      <c r="R90" s="225">
        <v>0</v>
      </c>
      <c r="S90" s="225">
        <v>0</v>
      </c>
      <c r="T90" s="225">
        <v>0</v>
      </c>
      <c r="U90" s="225">
        <v>0</v>
      </c>
      <c r="V90" s="225">
        <v>0</v>
      </c>
      <c r="W90" s="225">
        <v>0</v>
      </c>
      <c r="X90" s="183">
        <v>0</v>
      </c>
      <c r="Y90" s="153">
        <v>0</v>
      </c>
      <c r="Z90" s="225">
        <v>0</v>
      </c>
      <c r="AA90" s="225">
        <v>0</v>
      </c>
    </row>
    <row r="91" spans="1:27" x14ac:dyDescent="0.25">
      <c r="A91" s="21">
        <f t="shared" si="1"/>
        <v>78</v>
      </c>
      <c r="B91" s="51"/>
      <c r="C91" s="221"/>
      <c r="D91" s="207"/>
      <c r="E91" s="25">
        <f>MAX(M91:X91)</f>
        <v>0</v>
      </c>
      <c r="F91" s="25" t="e">
        <f>VLOOKUP(E91,Tab!$Y$2:$Z$255,2,TRUE)</f>
        <v>#N/A</v>
      </c>
      <c r="G91" s="26">
        <f>LARGE(M91:AA91,1)</f>
        <v>0</v>
      </c>
      <c r="H91" s="26">
        <f>LARGE(M91:AA91,2)</f>
        <v>0</v>
      </c>
      <c r="I91" s="26">
        <f>LARGE(M91:AA91,3)</f>
        <v>0</v>
      </c>
      <c r="J91" s="210">
        <f>SUM(G91:I91)</f>
        <v>0</v>
      </c>
      <c r="K91" s="28">
        <f>J91/3</f>
        <v>0</v>
      </c>
      <c r="L91" s="29"/>
      <c r="M91" s="225">
        <v>0</v>
      </c>
      <c r="N91" s="225">
        <v>0</v>
      </c>
      <c r="O91" s="225">
        <v>0</v>
      </c>
      <c r="P91" s="225">
        <v>0</v>
      </c>
      <c r="Q91" s="225">
        <v>0</v>
      </c>
      <c r="R91" s="225">
        <v>0</v>
      </c>
      <c r="S91" s="225">
        <v>0</v>
      </c>
      <c r="T91" s="225">
        <v>0</v>
      </c>
      <c r="U91" s="225">
        <v>0</v>
      </c>
      <c r="V91" s="225">
        <v>0</v>
      </c>
      <c r="W91" s="225">
        <v>0</v>
      </c>
      <c r="X91" s="183">
        <v>0</v>
      </c>
      <c r="Y91" s="153">
        <v>0</v>
      </c>
      <c r="Z91" s="225">
        <v>0</v>
      </c>
      <c r="AA91" s="225">
        <v>0</v>
      </c>
    </row>
    <row r="92" spans="1:27" x14ac:dyDescent="0.25">
      <c r="A92" s="21">
        <f t="shared" si="1"/>
        <v>79</v>
      </c>
      <c r="B92" s="51"/>
      <c r="C92" s="221"/>
      <c r="D92" s="207"/>
      <c r="E92" s="25">
        <f>MAX(M92:X92)</f>
        <v>0</v>
      </c>
      <c r="F92" s="25" t="e">
        <f>VLOOKUP(E92,Tab!$Y$2:$Z$255,2,TRUE)</f>
        <v>#N/A</v>
      </c>
      <c r="G92" s="26">
        <f>LARGE(M92:AA92,1)</f>
        <v>0</v>
      </c>
      <c r="H92" s="26">
        <f>LARGE(M92:AA92,2)</f>
        <v>0</v>
      </c>
      <c r="I92" s="26">
        <f>LARGE(M92:AA92,3)</f>
        <v>0</v>
      </c>
      <c r="J92" s="210">
        <f>SUM(G92:I92)</f>
        <v>0</v>
      </c>
      <c r="K92" s="28">
        <f>J92/3</f>
        <v>0</v>
      </c>
      <c r="L92" s="29"/>
      <c r="M92" s="225">
        <v>0</v>
      </c>
      <c r="N92" s="225">
        <v>0</v>
      </c>
      <c r="O92" s="225">
        <v>0</v>
      </c>
      <c r="P92" s="225">
        <v>0</v>
      </c>
      <c r="Q92" s="225">
        <v>0</v>
      </c>
      <c r="R92" s="225">
        <v>0</v>
      </c>
      <c r="S92" s="225">
        <v>0</v>
      </c>
      <c r="T92" s="225">
        <v>0</v>
      </c>
      <c r="U92" s="225">
        <v>0</v>
      </c>
      <c r="V92" s="225">
        <v>0</v>
      </c>
      <c r="W92" s="225">
        <v>0</v>
      </c>
      <c r="X92" s="183">
        <v>0</v>
      </c>
      <c r="Y92" s="153">
        <v>0</v>
      </c>
      <c r="Z92" s="225">
        <v>0</v>
      </c>
      <c r="AA92" s="225">
        <v>0</v>
      </c>
    </row>
    <row r="93" spans="1:27" x14ac:dyDescent="0.25">
      <c r="A93" s="21">
        <f t="shared" si="1"/>
        <v>80</v>
      </c>
      <c r="B93" s="51"/>
      <c r="C93" s="221"/>
      <c r="D93" s="207"/>
      <c r="E93" s="25">
        <f>MAX(M93:X93)</f>
        <v>0</v>
      </c>
      <c r="F93" s="25" t="e">
        <f>VLOOKUP(E93,Tab!$Y$2:$Z$255,2,TRUE)</f>
        <v>#N/A</v>
      </c>
      <c r="G93" s="26">
        <f>LARGE(M93:AA93,1)</f>
        <v>0</v>
      </c>
      <c r="H93" s="26">
        <f>LARGE(M93:AA93,2)</f>
        <v>0</v>
      </c>
      <c r="I93" s="26">
        <f>LARGE(M93:AA93,3)</f>
        <v>0</v>
      </c>
      <c r="J93" s="210">
        <f>SUM(G93:I93)</f>
        <v>0</v>
      </c>
      <c r="K93" s="28">
        <f>J93/3</f>
        <v>0</v>
      </c>
      <c r="L93" s="29"/>
      <c r="M93" s="225">
        <v>0</v>
      </c>
      <c r="N93" s="225">
        <v>0</v>
      </c>
      <c r="O93" s="225">
        <v>0</v>
      </c>
      <c r="P93" s="225">
        <v>0</v>
      </c>
      <c r="Q93" s="225">
        <v>0</v>
      </c>
      <c r="R93" s="225">
        <v>0</v>
      </c>
      <c r="S93" s="225">
        <v>0</v>
      </c>
      <c r="T93" s="225">
        <v>0</v>
      </c>
      <c r="U93" s="225">
        <v>0</v>
      </c>
      <c r="V93" s="225">
        <v>0</v>
      </c>
      <c r="W93" s="225">
        <v>0</v>
      </c>
      <c r="X93" s="183">
        <v>0</v>
      </c>
      <c r="Y93" s="153">
        <v>0</v>
      </c>
      <c r="Z93" s="225">
        <v>0</v>
      </c>
      <c r="AA93" s="225">
        <v>0</v>
      </c>
    </row>
  </sheetData>
  <sortState ref="B14:AA93">
    <sortCondition descending="1" ref="J14:J93"/>
    <sortCondition descending="1" ref="E14:E93"/>
  </sortState>
  <mergeCells count="13">
    <mergeCell ref="M9:X9"/>
    <mergeCell ref="Y9:AA9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</mergeCells>
  <conditionalFormatting sqref="E10">
    <cfRule type="cellIs" dxfId="68" priority="1" stopIfTrue="1" operator="between">
      <formula>563</formula>
      <formula>569</formula>
    </cfRule>
    <cfRule type="cellIs" dxfId="67" priority="2" stopIfTrue="1" operator="between">
      <formula>570</formula>
      <formula>571</formula>
    </cfRule>
    <cfRule type="cellIs" dxfId="66" priority="3" stopIfTrue="1" operator="between">
      <formula>572</formula>
      <formula>600</formula>
    </cfRule>
  </conditionalFormatting>
  <conditionalFormatting sqref="E14:E93">
    <cfRule type="cellIs" dxfId="65" priority="4" stopIfTrue="1" operator="between">
      <formula>563</formula>
      <formula>600</formula>
    </cfRule>
  </conditionalFormatting>
  <conditionalFormatting sqref="F14:F93">
    <cfRule type="cellIs" dxfId="64" priority="5" stopIfTrue="1" operator="equal">
      <formula>"A"</formula>
    </cfRule>
    <cfRule type="cellIs" dxfId="63" priority="6" stopIfTrue="1" operator="equal">
      <formula>"B"</formula>
    </cfRule>
    <cfRule type="cellIs" dxfId="62" priority="7" stopIfTrue="1" operator="equal">
      <formula>"C"</formula>
    </cfRule>
  </conditionalFormatting>
  <pageMargins left="0.24027777777777778" right="0.2902777777777778" top="0.2298611111111111" bottom="0.19027777777777777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X23"/>
  <sheetViews>
    <sheetView showGridLines="0" zoomScaleSheetLayoutView="100" workbookViewId="0">
      <selection activeCell="A9" sqref="A9:K9"/>
    </sheetView>
  </sheetViews>
  <sheetFormatPr defaultRowHeight="15" x14ac:dyDescent="0.25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13" width="15.7109375" style="3" bestFit="1" customWidth="1"/>
    <col min="14" max="15" width="15.7109375" style="3" customWidth="1"/>
    <col min="16" max="255" width="9.140625" style="4"/>
    <col min="256" max="256" width="3.7109375" style="4" bestFit="1" customWidth="1"/>
    <col min="257" max="257" width="21.140625" style="4" customWidth="1"/>
    <col min="258" max="258" width="7.28515625" style="4" customWidth="1"/>
    <col min="259" max="259" width="9.5703125" style="4" customWidth="1"/>
    <col min="260" max="261" width="9.28515625" style="4" customWidth="1"/>
    <col min="262" max="263" width="8.140625" style="4" customWidth="1"/>
    <col min="264" max="264" width="8.28515625" style="4" customWidth="1"/>
    <col min="265" max="265" width="10" style="4" customWidth="1"/>
    <col min="266" max="266" width="11" style="4" customWidth="1"/>
    <col min="267" max="267" width="2.7109375" style="4" customWidth="1"/>
    <col min="268" max="268" width="15.7109375" style="4" bestFit="1" customWidth="1"/>
    <col min="269" max="271" width="15.7109375" style="4" customWidth="1"/>
    <col min="272" max="511" width="9.140625" style="4"/>
    <col min="512" max="512" width="3.7109375" style="4" bestFit="1" customWidth="1"/>
    <col min="513" max="513" width="21.140625" style="4" customWidth="1"/>
    <col min="514" max="514" width="7.28515625" style="4" customWidth="1"/>
    <col min="515" max="515" width="9.5703125" style="4" customWidth="1"/>
    <col min="516" max="517" width="9.28515625" style="4" customWidth="1"/>
    <col min="518" max="519" width="8.140625" style="4" customWidth="1"/>
    <col min="520" max="520" width="8.28515625" style="4" customWidth="1"/>
    <col min="521" max="521" width="10" style="4" customWidth="1"/>
    <col min="522" max="522" width="11" style="4" customWidth="1"/>
    <col min="523" max="523" width="2.7109375" style="4" customWidth="1"/>
    <col min="524" max="524" width="15.7109375" style="4" bestFit="1" customWidth="1"/>
    <col min="525" max="527" width="15.7109375" style="4" customWidth="1"/>
    <col min="528" max="767" width="9.140625" style="4"/>
    <col min="768" max="768" width="3.7109375" style="4" bestFit="1" customWidth="1"/>
    <col min="769" max="769" width="21.140625" style="4" customWidth="1"/>
    <col min="770" max="770" width="7.28515625" style="4" customWidth="1"/>
    <col min="771" max="771" width="9.5703125" style="4" customWidth="1"/>
    <col min="772" max="773" width="9.28515625" style="4" customWidth="1"/>
    <col min="774" max="775" width="8.140625" style="4" customWidth="1"/>
    <col min="776" max="776" width="8.28515625" style="4" customWidth="1"/>
    <col min="777" max="777" width="10" style="4" customWidth="1"/>
    <col min="778" max="778" width="11" style="4" customWidth="1"/>
    <col min="779" max="779" width="2.7109375" style="4" customWidth="1"/>
    <col min="780" max="780" width="15.7109375" style="4" bestFit="1" customWidth="1"/>
    <col min="781" max="783" width="15.7109375" style="4" customWidth="1"/>
    <col min="784" max="1023" width="9.140625" style="4"/>
    <col min="1024" max="1024" width="3.7109375" style="4" bestFit="1" customWidth="1"/>
    <col min="1025" max="1025" width="21.140625" style="4" customWidth="1"/>
    <col min="1026" max="1026" width="7.28515625" style="4" customWidth="1"/>
    <col min="1027" max="1027" width="9.5703125" style="4" customWidth="1"/>
    <col min="1028" max="1029" width="9.28515625" style="4" customWidth="1"/>
    <col min="1030" max="1031" width="8.140625" style="4" customWidth="1"/>
    <col min="1032" max="1032" width="8.28515625" style="4" customWidth="1"/>
    <col min="1033" max="1033" width="10" style="4" customWidth="1"/>
    <col min="1034" max="1034" width="11" style="4" customWidth="1"/>
    <col min="1035" max="1035" width="2.7109375" style="4" customWidth="1"/>
    <col min="1036" max="1036" width="15.7109375" style="4" bestFit="1" customWidth="1"/>
    <col min="1037" max="1039" width="15.7109375" style="4" customWidth="1"/>
    <col min="1040" max="1279" width="9.140625" style="4"/>
    <col min="1280" max="1280" width="3.7109375" style="4" bestFit="1" customWidth="1"/>
    <col min="1281" max="1281" width="21.140625" style="4" customWidth="1"/>
    <col min="1282" max="1282" width="7.28515625" style="4" customWidth="1"/>
    <col min="1283" max="1283" width="9.5703125" style="4" customWidth="1"/>
    <col min="1284" max="1285" width="9.28515625" style="4" customWidth="1"/>
    <col min="1286" max="1287" width="8.140625" style="4" customWidth="1"/>
    <col min="1288" max="1288" width="8.28515625" style="4" customWidth="1"/>
    <col min="1289" max="1289" width="10" style="4" customWidth="1"/>
    <col min="1290" max="1290" width="11" style="4" customWidth="1"/>
    <col min="1291" max="1291" width="2.7109375" style="4" customWidth="1"/>
    <col min="1292" max="1292" width="15.7109375" style="4" bestFit="1" customWidth="1"/>
    <col min="1293" max="1295" width="15.7109375" style="4" customWidth="1"/>
    <col min="1296" max="1535" width="9.140625" style="4"/>
    <col min="1536" max="1536" width="3.7109375" style="4" bestFit="1" customWidth="1"/>
    <col min="1537" max="1537" width="21.140625" style="4" customWidth="1"/>
    <col min="1538" max="1538" width="7.28515625" style="4" customWidth="1"/>
    <col min="1539" max="1539" width="9.5703125" style="4" customWidth="1"/>
    <col min="1540" max="1541" width="9.28515625" style="4" customWidth="1"/>
    <col min="1542" max="1543" width="8.140625" style="4" customWidth="1"/>
    <col min="1544" max="1544" width="8.28515625" style="4" customWidth="1"/>
    <col min="1545" max="1545" width="10" style="4" customWidth="1"/>
    <col min="1546" max="1546" width="11" style="4" customWidth="1"/>
    <col min="1547" max="1547" width="2.7109375" style="4" customWidth="1"/>
    <col min="1548" max="1548" width="15.7109375" style="4" bestFit="1" customWidth="1"/>
    <col min="1549" max="1551" width="15.7109375" style="4" customWidth="1"/>
    <col min="1552" max="1791" width="9.140625" style="4"/>
    <col min="1792" max="1792" width="3.7109375" style="4" bestFit="1" customWidth="1"/>
    <col min="1793" max="1793" width="21.140625" style="4" customWidth="1"/>
    <col min="1794" max="1794" width="7.28515625" style="4" customWidth="1"/>
    <col min="1795" max="1795" width="9.5703125" style="4" customWidth="1"/>
    <col min="1796" max="1797" width="9.28515625" style="4" customWidth="1"/>
    <col min="1798" max="1799" width="8.140625" style="4" customWidth="1"/>
    <col min="1800" max="1800" width="8.28515625" style="4" customWidth="1"/>
    <col min="1801" max="1801" width="10" style="4" customWidth="1"/>
    <col min="1802" max="1802" width="11" style="4" customWidth="1"/>
    <col min="1803" max="1803" width="2.7109375" style="4" customWidth="1"/>
    <col min="1804" max="1804" width="15.7109375" style="4" bestFit="1" customWidth="1"/>
    <col min="1805" max="1807" width="15.7109375" style="4" customWidth="1"/>
    <col min="1808" max="2047" width="9.140625" style="4"/>
    <col min="2048" max="2048" width="3.7109375" style="4" bestFit="1" customWidth="1"/>
    <col min="2049" max="2049" width="21.140625" style="4" customWidth="1"/>
    <col min="2050" max="2050" width="7.28515625" style="4" customWidth="1"/>
    <col min="2051" max="2051" width="9.5703125" style="4" customWidth="1"/>
    <col min="2052" max="2053" width="9.28515625" style="4" customWidth="1"/>
    <col min="2054" max="2055" width="8.140625" style="4" customWidth="1"/>
    <col min="2056" max="2056" width="8.28515625" style="4" customWidth="1"/>
    <col min="2057" max="2057" width="10" style="4" customWidth="1"/>
    <col min="2058" max="2058" width="11" style="4" customWidth="1"/>
    <col min="2059" max="2059" width="2.7109375" style="4" customWidth="1"/>
    <col min="2060" max="2060" width="15.7109375" style="4" bestFit="1" customWidth="1"/>
    <col min="2061" max="2063" width="15.7109375" style="4" customWidth="1"/>
    <col min="2064" max="2303" width="9.140625" style="4"/>
    <col min="2304" max="2304" width="3.7109375" style="4" bestFit="1" customWidth="1"/>
    <col min="2305" max="2305" width="21.140625" style="4" customWidth="1"/>
    <col min="2306" max="2306" width="7.28515625" style="4" customWidth="1"/>
    <col min="2307" max="2307" width="9.5703125" style="4" customWidth="1"/>
    <col min="2308" max="2309" width="9.28515625" style="4" customWidth="1"/>
    <col min="2310" max="2311" width="8.140625" style="4" customWidth="1"/>
    <col min="2312" max="2312" width="8.28515625" style="4" customWidth="1"/>
    <col min="2313" max="2313" width="10" style="4" customWidth="1"/>
    <col min="2314" max="2314" width="11" style="4" customWidth="1"/>
    <col min="2315" max="2315" width="2.7109375" style="4" customWidth="1"/>
    <col min="2316" max="2316" width="15.7109375" style="4" bestFit="1" customWidth="1"/>
    <col min="2317" max="2319" width="15.7109375" style="4" customWidth="1"/>
    <col min="2320" max="2559" width="9.140625" style="4"/>
    <col min="2560" max="2560" width="3.7109375" style="4" bestFit="1" customWidth="1"/>
    <col min="2561" max="2561" width="21.140625" style="4" customWidth="1"/>
    <col min="2562" max="2562" width="7.28515625" style="4" customWidth="1"/>
    <col min="2563" max="2563" width="9.5703125" style="4" customWidth="1"/>
    <col min="2564" max="2565" width="9.28515625" style="4" customWidth="1"/>
    <col min="2566" max="2567" width="8.140625" style="4" customWidth="1"/>
    <col min="2568" max="2568" width="8.28515625" style="4" customWidth="1"/>
    <col min="2569" max="2569" width="10" style="4" customWidth="1"/>
    <col min="2570" max="2570" width="11" style="4" customWidth="1"/>
    <col min="2571" max="2571" width="2.7109375" style="4" customWidth="1"/>
    <col min="2572" max="2572" width="15.7109375" style="4" bestFit="1" customWidth="1"/>
    <col min="2573" max="2575" width="15.7109375" style="4" customWidth="1"/>
    <col min="2576" max="2815" width="9.140625" style="4"/>
    <col min="2816" max="2816" width="3.7109375" style="4" bestFit="1" customWidth="1"/>
    <col min="2817" max="2817" width="21.140625" style="4" customWidth="1"/>
    <col min="2818" max="2818" width="7.28515625" style="4" customWidth="1"/>
    <col min="2819" max="2819" width="9.5703125" style="4" customWidth="1"/>
    <col min="2820" max="2821" width="9.28515625" style="4" customWidth="1"/>
    <col min="2822" max="2823" width="8.140625" style="4" customWidth="1"/>
    <col min="2824" max="2824" width="8.28515625" style="4" customWidth="1"/>
    <col min="2825" max="2825" width="10" style="4" customWidth="1"/>
    <col min="2826" max="2826" width="11" style="4" customWidth="1"/>
    <col min="2827" max="2827" width="2.7109375" style="4" customWidth="1"/>
    <col min="2828" max="2828" width="15.7109375" style="4" bestFit="1" customWidth="1"/>
    <col min="2829" max="2831" width="15.7109375" style="4" customWidth="1"/>
    <col min="2832" max="3071" width="9.140625" style="4"/>
    <col min="3072" max="3072" width="3.7109375" style="4" bestFit="1" customWidth="1"/>
    <col min="3073" max="3073" width="21.140625" style="4" customWidth="1"/>
    <col min="3074" max="3074" width="7.28515625" style="4" customWidth="1"/>
    <col min="3075" max="3075" width="9.5703125" style="4" customWidth="1"/>
    <col min="3076" max="3077" width="9.28515625" style="4" customWidth="1"/>
    <col min="3078" max="3079" width="8.140625" style="4" customWidth="1"/>
    <col min="3080" max="3080" width="8.28515625" style="4" customWidth="1"/>
    <col min="3081" max="3081" width="10" style="4" customWidth="1"/>
    <col min="3082" max="3082" width="11" style="4" customWidth="1"/>
    <col min="3083" max="3083" width="2.7109375" style="4" customWidth="1"/>
    <col min="3084" max="3084" width="15.7109375" style="4" bestFit="1" customWidth="1"/>
    <col min="3085" max="3087" width="15.7109375" style="4" customWidth="1"/>
    <col min="3088" max="3327" width="9.140625" style="4"/>
    <col min="3328" max="3328" width="3.7109375" style="4" bestFit="1" customWidth="1"/>
    <col min="3329" max="3329" width="21.140625" style="4" customWidth="1"/>
    <col min="3330" max="3330" width="7.28515625" style="4" customWidth="1"/>
    <col min="3331" max="3331" width="9.5703125" style="4" customWidth="1"/>
    <col min="3332" max="3333" width="9.28515625" style="4" customWidth="1"/>
    <col min="3334" max="3335" width="8.140625" style="4" customWidth="1"/>
    <col min="3336" max="3336" width="8.28515625" style="4" customWidth="1"/>
    <col min="3337" max="3337" width="10" style="4" customWidth="1"/>
    <col min="3338" max="3338" width="11" style="4" customWidth="1"/>
    <col min="3339" max="3339" width="2.7109375" style="4" customWidth="1"/>
    <col min="3340" max="3340" width="15.7109375" style="4" bestFit="1" customWidth="1"/>
    <col min="3341" max="3343" width="15.7109375" style="4" customWidth="1"/>
    <col min="3344" max="3583" width="9.140625" style="4"/>
    <col min="3584" max="3584" width="3.7109375" style="4" bestFit="1" customWidth="1"/>
    <col min="3585" max="3585" width="21.140625" style="4" customWidth="1"/>
    <col min="3586" max="3586" width="7.28515625" style="4" customWidth="1"/>
    <col min="3587" max="3587" width="9.5703125" style="4" customWidth="1"/>
    <col min="3588" max="3589" width="9.28515625" style="4" customWidth="1"/>
    <col min="3590" max="3591" width="8.140625" style="4" customWidth="1"/>
    <col min="3592" max="3592" width="8.28515625" style="4" customWidth="1"/>
    <col min="3593" max="3593" width="10" style="4" customWidth="1"/>
    <col min="3594" max="3594" width="11" style="4" customWidth="1"/>
    <col min="3595" max="3595" width="2.7109375" style="4" customWidth="1"/>
    <col min="3596" max="3596" width="15.7109375" style="4" bestFit="1" customWidth="1"/>
    <col min="3597" max="3599" width="15.7109375" style="4" customWidth="1"/>
    <col min="3600" max="3839" width="9.140625" style="4"/>
    <col min="3840" max="3840" width="3.7109375" style="4" bestFit="1" customWidth="1"/>
    <col min="3841" max="3841" width="21.140625" style="4" customWidth="1"/>
    <col min="3842" max="3842" width="7.28515625" style="4" customWidth="1"/>
    <col min="3843" max="3843" width="9.5703125" style="4" customWidth="1"/>
    <col min="3844" max="3845" width="9.28515625" style="4" customWidth="1"/>
    <col min="3846" max="3847" width="8.140625" style="4" customWidth="1"/>
    <col min="3848" max="3848" width="8.28515625" style="4" customWidth="1"/>
    <col min="3849" max="3849" width="10" style="4" customWidth="1"/>
    <col min="3850" max="3850" width="11" style="4" customWidth="1"/>
    <col min="3851" max="3851" width="2.7109375" style="4" customWidth="1"/>
    <col min="3852" max="3852" width="15.7109375" style="4" bestFit="1" customWidth="1"/>
    <col min="3853" max="3855" width="15.7109375" style="4" customWidth="1"/>
    <col min="3856" max="4095" width="9.140625" style="4"/>
    <col min="4096" max="4096" width="3.7109375" style="4" bestFit="1" customWidth="1"/>
    <col min="4097" max="4097" width="21.140625" style="4" customWidth="1"/>
    <col min="4098" max="4098" width="7.28515625" style="4" customWidth="1"/>
    <col min="4099" max="4099" width="9.5703125" style="4" customWidth="1"/>
    <col min="4100" max="4101" width="9.28515625" style="4" customWidth="1"/>
    <col min="4102" max="4103" width="8.140625" style="4" customWidth="1"/>
    <col min="4104" max="4104" width="8.28515625" style="4" customWidth="1"/>
    <col min="4105" max="4105" width="10" style="4" customWidth="1"/>
    <col min="4106" max="4106" width="11" style="4" customWidth="1"/>
    <col min="4107" max="4107" width="2.7109375" style="4" customWidth="1"/>
    <col min="4108" max="4108" width="15.7109375" style="4" bestFit="1" customWidth="1"/>
    <col min="4109" max="4111" width="15.7109375" style="4" customWidth="1"/>
    <col min="4112" max="4351" width="9.140625" style="4"/>
    <col min="4352" max="4352" width="3.7109375" style="4" bestFit="1" customWidth="1"/>
    <col min="4353" max="4353" width="21.140625" style="4" customWidth="1"/>
    <col min="4354" max="4354" width="7.28515625" style="4" customWidth="1"/>
    <col min="4355" max="4355" width="9.5703125" style="4" customWidth="1"/>
    <col min="4356" max="4357" width="9.28515625" style="4" customWidth="1"/>
    <col min="4358" max="4359" width="8.140625" style="4" customWidth="1"/>
    <col min="4360" max="4360" width="8.28515625" style="4" customWidth="1"/>
    <col min="4361" max="4361" width="10" style="4" customWidth="1"/>
    <col min="4362" max="4362" width="11" style="4" customWidth="1"/>
    <col min="4363" max="4363" width="2.7109375" style="4" customWidth="1"/>
    <col min="4364" max="4364" width="15.7109375" style="4" bestFit="1" customWidth="1"/>
    <col min="4365" max="4367" width="15.7109375" style="4" customWidth="1"/>
    <col min="4368" max="4607" width="9.140625" style="4"/>
    <col min="4608" max="4608" width="3.7109375" style="4" bestFit="1" customWidth="1"/>
    <col min="4609" max="4609" width="21.140625" style="4" customWidth="1"/>
    <col min="4610" max="4610" width="7.28515625" style="4" customWidth="1"/>
    <col min="4611" max="4611" width="9.5703125" style="4" customWidth="1"/>
    <col min="4612" max="4613" width="9.28515625" style="4" customWidth="1"/>
    <col min="4614" max="4615" width="8.140625" style="4" customWidth="1"/>
    <col min="4616" max="4616" width="8.28515625" style="4" customWidth="1"/>
    <col min="4617" max="4617" width="10" style="4" customWidth="1"/>
    <col min="4618" max="4618" width="11" style="4" customWidth="1"/>
    <col min="4619" max="4619" width="2.7109375" style="4" customWidth="1"/>
    <col min="4620" max="4620" width="15.7109375" style="4" bestFit="1" customWidth="1"/>
    <col min="4621" max="4623" width="15.7109375" style="4" customWidth="1"/>
    <col min="4624" max="4863" width="9.140625" style="4"/>
    <col min="4864" max="4864" width="3.7109375" style="4" bestFit="1" customWidth="1"/>
    <col min="4865" max="4865" width="21.140625" style="4" customWidth="1"/>
    <col min="4866" max="4866" width="7.28515625" style="4" customWidth="1"/>
    <col min="4867" max="4867" width="9.5703125" style="4" customWidth="1"/>
    <col min="4868" max="4869" width="9.28515625" style="4" customWidth="1"/>
    <col min="4870" max="4871" width="8.140625" style="4" customWidth="1"/>
    <col min="4872" max="4872" width="8.28515625" style="4" customWidth="1"/>
    <col min="4873" max="4873" width="10" style="4" customWidth="1"/>
    <col min="4874" max="4874" width="11" style="4" customWidth="1"/>
    <col min="4875" max="4875" width="2.7109375" style="4" customWidth="1"/>
    <col min="4876" max="4876" width="15.7109375" style="4" bestFit="1" customWidth="1"/>
    <col min="4877" max="4879" width="15.7109375" style="4" customWidth="1"/>
    <col min="4880" max="5119" width="9.140625" style="4"/>
    <col min="5120" max="5120" width="3.7109375" style="4" bestFit="1" customWidth="1"/>
    <col min="5121" max="5121" width="21.140625" style="4" customWidth="1"/>
    <col min="5122" max="5122" width="7.28515625" style="4" customWidth="1"/>
    <col min="5123" max="5123" width="9.5703125" style="4" customWidth="1"/>
    <col min="5124" max="5125" width="9.28515625" style="4" customWidth="1"/>
    <col min="5126" max="5127" width="8.140625" style="4" customWidth="1"/>
    <col min="5128" max="5128" width="8.28515625" style="4" customWidth="1"/>
    <col min="5129" max="5129" width="10" style="4" customWidth="1"/>
    <col min="5130" max="5130" width="11" style="4" customWidth="1"/>
    <col min="5131" max="5131" width="2.7109375" style="4" customWidth="1"/>
    <col min="5132" max="5132" width="15.7109375" style="4" bestFit="1" customWidth="1"/>
    <col min="5133" max="5135" width="15.7109375" style="4" customWidth="1"/>
    <col min="5136" max="5375" width="9.140625" style="4"/>
    <col min="5376" max="5376" width="3.7109375" style="4" bestFit="1" customWidth="1"/>
    <col min="5377" max="5377" width="21.140625" style="4" customWidth="1"/>
    <col min="5378" max="5378" width="7.28515625" style="4" customWidth="1"/>
    <col min="5379" max="5379" width="9.5703125" style="4" customWidth="1"/>
    <col min="5380" max="5381" width="9.28515625" style="4" customWidth="1"/>
    <col min="5382" max="5383" width="8.140625" style="4" customWidth="1"/>
    <col min="5384" max="5384" width="8.28515625" style="4" customWidth="1"/>
    <col min="5385" max="5385" width="10" style="4" customWidth="1"/>
    <col min="5386" max="5386" width="11" style="4" customWidth="1"/>
    <col min="5387" max="5387" width="2.7109375" style="4" customWidth="1"/>
    <col min="5388" max="5388" width="15.7109375" style="4" bestFit="1" customWidth="1"/>
    <col min="5389" max="5391" width="15.7109375" style="4" customWidth="1"/>
    <col min="5392" max="5631" width="9.140625" style="4"/>
    <col min="5632" max="5632" width="3.7109375" style="4" bestFit="1" customWidth="1"/>
    <col min="5633" max="5633" width="21.140625" style="4" customWidth="1"/>
    <col min="5634" max="5634" width="7.28515625" style="4" customWidth="1"/>
    <col min="5635" max="5635" width="9.5703125" style="4" customWidth="1"/>
    <col min="5636" max="5637" width="9.28515625" style="4" customWidth="1"/>
    <col min="5638" max="5639" width="8.140625" style="4" customWidth="1"/>
    <col min="5640" max="5640" width="8.28515625" style="4" customWidth="1"/>
    <col min="5641" max="5641" width="10" style="4" customWidth="1"/>
    <col min="5642" max="5642" width="11" style="4" customWidth="1"/>
    <col min="5643" max="5643" width="2.7109375" style="4" customWidth="1"/>
    <col min="5644" max="5644" width="15.7109375" style="4" bestFit="1" customWidth="1"/>
    <col min="5645" max="5647" width="15.7109375" style="4" customWidth="1"/>
    <col min="5648" max="5887" width="9.140625" style="4"/>
    <col min="5888" max="5888" width="3.7109375" style="4" bestFit="1" customWidth="1"/>
    <col min="5889" max="5889" width="21.140625" style="4" customWidth="1"/>
    <col min="5890" max="5890" width="7.28515625" style="4" customWidth="1"/>
    <col min="5891" max="5891" width="9.5703125" style="4" customWidth="1"/>
    <col min="5892" max="5893" width="9.28515625" style="4" customWidth="1"/>
    <col min="5894" max="5895" width="8.140625" style="4" customWidth="1"/>
    <col min="5896" max="5896" width="8.28515625" style="4" customWidth="1"/>
    <col min="5897" max="5897" width="10" style="4" customWidth="1"/>
    <col min="5898" max="5898" width="11" style="4" customWidth="1"/>
    <col min="5899" max="5899" width="2.7109375" style="4" customWidth="1"/>
    <col min="5900" max="5900" width="15.7109375" style="4" bestFit="1" customWidth="1"/>
    <col min="5901" max="5903" width="15.7109375" style="4" customWidth="1"/>
    <col min="5904" max="6143" width="9.140625" style="4"/>
    <col min="6144" max="6144" width="3.7109375" style="4" bestFit="1" customWidth="1"/>
    <col min="6145" max="6145" width="21.140625" style="4" customWidth="1"/>
    <col min="6146" max="6146" width="7.28515625" style="4" customWidth="1"/>
    <col min="6147" max="6147" width="9.5703125" style="4" customWidth="1"/>
    <col min="6148" max="6149" width="9.28515625" style="4" customWidth="1"/>
    <col min="6150" max="6151" width="8.140625" style="4" customWidth="1"/>
    <col min="6152" max="6152" width="8.28515625" style="4" customWidth="1"/>
    <col min="6153" max="6153" width="10" style="4" customWidth="1"/>
    <col min="6154" max="6154" width="11" style="4" customWidth="1"/>
    <col min="6155" max="6155" width="2.7109375" style="4" customWidth="1"/>
    <col min="6156" max="6156" width="15.7109375" style="4" bestFit="1" customWidth="1"/>
    <col min="6157" max="6159" width="15.7109375" style="4" customWidth="1"/>
    <col min="6160" max="6399" width="9.140625" style="4"/>
    <col min="6400" max="6400" width="3.7109375" style="4" bestFit="1" customWidth="1"/>
    <col min="6401" max="6401" width="21.140625" style="4" customWidth="1"/>
    <col min="6402" max="6402" width="7.28515625" style="4" customWidth="1"/>
    <col min="6403" max="6403" width="9.5703125" style="4" customWidth="1"/>
    <col min="6404" max="6405" width="9.28515625" style="4" customWidth="1"/>
    <col min="6406" max="6407" width="8.140625" style="4" customWidth="1"/>
    <col min="6408" max="6408" width="8.28515625" style="4" customWidth="1"/>
    <col min="6409" max="6409" width="10" style="4" customWidth="1"/>
    <col min="6410" max="6410" width="11" style="4" customWidth="1"/>
    <col min="6411" max="6411" width="2.7109375" style="4" customWidth="1"/>
    <col min="6412" max="6412" width="15.7109375" style="4" bestFit="1" customWidth="1"/>
    <col min="6413" max="6415" width="15.7109375" style="4" customWidth="1"/>
    <col min="6416" max="6655" width="9.140625" style="4"/>
    <col min="6656" max="6656" width="3.7109375" style="4" bestFit="1" customWidth="1"/>
    <col min="6657" max="6657" width="21.140625" style="4" customWidth="1"/>
    <col min="6658" max="6658" width="7.28515625" style="4" customWidth="1"/>
    <col min="6659" max="6659" width="9.5703125" style="4" customWidth="1"/>
    <col min="6660" max="6661" width="9.28515625" style="4" customWidth="1"/>
    <col min="6662" max="6663" width="8.140625" style="4" customWidth="1"/>
    <col min="6664" max="6664" width="8.28515625" style="4" customWidth="1"/>
    <col min="6665" max="6665" width="10" style="4" customWidth="1"/>
    <col min="6666" max="6666" width="11" style="4" customWidth="1"/>
    <col min="6667" max="6667" width="2.7109375" style="4" customWidth="1"/>
    <col min="6668" max="6668" width="15.7109375" style="4" bestFit="1" customWidth="1"/>
    <col min="6669" max="6671" width="15.7109375" style="4" customWidth="1"/>
    <col min="6672" max="6911" width="9.140625" style="4"/>
    <col min="6912" max="6912" width="3.7109375" style="4" bestFit="1" customWidth="1"/>
    <col min="6913" max="6913" width="21.140625" style="4" customWidth="1"/>
    <col min="6914" max="6914" width="7.28515625" style="4" customWidth="1"/>
    <col min="6915" max="6915" width="9.5703125" style="4" customWidth="1"/>
    <col min="6916" max="6917" width="9.28515625" style="4" customWidth="1"/>
    <col min="6918" max="6919" width="8.140625" style="4" customWidth="1"/>
    <col min="6920" max="6920" width="8.28515625" style="4" customWidth="1"/>
    <col min="6921" max="6921" width="10" style="4" customWidth="1"/>
    <col min="6922" max="6922" width="11" style="4" customWidth="1"/>
    <col min="6923" max="6923" width="2.7109375" style="4" customWidth="1"/>
    <col min="6924" max="6924" width="15.7109375" style="4" bestFit="1" customWidth="1"/>
    <col min="6925" max="6927" width="15.7109375" style="4" customWidth="1"/>
    <col min="6928" max="7167" width="9.140625" style="4"/>
    <col min="7168" max="7168" width="3.7109375" style="4" bestFit="1" customWidth="1"/>
    <col min="7169" max="7169" width="21.140625" style="4" customWidth="1"/>
    <col min="7170" max="7170" width="7.28515625" style="4" customWidth="1"/>
    <col min="7171" max="7171" width="9.5703125" style="4" customWidth="1"/>
    <col min="7172" max="7173" width="9.28515625" style="4" customWidth="1"/>
    <col min="7174" max="7175" width="8.140625" style="4" customWidth="1"/>
    <col min="7176" max="7176" width="8.28515625" style="4" customWidth="1"/>
    <col min="7177" max="7177" width="10" style="4" customWidth="1"/>
    <col min="7178" max="7178" width="11" style="4" customWidth="1"/>
    <col min="7179" max="7179" width="2.7109375" style="4" customWidth="1"/>
    <col min="7180" max="7180" width="15.7109375" style="4" bestFit="1" customWidth="1"/>
    <col min="7181" max="7183" width="15.7109375" style="4" customWidth="1"/>
    <col min="7184" max="7423" width="9.140625" style="4"/>
    <col min="7424" max="7424" width="3.7109375" style="4" bestFit="1" customWidth="1"/>
    <col min="7425" max="7425" width="21.140625" style="4" customWidth="1"/>
    <col min="7426" max="7426" width="7.28515625" style="4" customWidth="1"/>
    <col min="7427" max="7427" width="9.5703125" style="4" customWidth="1"/>
    <col min="7428" max="7429" width="9.28515625" style="4" customWidth="1"/>
    <col min="7430" max="7431" width="8.140625" style="4" customWidth="1"/>
    <col min="7432" max="7432" width="8.28515625" style="4" customWidth="1"/>
    <col min="7433" max="7433" width="10" style="4" customWidth="1"/>
    <col min="7434" max="7434" width="11" style="4" customWidth="1"/>
    <col min="7435" max="7435" width="2.7109375" style="4" customWidth="1"/>
    <col min="7436" max="7436" width="15.7109375" style="4" bestFit="1" customWidth="1"/>
    <col min="7437" max="7439" width="15.7109375" style="4" customWidth="1"/>
    <col min="7440" max="7679" width="9.140625" style="4"/>
    <col min="7680" max="7680" width="3.7109375" style="4" bestFit="1" customWidth="1"/>
    <col min="7681" max="7681" width="21.140625" style="4" customWidth="1"/>
    <col min="7682" max="7682" width="7.28515625" style="4" customWidth="1"/>
    <col min="7683" max="7683" width="9.5703125" style="4" customWidth="1"/>
    <col min="7684" max="7685" width="9.28515625" style="4" customWidth="1"/>
    <col min="7686" max="7687" width="8.140625" style="4" customWidth="1"/>
    <col min="7688" max="7688" width="8.28515625" style="4" customWidth="1"/>
    <col min="7689" max="7689" width="10" style="4" customWidth="1"/>
    <col min="7690" max="7690" width="11" style="4" customWidth="1"/>
    <col min="7691" max="7691" width="2.7109375" style="4" customWidth="1"/>
    <col min="7692" max="7692" width="15.7109375" style="4" bestFit="1" customWidth="1"/>
    <col min="7693" max="7695" width="15.7109375" style="4" customWidth="1"/>
    <col min="7696" max="7935" width="9.140625" style="4"/>
    <col min="7936" max="7936" width="3.7109375" style="4" bestFit="1" customWidth="1"/>
    <col min="7937" max="7937" width="21.140625" style="4" customWidth="1"/>
    <col min="7938" max="7938" width="7.28515625" style="4" customWidth="1"/>
    <col min="7939" max="7939" width="9.5703125" style="4" customWidth="1"/>
    <col min="7940" max="7941" width="9.28515625" style="4" customWidth="1"/>
    <col min="7942" max="7943" width="8.140625" style="4" customWidth="1"/>
    <col min="7944" max="7944" width="8.28515625" style="4" customWidth="1"/>
    <col min="7945" max="7945" width="10" style="4" customWidth="1"/>
    <col min="7946" max="7946" width="11" style="4" customWidth="1"/>
    <col min="7947" max="7947" width="2.7109375" style="4" customWidth="1"/>
    <col min="7948" max="7948" width="15.7109375" style="4" bestFit="1" customWidth="1"/>
    <col min="7949" max="7951" width="15.7109375" style="4" customWidth="1"/>
    <col min="7952" max="8191" width="9.140625" style="4"/>
    <col min="8192" max="8192" width="3.7109375" style="4" bestFit="1" customWidth="1"/>
    <col min="8193" max="8193" width="21.140625" style="4" customWidth="1"/>
    <col min="8194" max="8194" width="7.28515625" style="4" customWidth="1"/>
    <col min="8195" max="8195" width="9.5703125" style="4" customWidth="1"/>
    <col min="8196" max="8197" width="9.28515625" style="4" customWidth="1"/>
    <col min="8198" max="8199" width="8.140625" style="4" customWidth="1"/>
    <col min="8200" max="8200" width="8.28515625" style="4" customWidth="1"/>
    <col min="8201" max="8201" width="10" style="4" customWidth="1"/>
    <col min="8202" max="8202" width="11" style="4" customWidth="1"/>
    <col min="8203" max="8203" width="2.7109375" style="4" customWidth="1"/>
    <col min="8204" max="8204" width="15.7109375" style="4" bestFit="1" customWidth="1"/>
    <col min="8205" max="8207" width="15.7109375" style="4" customWidth="1"/>
    <col min="8208" max="8447" width="9.140625" style="4"/>
    <col min="8448" max="8448" width="3.7109375" style="4" bestFit="1" customWidth="1"/>
    <col min="8449" max="8449" width="21.140625" style="4" customWidth="1"/>
    <col min="8450" max="8450" width="7.28515625" style="4" customWidth="1"/>
    <col min="8451" max="8451" width="9.5703125" style="4" customWidth="1"/>
    <col min="8452" max="8453" width="9.28515625" style="4" customWidth="1"/>
    <col min="8454" max="8455" width="8.140625" style="4" customWidth="1"/>
    <col min="8456" max="8456" width="8.28515625" style="4" customWidth="1"/>
    <col min="8457" max="8457" width="10" style="4" customWidth="1"/>
    <col min="8458" max="8458" width="11" style="4" customWidth="1"/>
    <col min="8459" max="8459" width="2.7109375" style="4" customWidth="1"/>
    <col min="8460" max="8460" width="15.7109375" style="4" bestFit="1" customWidth="1"/>
    <col min="8461" max="8463" width="15.7109375" style="4" customWidth="1"/>
    <col min="8464" max="8703" width="9.140625" style="4"/>
    <col min="8704" max="8704" width="3.7109375" style="4" bestFit="1" customWidth="1"/>
    <col min="8705" max="8705" width="21.140625" style="4" customWidth="1"/>
    <col min="8706" max="8706" width="7.28515625" style="4" customWidth="1"/>
    <col min="8707" max="8707" width="9.5703125" style="4" customWidth="1"/>
    <col min="8708" max="8709" width="9.28515625" style="4" customWidth="1"/>
    <col min="8710" max="8711" width="8.140625" style="4" customWidth="1"/>
    <col min="8712" max="8712" width="8.28515625" style="4" customWidth="1"/>
    <col min="8713" max="8713" width="10" style="4" customWidth="1"/>
    <col min="8714" max="8714" width="11" style="4" customWidth="1"/>
    <col min="8715" max="8715" width="2.7109375" style="4" customWidth="1"/>
    <col min="8716" max="8716" width="15.7109375" style="4" bestFit="1" customWidth="1"/>
    <col min="8717" max="8719" width="15.7109375" style="4" customWidth="1"/>
    <col min="8720" max="8959" width="9.140625" style="4"/>
    <col min="8960" max="8960" width="3.7109375" style="4" bestFit="1" customWidth="1"/>
    <col min="8961" max="8961" width="21.140625" style="4" customWidth="1"/>
    <col min="8962" max="8962" width="7.28515625" style="4" customWidth="1"/>
    <col min="8963" max="8963" width="9.5703125" style="4" customWidth="1"/>
    <col min="8964" max="8965" width="9.28515625" style="4" customWidth="1"/>
    <col min="8966" max="8967" width="8.140625" style="4" customWidth="1"/>
    <col min="8968" max="8968" width="8.28515625" style="4" customWidth="1"/>
    <col min="8969" max="8969" width="10" style="4" customWidth="1"/>
    <col min="8970" max="8970" width="11" style="4" customWidth="1"/>
    <col min="8971" max="8971" width="2.7109375" style="4" customWidth="1"/>
    <col min="8972" max="8972" width="15.7109375" style="4" bestFit="1" customWidth="1"/>
    <col min="8973" max="8975" width="15.7109375" style="4" customWidth="1"/>
    <col min="8976" max="9215" width="9.140625" style="4"/>
    <col min="9216" max="9216" width="3.7109375" style="4" bestFit="1" customWidth="1"/>
    <col min="9217" max="9217" width="21.140625" style="4" customWidth="1"/>
    <col min="9218" max="9218" width="7.28515625" style="4" customWidth="1"/>
    <col min="9219" max="9219" width="9.5703125" style="4" customWidth="1"/>
    <col min="9220" max="9221" width="9.28515625" style="4" customWidth="1"/>
    <col min="9222" max="9223" width="8.140625" style="4" customWidth="1"/>
    <col min="9224" max="9224" width="8.28515625" style="4" customWidth="1"/>
    <col min="9225" max="9225" width="10" style="4" customWidth="1"/>
    <col min="9226" max="9226" width="11" style="4" customWidth="1"/>
    <col min="9227" max="9227" width="2.7109375" style="4" customWidth="1"/>
    <col min="9228" max="9228" width="15.7109375" style="4" bestFit="1" customWidth="1"/>
    <col min="9229" max="9231" width="15.7109375" style="4" customWidth="1"/>
    <col min="9232" max="9471" width="9.140625" style="4"/>
    <col min="9472" max="9472" width="3.7109375" style="4" bestFit="1" customWidth="1"/>
    <col min="9473" max="9473" width="21.140625" style="4" customWidth="1"/>
    <col min="9474" max="9474" width="7.28515625" style="4" customWidth="1"/>
    <col min="9475" max="9475" width="9.5703125" style="4" customWidth="1"/>
    <col min="9476" max="9477" width="9.28515625" style="4" customWidth="1"/>
    <col min="9478" max="9479" width="8.140625" style="4" customWidth="1"/>
    <col min="9480" max="9480" width="8.28515625" style="4" customWidth="1"/>
    <col min="9481" max="9481" width="10" style="4" customWidth="1"/>
    <col min="9482" max="9482" width="11" style="4" customWidth="1"/>
    <col min="9483" max="9483" width="2.7109375" style="4" customWidth="1"/>
    <col min="9484" max="9484" width="15.7109375" style="4" bestFit="1" customWidth="1"/>
    <col min="9485" max="9487" width="15.7109375" style="4" customWidth="1"/>
    <col min="9488" max="9727" width="9.140625" style="4"/>
    <col min="9728" max="9728" width="3.7109375" style="4" bestFit="1" customWidth="1"/>
    <col min="9729" max="9729" width="21.140625" style="4" customWidth="1"/>
    <col min="9730" max="9730" width="7.28515625" style="4" customWidth="1"/>
    <col min="9731" max="9731" width="9.5703125" style="4" customWidth="1"/>
    <col min="9732" max="9733" width="9.28515625" style="4" customWidth="1"/>
    <col min="9734" max="9735" width="8.140625" style="4" customWidth="1"/>
    <col min="9736" max="9736" width="8.28515625" style="4" customWidth="1"/>
    <col min="9737" max="9737" width="10" style="4" customWidth="1"/>
    <col min="9738" max="9738" width="11" style="4" customWidth="1"/>
    <col min="9739" max="9739" width="2.7109375" style="4" customWidth="1"/>
    <col min="9740" max="9740" width="15.7109375" style="4" bestFit="1" customWidth="1"/>
    <col min="9741" max="9743" width="15.7109375" style="4" customWidth="1"/>
    <col min="9744" max="9983" width="9.140625" style="4"/>
    <col min="9984" max="9984" width="3.7109375" style="4" bestFit="1" customWidth="1"/>
    <col min="9985" max="9985" width="21.140625" style="4" customWidth="1"/>
    <col min="9986" max="9986" width="7.28515625" style="4" customWidth="1"/>
    <col min="9987" max="9987" width="9.5703125" style="4" customWidth="1"/>
    <col min="9988" max="9989" width="9.28515625" style="4" customWidth="1"/>
    <col min="9990" max="9991" width="8.140625" style="4" customWidth="1"/>
    <col min="9992" max="9992" width="8.28515625" style="4" customWidth="1"/>
    <col min="9993" max="9993" width="10" style="4" customWidth="1"/>
    <col min="9994" max="9994" width="11" style="4" customWidth="1"/>
    <col min="9995" max="9995" width="2.7109375" style="4" customWidth="1"/>
    <col min="9996" max="9996" width="15.7109375" style="4" bestFit="1" customWidth="1"/>
    <col min="9997" max="9999" width="15.7109375" style="4" customWidth="1"/>
    <col min="10000" max="10239" width="9.140625" style="4"/>
    <col min="10240" max="10240" width="3.7109375" style="4" bestFit="1" customWidth="1"/>
    <col min="10241" max="10241" width="21.140625" style="4" customWidth="1"/>
    <col min="10242" max="10242" width="7.28515625" style="4" customWidth="1"/>
    <col min="10243" max="10243" width="9.5703125" style="4" customWidth="1"/>
    <col min="10244" max="10245" width="9.28515625" style="4" customWidth="1"/>
    <col min="10246" max="10247" width="8.140625" style="4" customWidth="1"/>
    <col min="10248" max="10248" width="8.28515625" style="4" customWidth="1"/>
    <col min="10249" max="10249" width="10" style="4" customWidth="1"/>
    <col min="10250" max="10250" width="11" style="4" customWidth="1"/>
    <col min="10251" max="10251" width="2.7109375" style="4" customWidth="1"/>
    <col min="10252" max="10252" width="15.7109375" style="4" bestFit="1" customWidth="1"/>
    <col min="10253" max="10255" width="15.7109375" style="4" customWidth="1"/>
    <col min="10256" max="10495" width="9.140625" style="4"/>
    <col min="10496" max="10496" width="3.7109375" style="4" bestFit="1" customWidth="1"/>
    <col min="10497" max="10497" width="21.140625" style="4" customWidth="1"/>
    <col min="10498" max="10498" width="7.28515625" style="4" customWidth="1"/>
    <col min="10499" max="10499" width="9.5703125" style="4" customWidth="1"/>
    <col min="10500" max="10501" width="9.28515625" style="4" customWidth="1"/>
    <col min="10502" max="10503" width="8.140625" style="4" customWidth="1"/>
    <col min="10504" max="10504" width="8.28515625" style="4" customWidth="1"/>
    <col min="10505" max="10505" width="10" style="4" customWidth="1"/>
    <col min="10506" max="10506" width="11" style="4" customWidth="1"/>
    <col min="10507" max="10507" width="2.7109375" style="4" customWidth="1"/>
    <col min="10508" max="10508" width="15.7109375" style="4" bestFit="1" customWidth="1"/>
    <col min="10509" max="10511" width="15.7109375" style="4" customWidth="1"/>
    <col min="10512" max="10751" width="9.140625" style="4"/>
    <col min="10752" max="10752" width="3.7109375" style="4" bestFit="1" customWidth="1"/>
    <col min="10753" max="10753" width="21.140625" style="4" customWidth="1"/>
    <col min="10754" max="10754" width="7.28515625" style="4" customWidth="1"/>
    <col min="10755" max="10755" width="9.5703125" style="4" customWidth="1"/>
    <col min="10756" max="10757" width="9.28515625" style="4" customWidth="1"/>
    <col min="10758" max="10759" width="8.140625" style="4" customWidth="1"/>
    <col min="10760" max="10760" width="8.28515625" style="4" customWidth="1"/>
    <col min="10761" max="10761" width="10" style="4" customWidth="1"/>
    <col min="10762" max="10762" width="11" style="4" customWidth="1"/>
    <col min="10763" max="10763" width="2.7109375" style="4" customWidth="1"/>
    <col min="10764" max="10764" width="15.7109375" style="4" bestFit="1" customWidth="1"/>
    <col min="10765" max="10767" width="15.7109375" style="4" customWidth="1"/>
    <col min="10768" max="11007" width="9.140625" style="4"/>
    <col min="11008" max="11008" width="3.7109375" style="4" bestFit="1" customWidth="1"/>
    <col min="11009" max="11009" width="21.140625" style="4" customWidth="1"/>
    <col min="11010" max="11010" width="7.28515625" style="4" customWidth="1"/>
    <col min="11011" max="11011" width="9.5703125" style="4" customWidth="1"/>
    <col min="11012" max="11013" width="9.28515625" style="4" customWidth="1"/>
    <col min="11014" max="11015" width="8.140625" style="4" customWidth="1"/>
    <col min="11016" max="11016" width="8.28515625" style="4" customWidth="1"/>
    <col min="11017" max="11017" width="10" style="4" customWidth="1"/>
    <col min="11018" max="11018" width="11" style="4" customWidth="1"/>
    <col min="11019" max="11019" width="2.7109375" style="4" customWidth="1"/>
    <col min="11020" max="11020" width="15.7109375" style="4" bestFit="1" customWidth="1"/>
    <col min="11021" max="11023" width="15.7109375" style="4" customWidth="1"/>
    <col min="11024" max="11263" width="9.140625" style="4"/>
    <col min="11264" max="11264" width="3.7109375" style="4" bestFit="1" customWidth="1"/>
    <col min="11265" max="11265" width="21.140625" style="4" customWidth="1"/>
    <col min="11266" max="11266" width="7.28515625" style="4" customWidth="1"/>
    <col min="11267" max="11267" width="9.5703125" style="4" customWidth="1"/>
    <col min="11268" max="11269" width="9.28515625" style="4" customWidth="1"/>
    <col min="11270" max="11271" width="8.140625" style="4" customWidth="1"/>
    <col min="11272" max="11272" width="8.28515625" style="4" customWidth="1"/>
    <col min="11273" max="11273" width="10" style="4" customWidth="1"/>
    <col min="11274" max="11274" width="11" style="4" customWidth="1"/>
    <col min="11275" max="11275" width="2.7109375" style="4" customWidth="1"/>
    <col min="11276" max="11276" width="15.7109375" style="4" bestFit="1" customWidth="1"/>
    <col min="11277" max="11279" width="15.7109375" style="4" customWidth="1"/>
    <col min="11280" max="11519" width="9.140625" style="4"/>
    <col min="11520" max="11520" width="3.7109375" style="4" bestFit="1" customWidth="1"/>
    <col min="11521" max="11521" width="21.140625" style="4" customWidth="1"/>
    <col min="11522" max="11522" width="7.28515625" style="4" customWidth="1"/>
    <col min="11523" max="11523" width="9.5703125" style="4" customWidth="1"/>
    <col min="11524" max="11525" width="9.28515625" style="4" customWidth="1"/>
    <col min="11526" max="11527" width="8.140625" style="4" customWidth="1"/>
    <col min="11528" max="11528" width="8.28515625" style="4" customWidth="1"/>
    <col min="11529" max="11529" width="10" style="4" customWidth="1"/>
    <col min="11530" max="11530" width="11" style="4" customWidth="1"/>
    <col min="11531" max="11531" width="2.7109375" style="4" customWidth="1"/>
    <col min="11532" max="11532" width="15.7109375" style="4" bestFit="1" customWidth="1"/>
    <col min="11533" max="11535" width="15.7109375" style="4" customWidth="1"/>
    <col min="11536" max="11775" width="9.140625" style="4"/>
    <col min="11776" max="11776" width="3.7109375" style="4" bestFit="1" customWidth="1"/>
    <col min="11777" max="11777" width="21.140625" style="4" customWidth="1"/>
    <col min="11778" max="11778" width="7.28515625" style="4" customWidth="1"/>
    <col min="11779" max="11779" width="9.5703125" style="4" customWidth="1"/>
    <col min="11780" max="11781" width="9.28515625" style="4" customWidth="1"/>
    <col min="11782" max="11783" width="8.140625" style="4" customWidth="1"/>
    <col min="11784" max="11784" width="8.28515625" style="4" customWidth="1"/>
    <col min="11785" max="11785" width="10" style="4" customWidth="1"/>
    <col min="11786" max="11786" width="11" style="4" customWidth="1"/>
    <col min="11787" max="11787" width="2.7109375" style="4" customWidth="1"/>
    <col min="11788" max="11788" width="15.7109375" style="4" bestFit="1" customWidth="1"/>
    <col min="11789" max="11791" width="15.7109375" style="4" customWidth="1"/>
    <col min="11792" max="12031" width="9.140625" style="4"/>
    <col min="12032" max="12032" width="3.7109375" style="4" bestFit="1" customWidth="1"/>
    <col min="12033" max="12033" width="21.140625" style="4" customWidth="1"/>
    <col min="12034" max="12034" width="7.28515625" style="4" customWidth="1"/>
    <col min="12035" max="12035" width="9.5703125" style="4" customWidth="1"/>
    <col min="12036" max="12037" width="9.28515625" style="4" customWidth="1"/>
    <col min="12038" max="12039" width="8.140625" style="4" customWidth="1"/>
    <col min="12040" max="12040" width="8.28515625" style="4" customWidth="1"/>
    <col min="12041" max="12041" width="10" style="4" customWidth="1"/>
    <col min="12042" max="12042" width="11" style="4" customWidth="1"/>
    <col min="12043" max="12043" width="2.7109375" style="4" customWidth="1"/>
    <col min="12044" max="12044" width="15.7109375" style="4" bestFit="1" customWidth="1"/>
    <col min="12045" max="12047" width="15.7109375" style="4" customWidth="1"/>
    <col min="12048" max="12287" width="9.140625" style="4"/>
    <col min="12288" max="12288" width="3.7109375" style="4" bestFit="1" customWidth="1"/>
    <col min="12289" max="12289" width="21.140625" style="4" customWidth="1"/>
    <col min="12290" max="12290" width="7.28515625" style="4" customWidth="1"/>
    <col min="12291" max="12291" width="9.5703125" style="4" customWidth="1"/>
    <col min="12292" max="12293" width="9.28515625" style="4" customWidth="1"/>
    <col min="12294" max="12295" width="8.140625" style="4" customWidth="1"/>
    <col min="12296" max="12296" width="8.28515625" style="4" customWidth="1"/>
    <col min="12297" max="12297" width="10" style="4" customWidth="1"/>
    <col min="12298" max="12298" width="11" style="4" customWidth="1"/>
    <col min="12299" max="12299" width="2.7109375" style="4" customWidth="1"/>
    <col min="12300" max="12300" width="15.7109375" style="4" bestFit="1" customWidth="1"/>
    <col min="12301" max="12303" width="15.7109375" style="4" customWidth="1"/>
    <col min="12304" max="12543" width="9.140625" style="4"/>
    <col min="12544" max="12544" width="3.7109375" style="4" bestFit="1" customWidth="1"/>
    <col min="12545" max="12545" width="21.140625" style="4" customWidth="1"/>
    <col min="12546" max="12546" width="7.28515625" style="4" customWidth="1"/>
    <col min="12547" max="12547" width="9.5703125" style="4" customWidth="1"/>
    <col min="12548" max="12549" width="9.28515625" style="4" customWidth="1"/>
    <col min="12550" max="12551" width="8.140625" style="4" customWidth="1"/>
    <col min="12552" max="12552" width="8.28515625" style="4" customWidth="1"/>
    <col min="12553" max="12553" width="10" style="4" customWidth="1"/>
    <col min="12554" max="12554" width="11" style="4" customWidth="1"/>
    <col min="12555" max="12555" width="2.7109375" style="4" customWidth="1"/>
    <col min="12556" max="12556" width="15.7109375" style="4" bestFit="1" customWidth="1"/>
    <col min="12557" max="12559" width="15.7109375" style="4" customWidth="1"/>
    <col min="12560" max="12799" width="9.140625" style="4"/>
    <col min="12800" max="12800" width="3.7109375" style="4" bestFit="1" customWidth="1"/>
    <col min="12801" max="12801" width="21.140625" style="4" customWidth="1"/>
    <col min="12802" max="12802" width="7.28515625" style="4" customWidth="1"/>
    <col min="12803" max="12803" width="9.5703125" style="4" customWidth="1"/>
    <col min="12804" max="12805" width="9.28515625" style="4" customWidth="1"/>
    <col min="12806" max="12807" width="8.140625" style="4" customWidth="1"/>
    <col min="12808" max="12808" width="8.28515625" style="4" customWidth="1"/>
    <col min="12809" max="12809" width="10" style="4" customWidth="1"/>
    <col min="12810" max="12810" width="11" style="4" customWidth="1"/>
    <col min="12811" max="12811" width="2.7109375" style="4" customWidth="1"/>
    <col min="12812" max="12812" width="15.7109375" style="4" bestFit="1" customWidth="1"/>
    <col min="12813" max="12815" width="15.7109375" style="4" customWidth="1"/>
    <col min="12816" max="13055" width="9.140625" style="4"/>
    <col min="13056" max="13056" width="3.7109375" style="4" bestFit="1" customWidth="1"/>
    <col min="13057" max="13057" width="21.140625" style="4" customWidth="1"/>
    <col min="13058" max="13058" width="7.28515625" style="4" customWidth="1"/>
    <col min="13059" max="13059" width="9.5703125" style="4" customWidth="1"/>
    <col min="13060" max="13061" width="9.28515625" style="4" customWidth="1"/>
    <col min="13062" max="13063" width="8.140625" style="4" customWidth="1"/>
    <col min="13064" max="13064" width="8.28515625" style="4" customWidth="1"/>
    <col min="13065" max="13065" width="10" style="4" customWidth="1"/>
    <col min="13066" max="13066" width="11" style="4" customWidth="1"/>
    <col min="13067" max="13067" width="2.7109375" style="4" customWidth="1"/>
    <col min="13068" max="13068" width="15.7109375" style="4" bestFit="1" customWidth="1"/>
    <col min="13069" max="13071" width="15.7109375" style="4" customWidth="1"/>
    <col min="13072" max="13311" width="9.140625" style="4"/>
    <col min="13312" max="13312" width="3.7109375" style="4" bestFit="1" customWidth="1"/>
    <col min="13313" max="13313" width="21.140625" style="4" customWidth="1"/>
    <col min="13314" max="13314" width="7.28515625" style="4" customWidth="1"/>
    <col min="13315" max="13315" width="9.5703125" style="4" customWidth="1"/>
    <col min="13316" max="13317" width="9.28515625" style="4" customWidth="1"/>
    <col min="13318" max="13319" width="8.140625" style="4" customWidth="1"/>
    <col min="13320" max="13320" width="8.28515625" style="4" customWidth="1"/>
    <col min="13321" max="13321" width="10" style="4" customWidth="1"/>
    <col min="13322" max="13322" width="11" style="4" customWidth="1"/>
    <col min="13323" max="13323" width="2.7109375" style="4" customWidth="1"/>
    <col min="13324" max="13324" width="15.7109375" style="4" bestFit="1" customWidth="1"/>
    <col min="13325" max="13327" width="15.7109375" style="4" customWidth="1"/>
    <col min="13328" max="13567" width="9.140625" style="4"/>
    <col min="13568" max="13568" width="3.7109375" style="4" bestFit="1" customWidth="1"/>
    <col min="13569" max="13569" width="21.140625" style="4" customWidth="1"/>
    <col min="13570" max="13570" width="7.28515625" style="4" customWidth="1"/>
    <col min="13571" max="13571" width="9.5703125" style="4" customWidth="1"/>
    <col min="13572" max="13573" width="9.28515625" style="4" customWidth="1"/>
    <col min="13574" max="13575" width="8.140625" style="4" customWidth="1"/>
    <col min="13576" max="13576" width="8.28515625" style="4" customWidth="1"/>
    <col min="13577" max="13577" width="10" style="4" customWidth="1"/>
    <col min="13578" max="13578" width="11" style="4" customWidth="1"/>
    <col min="13579" max="13579" width="2.7109375" style="4" customWidth="1"/>
    <col min="13580" max="13580" width="15.7109375" style="4" bestFit="1" customWidth="1"/>
    <col min="13581" max="13583" width="15.7109375" style="4" customWidth="1"/>
    <col min="13584" max="13823" width="9.140625" style="4"/>
    <col min="13824" max="13824" width="3.7109375" style="4" bestFit="1" customWidth="1"/>
    <col min="13825" max="13825" width="21.140625" style="4" customWidth="1"/>
    <col min="13826" max="13826" width="7.28515625" style="4" customWidth="1"/>
    <col min="13827" max="13827" width="9.5703125" style="4" customWidth="1"/>
    <col min="13828" max="13829" width="9.28515625" style="4" customWidth="1"/>
    <col min="13830" max="13831" width="8.140625" style="4" customWidth="1"/>
    <col min="13832" max="13832" width="8.28515625" style="4" customWidth="1"/>
    <col min="13833" max="13833" width="10" style="4" customWidth="1"/>
    <col min="13834" max="13834" width="11" style="4" customWidth="1"/>
    <col min="13835" max="13835" width="2.7109375" style="4" customWidth="1"/>
    <col min="13836" max="13836" width="15.7109375" style="4" bestFit="1" customWidth="1"/>
    <col min="13837" max="13839" width="15.7109375" style="4" customWidth="1"/>
    <col min="13840" max="14079" width="9.140625" style="4"/>
    <col min="14080" max="14080" width="3.7109375" style="4" bestFit="1" customWidth="1"/>
    <col min="14081" max="14081" width="21.140625" style="4" customWidth="1"/>
    <col min="14082" max="14082" width="7.28515625" style="4" customWidth="1"/>
    <col min="14083" max="14083" width="9.5703125" style="4" customWidth="1"/>
    <col min="14084" max="14085" width="9.28515625" style="4" customWidth="1"/>
    <col min="14086" max="14087" width="8.140625" style="4" customWidth="1"/>
    <col min="14088" max="14088" width="8.28515625" style="4" customWidth="1"/>
    <col min="14089" max="14089" width="10" style="4" customWidth="1"/>
    <col min="14090" max="14090" width="11" style="4" customWidth="1"/>
    <col min="14091" max="14091" width="2.7109375" style="4" customWidth="1"/>
    <col min="14092" max="14092" width="15.7109375" style="4" bestFit="1" customWidth="1"/>
    <col min="14093" max="14095" width="15.7109375" style="4" customWidth="1"/>
    <col min="14096" max="14335" width="9.140625" style="4"/>
    <col min="14336" max="14336" width="3.7109375" style="4" bestFit="1" customWidth="1"/>
    <col min="14337" max="14337" width="21.140625" style="4" customWidth="1"/>
    <col min="14338" max="14338" width="7.28515625" style="4" customWidth="1"/>
    <col min="14339" max="14339" width="9.5703125" style="4" customWidth="1"/>
    <col min="14340" max="14341" width="9.28515625" style="4" customWidth="1"/>
    <col min="14342" max="14343" width="8.140625" style="4" customWidth="1"/>
    <col min="14344" max="14344" width="8.28515625" style="4" customWidth="1"/>
    <col min="14345" max="14345" width="10" style="4" customWidth="1"/>
    <col min="14346" max="14346" width="11" style="4" customWidth="1"/>
    <col min="14347" max="14347" width="2.7109375" style="4" customWidth="1"/>
    <col min="14348" max="14348" width="15.7109375" style="4" bestFit="1" customWidth="1"/>
    <col min="14349" max="14351" width="15.7109375" style="4" customWidth="1"/>
    <col min="14352" max="14591" width="9.140625" style="4"/>
    <col min="14592" max="14592" width="3.7109375" style="4" bestFit="1" customWidth="1"/>
    <col min="14593" max="14593" width="21.140625" style="4" customWidth="1"/>
    <col min="14594" max="14594" width="7.28515625" style="4" customWidth="1"/>
    <col min="14595" max="14595" width="9.5703125" style="4" customWidth="1"/>
    <col min="14596" max="14597" width="9.28515625" style="4" customWidth="1"/>
    <col min="14598" max="14599" width="8.140625" style="4" customWidth="1"/>
    <col min="14600" max="14600" width="8.28515625" style="4" customWidth="1"/>
    <col min="14601" max="14601" width="10" style="4" customWidth="1"/>
    <col min="14602" max="14602" width="11" style="4" customWidth="1"/>
    <col min="14603" max="14603" width="2.7109375" style="4" customWidth="1"/>
    <col min="14604" max="14604" width="15.7109375" style="4" bestFit="1" customWidth="1"/>
    <col min="14605" max="14607" width="15.7109375" style="4" customWidth="1"/>
    <col min="14608" max="14847" width="9.140625" style="4"/>
    <col min="14848" max="14848" width="3.7109375" style="4" bestFit="1" customWidth="1"/>
    <col min="14849" max="14849" width="21.140625" style="4" customWidth="1"/>
    <col min="14850" max="14850" width="7.28515625" style="4" customWidth="1"/>
    <col min="14851" max="14851" width="9.5703125" style="4" customWidth="1"/>
    <col min="14852" max="14853" width="9.28515625" style="4" customWidth="1"/>
    <col min="14854" max="14855" width="8.140625" style="4" customWidth="1"/>
    <col min="14856" max="14856" width="8.28515625" style="4" customWidth="1"/>
    <col min="14857" max="14857" width="10" style="4" customWidth="1"/>
    <col min="14858" max="14858" width="11" style="4" customWidth="1"/>
    <col min="14859" max="14859" width="2.7109375" style="4" customWidth="1"/>
    <col min="14860" max="14860" width="15.7109375" style="4" bestFit="1" customWidth="1"/>
    <col min="14861" max="14863" width="15.7109375" style="4" customWidth="1"/>
    <col min="14864" max="15103" width="9.140625" style="4"/>
    <col min="15104" max="15104" width="3.7109375" style="4" bestFit="1" customWidth="1"/>
    <col min="15105" max="15105" width="21.140625" style="4" customWidth="1"/>
    <col min="15106" max="15106" width="7.28515625" style="4" customWidth="1"/>
    <col min="15107" max="15107" width="9.5703125" style="4" customWidth="1"/>
    <col min="15108" max="15109" width="9.28515625" style="4" customWidth="1"/>
    <col min="15110" max="15111" width="8.140625" style="4" customWidth="1"/>
    <col min="15112" max="15112" width="8.28515625" style="4" customWidth="1"/>
    <col min="15113" max="15113" width="10" style="4" customWidth="1"/>
    <col min="15114" max="15114" width="11" style="4" customWidth="1"/>
    <col min="15115" max="15115" width="2.7109375" style="4" customWidth="1"/>
    <col min="15116" max="15116" width="15.7109375" style="4" bestFit="1" customWidth="1"/>
    <col min="15117" max="15119" width="15.7109375" style="4" customWidth="1"/>
    <col min="15120" max="15359" width="9.140625" style="4"/>
    <col min="15360" max="15360" width="3.7109375" style="4" bestFit="1" customWidth="1"/>
    <col min="15361" max="15361" width="21.140625" style="4" customWidth="1"/>
    <col min="15362" max="15362" width="7.28515625" style="4" customWidth="1"/>
    <col min="15363" max="15363" width="9.5703125" style="4" customWidth="1"/>
    <col min="15364" max="15365" width="9.28515625" style="4" customWidth="1"/>
    <col min="15366" max="15367" width="8.140625" style="4" customWidth="1"/>
    <col min="15368" max="15368" width="8.28515625" style="4" customWidth="1"/>
    <col min="15369" max="15369" width="10" style="4" customWidth="1"/>
    <col min="15370" max="15370" width="11" style="4" customWidth="1"/>
    <col min="15371" max="15371" width="2.7109375" style="4" customWidth="1"/>
    <col min="15372" max="15372" width="15.7109375" style="4" bestFit="1" customWidth="1"/>
    <col min="15373" max="15375" width="15.7109375" style="4" customWidth="1"/>
    <col min="15376" max="15615" width="9.140625" style="4"/>
    <col min="15616" max="15616" width="3.7109375" style="4" bestFit="1" customWidth="1"/>
    <col min="15617" max="15617" width="21.140625" style="4" customWidth="1"/>
    <col min="15618" max="15618" width="7.28515625" style="4" customWidth="1"/>
    <col min="15619" max="15619" width="9.5703125" style="4" customWidth="1"/>
    <col min="15620" max="15621" width="9.28515625" style="4" customWidth="1"/>
    <col min="15622" max="15623" width="8.140625" style="4" customWidth="1"/>
    <col min="15624" max="15624" width="8.28515625" style="4" customWidth="1"/>
    <col min="15625" max="15625" width="10" style="4" customWidth="1"/>
    <col min="15626" max="15626" width="11" style="4" customWidth="1"/>
    <col min="15627" max="15627" width="2.7109375" style="4" customWidth="1"/>
    <col min="15628" max="15628" width="15.7109375" style="4" bestFit="1" customWidth="1"/>
    <col min="15629" max="15631" width="15.7109375" style="4" customWidth="1"/>
    <col min="15632" max="15871" width="9.140625" style="4"/>
    <col min="15872" max="15872" width="3.7109375" style="4" bestFit="1" customWidth="1"/>
    <col min="15873" max="15873" width="21.140625" style="4" customWidth="1"/>
    <col min="15874" max="15874" width="7.28515625" style="4" customWidth="1"/>
    <col min="15875" max="15875" width="9.5703125" style="4" customWidth="1"/>
    <col min="15876" max="15877" width="9.28515625" style="4" customWidth="1"/>
    <col min="15878" max="15879" width="8.140625" style="4" customWidth="1"/>
    <col min="15880" max="15880" width="8.28515625" style="4" customWidth="1"/>
    <col min="15881" max="15881" width="10" style="4" customWidth="1"/>
    <col min="15882" max="15882" width="11" style="4" customWidth="1"/>
    <col min="15883" max="15883" width="2.7109375" style="4" customWidth="1"/>
    <col min="15884" max="15884" width="15.7109375" style="4" bestFit="1" customWidth="1"/>
    <col min="15885" max="15887" width="15.7109375" style="4" customWidth="1"/>
    <col min="15888" max="16127" width="9.140625" style="4"/>
    <col min="16128" max="16128" width="3.7109375" style="4" bestFit="1" customWidth="1"/>
    <col min="16129" max="16129" width="21.140625" style="4" customWidth="1"/>
    <col min="16130" max="16130" width="7.28515625" style="4" customWidth="1"/>
    <col min="16131" max="16131" width="9.5703125" style="4" customWidth="1"/>
    <col min="16132" max="16133" width="9.28515625" style="4" customWidth="1"/>
    <col min="16134" max="16135" width="8.140625" style="4" customWidth="1"/>
    <col min="16136" max="16136" width="8.28515625" style="4" customWidth="1"/>
    <col min="16137" max="16137" width="10" style="4" customWidth="1"/>
    <col min="16138" max="16138" width="11" style="4" customWidth="1"/>
    <col min="16139" max="16139" width="2.7109375" style="4" customWidth="1"/>
    <col min="16140" max="16140" width="15.7109375" style="4" bestFit="1" customWidth="1"/>
    <col min="16141" max="16143" width="15.7109375" style="4" customWidth="1"/>
    <col min="16144" max="16384" width="9.140625" style="4"/>
  </cols>
  <sheetData>
    <row r="2" spans="1:24" x14ac:dyDescent="0.25">
      <c r="A2" s="4"/>
      <c r="B2" s="4"/>
      <c r="C2" s="4"/>
      <c r="D2" s="4"/>
    </row>
    <row r="5" spans="1:24" ht="15.75" x14ac:dyDescent="0.25">
      <c r="A5" s="249" t="s">
        <v>0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73"/>
    </row>
    <row r="9" spans="1:24" s="10" customFormat="1" ht="24.75" customHeight="1" x14ac:dyDescent="0.25">
      <c r="A9" s="247" t="s">
        <v>286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9"/>
      <c r="M9" s="231">
        <v>2021</v>
      </c>
      <c r="N9" s="229"/>
      <c r="O9" s="230"/>
    </row>
    <row r="10" spans="1:24" s="10" customFormat="1" x14ac:dyDescent="0.25">
      <c r="A10" s="237" t="s">
        <v>1</v>
      </c>
      <c r="B10" s="237" t="s">
        <v>2</v>
      </c>
      <c r="C10" s="237" t="s">
        <v>3</v>
      </c>
      <c r="D10" s="237" t="s">
        <v>4</v>
      </c>
      <c r="E10" s="238" t="s">
        <v>5</v>
      </c>
      <c r="F10" s="239"/>
      <c r="G10" s="244" t="s">
        <v>6</v>
      </c>
      <c r="H10" s="244"/>
      <c r="I10" s="244"/>
      <c r="J10" s="53" t="s">
        <v>7</v>
      </c>
      <c r="K10" s="12" t="s">
        <v>8</v>
      </c>
      <c r="L10" s="13"/>
      <c r="M10" s="72"/>
      <c r="N10" s="130"/>
      <c r="O10" s="72"/>
      <c r="R10" s="75"/>
      <c r="S10" s="75"/>
      <c r="T10" s="75"/>
      <c r="U10" s="75"/>
      <c r="V10" s="75"/>
      <c r="W10" s="75"/>
      <c r="X10" s="75"/>
    </row>
    <row r="11" spans="1:24" s="10" customFormat="1" x14ac:dyDescent="0.25">
      <c r="A11" s="237"/>
      <c r="B11" s="237"/>
      <c r="C11" s="237"/>
      <c r="D11" s="237"/>
      <c r="E11" s="240"/>
      <c r="F11" s="241"/>
      <c r="G11" s="245">
        <v>1</v>
      </c>
      <c r="H11" s="245">
        <v>2</v>
      </c>
      <c r="I11" s="248">
        <v>3</v>
      </c>
      <c r="J11" s="11" t="s">
        <v>9</v>
      </c>
      <c r="K11" s="14" t="s">
        <v>10</v>
      </c>
      <c r="L11" s="13"/>
      <c r="M11" s="71"/>
      <c r="N11" s="131"/>
      <c r="O11" s="71"/>
      <c r="R11" s="77"/>
      <c r="S11" s="77"/>
      <c r="T11" s="77"/>
      <c r="U11" s="77"/>
      <c r="V11" s="77"/>
      <c r="W11" s="77"/>
      <c r="X11" s="78"/>
    </row>
    <row r="12" spans="1:24" s="10" customFormat="1" x14ac:dyDescent="0.25">
      <c r="A12" s="237"/>
      <c r="B12" s="237"/>
      <c r="C12" s="237"/>
      <c r="D12" s="237"/>
      <c r="E12" s="242"/>
      <c r="F12" s="243"/>
      <c r="G12" s="245"/>
      <c r="H12" s="245"/>
      <c r="I12" s="248"/>
      <c r="J12" s="16" t="s">
        <v>10</v>
      </c>
      <c r="K12" s="17" t="s">
        <v>17</v>
      </c>
      <c r="L12" s="18"/>
      <c r="M12" s="70"/>
      <c r="N12" s="132"/>
      <c r="O12" s="70"/>
      <c r="R12" s="77"/>
      <c r="S12" s="80"/>
      <c r="T12" s="80"/>
      <c r="U12" s="80"/>
      <c r="V12" s="80"/>
      <c r="W12" s="80"/>
      <c r="X12" s="78"/>
    </row>
    <row r="13" spans="1:24" x14ac:dyDescent="0.25">
      <c r="M13" s="113"/>
      <c r="N13" s="113"/>
      <c r="O13" s="133"/>
      <c r="R13" s="3"/>
      <c r="S13" s="3"/>
      <c r="T13" s="3"/>
      <c r="U13" s="3"/>
      <c r="V13" s="3"/>
      <c r="W13" s="3"/>
      <c r="X13" s="3"/>
    </row>
    <row r="14" spans="1:24" ht="14.1" customHeight="1" x14ac:dyDescent="0.25">
      <c r="A14" s="21">
        <f t="shared" ref="A14:A23" si="0">A13+1</f>
        <v>1</v>
      </c>
      <c r="B14" s="65"/>
      <c r="C14" s="23"/>
      <c r="D14" s="24"/>
      <c r="E14" s="25">
        <f>MAX(M14:O14)</f>
        <v>0</v>
      </c>
      <c r="F14" s="25" t="e">
        <f>VLOOKUP(E14,Tab!$AA$2:$AB$255,2,TRUE)</f>
        <v>#N/A</v>
      </c>
      <c r="G14" s="26">
        <f>LARGE(M14:O14,1)</f>
        <v>0</v>
      </c>
      <c r="H14" s="26">
        <f>LARGE(M14:O14,2)</f>
        <v>0</v>
      </c>
      <c r="I14" s="26">
        <f>LARGE(M14:O14,3)</f>
        <v>0</v>
      </c>
      <c r="J14" s="27">
        <f t="shared" ref="J14:J23" si="1">SUM(G14:I14)</f>
        <v>0</v>
      </c>
      <c r="K14" s="28">
        <f t="shared" ref="K14:K23" si="2">J14/3</f>
        <v>0</v>
      </c>
      <c r="L14" s="29"/>
      <c r="M14" s="31">
        <v>0</v>
      </c>
      <c r="N14" s="31">
        <v>0</v>
      </c>
      <c r="O14" s="31">
        <v>0</v>
      </c>
      <c r="R14" s="83"/>
      <c r="S14" s="83"/>
      <c r="T14" s="83"/>
      <c r="U14" s="83"/>
      <c r="V14" s="83"/>
      <c r="W14" s="83"/>
      <c r="X14" s="83"/>
    </row>
    <row r="15" spans="1:24" ht="14.1" customHeight="1" x14ac:dyDescent="0.25">
      <c r="A15" s="21">
        <f t="shared" si="0"/>
        <v>2</v>
      </c>
      <c r="B15" s="65"/>
      <c r="C15" s="23"/>
      <c r="D15" s="24"/>
      <c r="E15" s="25">
        <f t="shared" ref="E15:E23" si="3">MAX(M15:O15)</f>
        <v>0</v>
      </c>
      <c r="F15" s="25" t="e">
        <f>VLOOKUP(E15,Tab!$AA$2:$AB$255,2,TRUE)</f>
        <v>#N/A</v>
      </c>
      <c r="G15" s="26">
        <f>LARGE(M15:O15,1)</f>
        <v>0</v>
      </c>
      <c r="H15" s="26">
        <f>LARGE(M15:O15,2)</f>
        <v>0</v>
      </c>
      <c r="I15" s="26">
        <f>LARGE(M15:O15,3)</f>
        <v>0</v>
      </c>
      <c r="J15" s="27">
        <f t="shared" si="1"/>
        <v>0</v>
      </c>
      <c r="K15" s="28">
        <f t="shared" si="2"/>
        <v>0</v>
      </c>
      <c r="L15" s="29"/>
      <c r="M15" s="31">
        <v>0</v>
      </c>
      <c r="N15" s="31">
        <v>0</v>
      </c>
      <c r="O15" s="31">
        <v>0</v>
      </c>
      <c r="R15" s="83"/>
      <c r="S15" s="83"/>
      <c r="T15" s="83"/>
      <c r="U15" s="83"/>
      <c r="V15" s="83"/>
      <c r="W15" s="83"/>
      <c r="X15" s="83"/>
    </row>
    <row r="16" spans="1:24" ht="14.1" customHeight="1" x14ac:dyDescent="0.25">
      <c r="A16" s="21">
        <f t="shared" si="0"/>
        <v>3</v>
      </c>
      <c r="B16" s="35"/>
      <c r="C16" s="23"/>
      <c r="D16" s="24"/>
      <c r="E16" s="25">
        <f t="shared" si="3"/>
        <v>0</v>
      </c>
      <c r="F16" s="25" t="e">
        <f>VLOOKUP(E16,Tab!$AA$2:$AB$255,2,TRUE)</f>
        <v>#N/A</v>
      </c>
      <c r="G16" s="26">
        <v>0</v>
      </c>
      <c r="H16" s="26">
        <v>0</v>
      </c>
      <c r="I16" s="26">
        <v>0</v>
      </c>
      <c r="J16" s="27">
        <f t="shared" si="1"/>
        <v>0</v>
      </c>
      <c r="K16" s="28">
        <f t="shared" si="2"/>
        <v>0</v>
      </c>
      <c r="L16" s="29"/>
      <c r="M16" s="31">
        <v>0</v>
      </c>
      <c r="N16" s="31">
        <v>0</v>
      </c>
      <c r="O16" s="31">
        <v>0</v>
      </c>
      <c r="R16" s="83"/>
      <c r="S16" s="83"/>
      <c r="T16" s="83"/>
      <c r="U16" s="83"/>
      <c r="V16" s="83"/>
      <c r="W16" s="83"/>
      <c r="X16" s="83"/>
    </row>
    <row r="17" spans="1:24" ht="14.1" customHeight="1" x14ac:dyDescent="0.25">
      <c r="A17" s="21">
        <f t="shared" si="0"/>
        <v>4</v>
      </c>
      <c r="B17" s="32"/>
      <c r="C17" s="33"/>
      <c r="D17" s="32"/>
      <c r="E17" s="25">
        <f t="shared" si="3"/>
        <v>0</v>
      </c>
      <c r="F17" s="25" t="e">
        <f>VLOOKUP(E17,Tab!$AA$2:$AB$255,2,TRUE)</f>
        <v>#N/A</v>
      </c>
      <c r="G17" s="26">
        <f t="shared" ref="G17:G23" si="4">LARGE(M17:O17,1)</f>
        <v>0</v>
      </c>
      <c r="H17" s="26">
        <f t="shared" ref="H17:H23" si="5">LARGE(M17:O17,2)</f>
        <v>0</v>
      </c>
      <c r="I17" s="26">
        <f t="shared" ref="I17:I23" si="6">LARGE(M17:O17,3)</f>
        <v>0</v>
      </c>
      <c r="J17" s="27">
        <f t="shared" si="1"/>
        <v>0</v>
      </c>
      <c r="K17" s="28">
        <f t="shared" si="2"/>
        <v>0</v>
      </c>
      <c r="L17" s="29"/>
      <c r="M17" s="31">
        <v>0</v>
      </c>
      <c r="N17" s="31">
        <v>0</v>
      </c>
      <c r="O17" s="31">
        <v>0</v>
      </c>
      <c r="R17" s="83"/>
      <c r="S17" s="83"/>
      <c r="T17" s="83"/>
      <c r="U17" s="83"/>
      <c r="V17" s="83"/>
      <c r="W17" s="83"/>
      <c r="X17" s="83"/>
    </row>
    <row r="18" spans="1:24" ht="14.1" customHeight="1" x14ac:dyDescent="0.25">
      <c r="A18" s="21">
        <f t="shared" si="0"/>
        <v>5</v>
      </c>
      <c r="B18" s="35"/>
      <c r="C18" s="23"/>
      <c r="D18" s="35"/>
      <c r="E18" s="25">
        <f t="shared" si="3"/>
        <v>0</v>
      </c>
      <c r="F18" s="25" t="e">
        <f>VLOOKUP(E18,Tab!$AA$2:$AB$255,2,TRUE)</f>
        <v>#N/A</v>
      </c>
      <c r="G18" s="26">
        <f t="shared" si="4"/>
        <v>0</v>
      </c>
      <c r="H18" s="26">
        <f t="shared" si="5"/>
        <v>0</v>
      </c>
      <c r="I18" s="26">
        <f t="shared" si="6"/>
        <v>0</v>
      </c>
      <c r="J18" s="27">
        <f t="shared" si="1"/>
        <v>0</v>
      </c>
      <c r="K18" s="28">
        <f t="shared" si="2"/>
        <v>0</v>
      </c>
      <c r="L18" s="29"/>
      <c r="M18" s="31">
        <v>0</v>
      </c>
      <c r="N18" s="31">
        <v>0</v>
      </c>
      <c r="O18" s="31">
        <v>0</v>
      </c>
      <c r="R18" s="83"/>
      <c r="S18" s="83"/>
      <c r="T18" s="83"/>
      <c r="U18" s="83"/>
      <c r="V18" s="83"/>
      <c r="W18" s="83"/>
      <c r="X18" s="83"/>
    </row>
    <row r="19" spans="1:24" ht="14.1" customHeight="1" x14ac:dyDescent="0.25">
      <c r="A19" s="21">
        <f t="shared" si="0"/>
        <v>6</v>
      </c>
      <c r="B19" s="35"/>
      <c r="C19" s="23"/>
      <c r="D19" s="35"/>
      <c r="E19" s="25">
        <f t="shared" si="3"/>
        <v>0</v>
      </c>
      <c r="F19" s="25" t="e">
        <f>VLOOKUP(E19,Tab!$AA$2:$AB$255,2,TRUE)</f>
        <v>#N/A</v>
      </c>
      <c r="G19" s="26">
        <f t="shared" si="4"/>
        <v>0</v>
      </c>
      <c r="H19" s="26">
        <f t="shared" si="5"/>
        <v>0</v>
      </c>
      <c r="I19" s="26">
        <f t="shared" si="6"/>
        <v>0</v>
      </c>
      <c r="J19" s="27">
        <f t="shared" si="1"/>
        <v>0</v>
      </c>
      <c r="K19" s="28">
        <f t="shared" si="2"/>
        <v>0</v>
      </c>
      <c r="L19" s="29"/>
      <c r="M19" s="31">
        <v>0</v>
      </c>
      <c r="N19" s="31">
        <v>0</v>
      </c>
      <c r="O19" s="31">
        <v>0</v>
      </c>
      <c r="R19" s="83"/>
      <c r="S19" s="83"/>
      <c r="T19" s="83"/>
      <c r="U19" s="83"/>
      <c r="V19" s="83"/>
      <c r="W19" s="83"/>
      <c r="X19" s="83"/>
    </row>
    <row r="20" spans="1:24" ht="14.1" customHeight="1" x14ac:dyDescent="0.25">
      <c r="A20" s="21">
        <f t="shared" si="0"/>
        <v>7</v>
      </c>
      <c r="B20" s="32"/>
      <c r="C20" s="33"/>
      <c r="D20" s="32"/>
      <c r="E20" s="25">
        <f t="shared" si="3"/>
        <v>0</v>
      </c>
      <c r="F20" s="25" t="e">
        <f>VLOOKUP(E20,Tab!$AA$2:$AB$255,2,TRUE)</f>
        <v>#N/A</v>
      </c>
      <c r="G20" s="26">
        <f t="shared" si="4"/>
        <v>0</v>
      </c>
      <c r="H20" s="26">
        <f t="shared" si="5"/>
        <v>0</v>
      </c>
      <c r="I20" s="26">
        <f t="shared" si="6"/>
        <v>0</v>
      </c>
      <c r="J20" s="27">
        <f t="shared" si="1"/>
        <v>0</v>
      </c>
      <c r="K20" s="28">
        <f t="shared" si="2"/>
        <v>0</v>
      </c>
      <c r="L20" s="29"/>
      <c r="M20" s="31">
        <v>0</v>
      </c>
      <c r="N20" s="31">
        <v>0</v>
      </c>
      <c r="O20" s="31">
        <v>0</v>
      </c>
      <c r="R20" s="83"/>
      <c r="S20" s="83"/>
      <c r="T20" s="83"/>
      <c r="U20" s="83"/>
      <c r="V20" s="83"/>
      <c r="W20" s="83"/>
      <c r="X20" s="83"/>
    </row>
    <row r="21" spans="1:24" ht="14.1" customHeight="1" x14ac:dyDescent="0.25">
      <c r="A21" s="21">
        <f t="shared" si="0"/>
        <v>8</v>
      </c>
      <c r="B21" s="32"/>
      <c r="C21" s="33"/>
      <c r="D21" s="32"/>
      <c r="E21" s="25">
        <f t="shared" si="3"/>
        <v>0</v>
      </c>
      <c r="F21" s="25" t="e">
        <f>VLOOKUP(E21,Tab!$AA$2:$AB$255,2,TRUE)</f>
        <v>#N/A</v>
      </c>
      <c r="G21" s="26">
        <f t="shared" si="4"/>
        <v>0</v>
      </c>
      <c r="H21" s="26">
        <f t="shared" si="5"/>
        <v>0</v>
      </c>
      <c r="I21" s="26">
        <f t="shared" si="6"/>
        <v>0</v>
      </c>
      <c r="J21" s="27">
        <f t="shared" si="1"/>
        <v>0</v>
      </c>
      <c r="K21" s="28">
        <f t="shared" si="2"/>
        <v>0</v>
      </c>
      <c r="L21" s="29"/>
      <c r="M21" s="31">
        <v>0</v>
      </c>
      <c r="N21" s="31">
        <v>0</v>
      </c>
      <c r="O21" s="31">
        <v>0</v>
      </c>
      <c r="R21" s="83"/>
      <c r="S21" s="83"/>
      <c r="T21" s="83"/>
      <c r="U21" s="83"/>
      <c r="V21" s="83"/>
      <c r="W21" s="83"/>
      <c r="X21" s="83"/>
    </row>
    <row r="22" spans="1:24" ht="14.1" customHeight="1" x14ac:dyDescent="0.25">
      <c r="A22" s="21">
        <f t="shared" si="0"/>
        <v>9</v>
      </c>
      <c r="B22" s="35"/>
      <c r="C22" s="23"/>
      <c r="D22" s="35"/>
      <c r="E22" s="25">
        <f t="shared" si="3"/>
        <v>0</v>
      </c>
      <c r="F22" s="25" t="e">
        <f>VLOOKUP(E22,Tab!$AA$2:$AB$255,2,TRUE)</f>
        <v>#N/A</v>
      </c>
      <c r="G22" s="26">
        <f t="shared" si="4"/>
        <v>0</v>
      </c>
      <c r="H22" s="26">
        <f t="shared" si="5"/>
        <v>0</v>
      </c>
      <c r="I22" s="26">
        <f t="shared" si="6"/>
        <v>0</v>
      </c>
      <c r="J22" s="27">
        <f t="shared" si="1"/>
        <v>0</v>
      </c>
      <c r="K22" s="28">
        <f t="shared" si="2"/>
        <v>0</v>
      </c>
      <c r="L22" s="29"/>
      <c r="M22" s="31">
        <v>0</v>
      </c>
      <c r="N22" s="31">
        <v>0</v>
      </c>
      <c r="O22" s="31">
        <v>0</v>
      </c>
      <c r="R22" s="83"/>
      <c r="S22" s="83"/>
      <c r="T22" s="83"/>
      <c r="U22" s="83"/>
      <c r="V22" s="83"/>
      <c r="W22" s="83"/>
      <c r="X22" s="83"/>
    </row>
    <row r="23" spans="1:24" ht="14.1" customHeight="1" x14ac:dyDescent="0.25">
      <c r="A23" s="21">
        <f t="shared" si="0"/>
        <v>10</v>
      </c>
      <c r="B23" s="35"/>
      <c r="C23" s="23"/>
      <c r="D23" s="35"/>
      <c r="E23" s="25">
        <f t="shared" si="3"/>
        <v>0</v>
      </c>
      <c r="F23" s="25" t="e">
        <f>VLOOKUP(E23,Tab!$AA$2:$AB$255,2,TRUE)</f>
        <v>#N/A</v>
      </c>
      <c r="G23" s="26">
        <f t="shared" si="4"/>
        <v>0</v>
      </c>
      <c r="H23" s="26">
        <f t="shared" si="5"/>
        <v>0</v>
      </c>
      <c r="I23" s="26">
        <f t="shared" si="6"/>
        <v>0</v>
      </c>
      <c r="J23" s="27">
        <f t="shared" si="1"/>
        <v>0</v>
      </c>
      <c r="K23" s="28">
        <f t="shared" si="2"/>
        <v>0</v>
      </c>
      <c r="L23" s="29"/>
      <c r="M23" s="31">
        <v>0</v>
      </c>
      <c r="N23" s="31">
        <v>0</v>
      </c>
      <c r="O23" s="31">
        <v>0</v>
      </c>
      <c r="R23" s="83"/>
      <c r="S23" s="83"/>
      <c r="T23" s="83"/>
      <c r="U23" s="83"/>
      <c r="V23" s="83"/>
      <c r="W23" s="83"/>
      <c r="X23" s="83"/>
    </row>
  </sheetData>
  <sortState ref="B14:O23">
    <sortCondition descending="1" ref="J14:J23"/>
    <sortCondition descending="1" ref="E14:E23"/>
  </sortState>
  <mergeCells count="12">
    <mergeCell ref="M9:O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0">
    <cfRule type="cellIs" dxfId="61" priority="1" stopIfTrue="1" operator="between">
      <formula>563</formula>
      <formula>569</formula>
    </cfRule>
    <cfRule type="cellIs" dxfId="60" priority="2" stopIfTrue="1" operator="between">
      <formula>570</formula>
      <formula>571</formula>
    </cfRule>
    <cfRule type="cellIs" dxfId="59" priority="3" stopIfTrue="1" operator="between">
      <formula>572</formula>
      <formula>600</formula>
    </cfRule>
  </conditionalFormatting>
  <conditionalFormatting sqref="E14:E23">
    <cfRule type="cellIs" dxfId="58" priority="4" stopIfTrue="1" operator="between">
      <formula>563</formula>
      <formula>600</formula>
    </cfRule>
  </conditionalFormatting>
  <conditionalFormatting sqref="F14:F23">
    <cfRule type="cellIs" dxfId="57" priority="5" stopIfTrue="1" operator="equal">
      <formula>"A"</formula>
    </cfRule>
    <cfRule type="cellIs" dxfId="56" priority="6" stopIfTrue="1" operator="equal">
      <formula>"B"</formula>
    </cfRule>
    <cfRule type="cellIs" dxfId="55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5" firstPageNumber="0" orientation="landscape" horizontalDpi="300" verticalDpi="300" r:id="rId1"/>
  <headerFooter alignWithMargins="0"/>
  <colBreaks count="2" manualBreakCount="2">
    <brk id="12" max="1048575" man="1"/>
    <brk id="1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178"/>
  <sheetViews>
    <sheetView showGridLines="0" zoomScaleNormal="100" zoomScaleSheetLayoutView="100" workbookViewId="0">
      <selection activeCell="A9" sqref="A9:K9"/>
    </sheetView>
  </sheetViews>
  <sheetFormatPr defaultRowHeight="15" x14ac:dyDescent="0.2"/>
  <cols>
    <col min="1" max="1" width="4" style="3" bestFit="1" customWidth="1"/>
    <col min="2" max="2" width="22.42578125" style="2" customWidth="1"/>
    <col min="3" max="3" width="7.28515625" style="2" customWidth="1"/>
    <col min="4" max="4" width="10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22" width="17.28515625" style="5" customWidth="1"/>
    <col min="23" max="25" width="16.42578125" style="5" customWidth="1"/>
    <col min="26" max="26" width="17" style="5" customWidth="1"/>
    <col min="27" max="29" width="16.42578125" style="5" customWidth="1"/>
    <col min="30" max="30" width="19.85546875" style="5" customWidth="1"/>
    <col min="31" max="31" width="19.140625" style="5" customWidth="1"/>
    <col min="32" max="32" width="19.140625" style="5" bestFit="1" customWidth="1"/>
    <col min="33" max="35" width="16.42578125" style="5" customWidth="1"/>
    <col min="36" max="36" width="9.140625" style="4"/>
    <col min="37" max="46" width="9.140625" style="6"/>
    <col min="47" max="16384" width="9.140625" style="4"/>
  </cols>
  <sheetData>
    <row r="2" spans="1:35" x14ac:dyDescent="0.2">
      <c r="A2" s="4"/>
      <c r="B2" s="4"/>
      <c r="C2" s="4"/>
      <c r="D2" s="4"/>
    </row>
    <row r="5" spans="1:35" x14ac:dyDescent="0.2">
      <c r="A5" s="233" t="s">
        <v>0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9" spans="1:35" s="10" customFormat="1" ht="24.75" customHeight="1" x14ac:dyDescent="0.25">
      <c r="A9" s="247" t="s">
        <v>374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9"/>
      <c r="M9" s="250">
        <v>2021</v>
      </c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2"/>
      <c r="AB9" s="253">
        <v>2020</v>
      </c>
      <c r="AC9" s="251"/>
      <c r="AD9" s="251"/>
      <c r="AE9" s="251"/>
      <c r="AF9" s="251"/>
      <c r="AG9" s="251"/>
      <c r="AH9" s="251"/>
      <c r="AI9" s="254"/>
    </row>
    <row r="10" spans="1:35" s="10" customFormat="1" x14ac:dyDescent="0.25">
      <c r="A10" s="246" t="s">
        <v>1</v>
      </c>
      <c r="B10" s="246" t="s">
        <v>2</v>
      </c>
      <c r="C10" s="246" t="s">
        <v>3</v>
      </c>
      <c r="D10" s="246" t="s">
        <v>4</v>
      </c>
      <c r="E10" s="238" t="s">
        <v>5</v>
      </c>
      <c r="F10" s="239"/>
      <c r="G10" s="248" t="s">
        <v>6</v>
      </c>
      <c r="H10" s="256"/>
      <c r="I10" s="257"/>
      <c r="J10" s="53" t="s">
        <v>7</v>
      </c>
      <c r="K10" s="12" t="s">
        <v>8</v>
      </c>
      <c r="L10" s="13"/>
      <c r="M10" s="222">
        <v>44373</v>
      </c>
      <c r="N10" s="222">
        <v>44366</v>
      </c>
      <c r="O10" s="222">
        <v>44352</v>
      </c>
      <c r="P10" s="222">
        <v>44352</v>
      </c>
      <c r="Q10" s="222">
        <v>44346</v>
      </c>
      <c r="R10" s="114">
        <v>44339</v>
      </c>
      <c r="S10" s="114">
        <v>44338</v>
      </c>
      <c r="T10" s="114">
        <v>44318</v>
      </c>
      <c r="U10" s="114">
        <v>44304</v>
      </c>
      <c r="V10" s="72">
        <v>44297</v>
      </c>
      <c r="W10" s="114">
        <v>44297</v>
      </c>
      <c r="X10" s="114">
        <v>44289</v>
      </c>
      <c r="Y10" s="114">
        <v>44282</v>
      </c>
      <c r="Z10" s="114">
        <v>44275</v>
      </c>
      <c r="AA10" s="163">
        <v>44247</v>
      </c>
      <c r="AB10" s="149">
        <v>44114</v>
      </c>
      <c r="AC10" s="114">
        <v>44114</v>
      </c>
      <c r="AD10" s="114">
        <v>44080</v>
      </c>
      <c r="AE10" s="114">
        <v>44065</v>
      </c>
      <c r="AF10" s="114">
        <v>44051</v>
      </c>
      <c r="AG10" s="114">
        <v>44023</v>
      </c>
      <c r="AH10" s="114">
        <v>44016</v>
      </c>
      <c r="AI10" s="114">
        <v>44016</v>
      </c>
    </row>
    <row r="11" spans="1:35" s="10" customFormat="1" x14ac:dyDescent="0.2">
      <c r="A11" s="255"/>
      <c r="B11" s="255"/>
      <c r="C11" s="255"/>
      <c r="D11" s="255"/>
      <c r="E11" s="240"/>
      <c r="F11" s="241"/>
      <c r="G11" s="246">
        <v>1</v>
      </c>
      <c r="H11" s="246">
        <v>2</v>
      </c>
      <c r="I11" s="246">
        <v>3</v>
      </c>
      <c r="J11" s="11" t="s">
        <v>9</v>
      </c>
      <c r="K11" s="14" t="s">
        <v>10</v>
      </c>
      <c r="L11" s="13"/>
      <c r="M11" s="219" t="s">
        <v>14</v>
      </c>
      <c r="N11" s="219" t="s">
        <v>600</v>
      </c>
      <c r="O11" s="219" t="s">
        <v>16</v>
      </c>
      <c r="P11" s="219" t="s">
        <v>11</v>
      </c>
      <c r="Q11" s="219" t="s">
        <v>14</v>
      </c>
      <c r="R11" s="219" t="s">
        <v>594</v>
      </c>
      <c r="S11" s="219" t="s">
        <v>600</v>
      </c>
      <c r="T11" s="219" t="s">
        <v>530</v>
      </c>
      <c r="U11" s="146" t="s">
        <v>16</v>
      </c>
      <c r="V11" s="71" t="s">
        <v>16</v>
      </c>
      <c r="W11" s="146" t="s">
        <v>258</v>
      </c>
      <c r="X11" s="146" t="s">
        <v>258</v>
      </c>
      <c r="Y11" s="146" t="s">
        <v>16</v>
      </c>
      <c r="Z11" s="146" t="s">
        <v>11</v>
      </c>
      <c r="AA11" s="184" t="s">
        <v>11</v>
      </c>
      <c r="AB11" s="138" t="s">
        <v>397</v>
      </c>
      <c r="AC11" s="146" t="s">
        <v>16</v>
      </c>
      <c r="AD11" s="146" t="s">
        <v>15</v>
      </c>
      <c r="AE11" s="146" t="s">
        <v>471</v>
      </c>
      <c r="AF11" s="146" t="s">
        <v>471</v>
      </c>
      <c r="AG11" s="146" t="s">
        <v>14</v>
      </c>
      <c r="AH11" s="146" t="s">
        <v>16</v>
      </c>
      <c r="AI11" s="146" t="s">
        <v>12</v>
      </c>
    </row>
    <row r="12" spans="1:35" s="10" customFormat="1" x14ac:dyDescent="0.2">
      <c r="A12" s="237"/>
      <c r="B12" s="237"/>
      <c r="C12" s="237"/>
      <c r="D12" s="237"/>
      <c r="E12" s="242"/>
      <c r="F12" s="243"/>
      <c r="G12" s="237"/>
      <c r="H12" s="237"/>
      <c r="I12" s="237"/>
      <c r="J12" s="16" t="s">
        <v>10</v>
      </c>
      <c r="K12" s="17" t="s">
        <v>17</v>
      </c>
      <c r="L12" s="18"/>
      <c r="M12" s="223" t="s">
        <v>25</v>
      </c>
      <c r="N12" s="223" t="s">
        <v>20</v>
      </c>
      <c r="O12" s="223" t="s">
        <v>30</v>
      </c>
      <c r="P12" s="223" t="s">
        <v>316</v>
      </c>
      <c r="Q12" s="223" t="s">
        <v>602</v>
      </c>
      <c r="R12" s="223" t="s">
        <v>595</v>
      </c>
      <c r="S12" s="223" t="s">
        <v>23</v>
      </c>
      <c r="T12" s="223" t="s">
        <v>318</v>
      </c>
      <c r="U12" s="147" t="s">
        <v>28</v>
      </c>
      <c r="V12" s="70" t="s">
        <v>29</v>
      </c>
      <c r="W12" s="147" t="s">
        <v>318</v>
      </c>
      <c r="X12" s="147" t="s">
        <v>77</v>
      </c>
      <c r="Y12" s="147" t="s">
        <v>27</v>
      </c>
      <c r="Z12" s="147" t="s">
        <v>523</v>
      </c>
      <c r="AA12" s="185" t="s">
        <v>31</v>
      </c>
      <c r="AB12" s="139" t="s">
        <v>318</v>
      </c>
      <c r="AC12" s="147" t="s">
        <v>29</v>
      </c>
      <c r="AD12" s="147" t="s">
        <v>435</v>
      </c>
      <c r="AE12" s="147" t="s">
        <v>23</v>
      </c>
      <c r="AF12" s="147" t="s">
        <v>19</v>
      </c>
      <c r="AG12" s="147" t="s">
        <v>25</v>
      </c>
      <c r="AH12" s="147" t="s">
        <v>30</v>
      </c>
      <c r="AI12" s="147" t="s">
        <v>387</v>
      </c>
    </row>
    <row r="13" spans="1:35" x14ac:dyDescent="0.2">
      <c r="M13" s="69"/>
      <c r="N13" s="224"/>
      <c r="O13" s="224"/>
      <c r="P13" s="224"/>
      <c r="Q13" s="224"/>
      <c r="R13" s="224"/>
      <c r="S13" s="224"/>
      <c r="T13" s="224"/>
      <c r="U13" s="69"/>
      <c r="V13" s="69"/>
      <c r="W13" s="69"/>
      <c r="X13" s="69"/>
      <c r="Y13" s="69"/>
      <c r="Z13" s="69"/>
      <c r="AA13" s="182"/>
      <c r="AB13" s="69"/>
      <c r="AC13" s="69"/>
      <c r="AD13" s="69"/>
      <c r="AE13" s="69"/>
      <c r="AF13" s="69"/>
      <c r="AG13" s="69"/>
      <c r="AH13" s="69"/>
      <c r="AI13" s="69"/>
    </row>
    <row r="14" spans="1:35" ht="14.1" customHeight="1" x14ac:dyDescent="0.25">
      <c r="A14" s="21">
        <f t="shared" ref="A14:A45" si="0">A13+1</f>
        <v>1</v>
      </c>
      <c r="B14" s="208" t="s">
        <v>32</v>
      </c>
      <c r="C14" s="220">
        <v>498</v>
      </c>
      <c r="D14" s="206" t="s">
        <v>26</v>
      </c>
      <c r="E14" s="25">
        <f>MAX(M14:AA14)</f>
        <v>568</v>
      </c>
      <c r="F14" s="25" t="str">
        <f>VLOOKUP(E14,Tab!$U$2:$V$255,2,TRUE)</f>
        <v>B</v>
      </c>
      <c r="G14" s="26">
        <f>LARGE(M14:AI14,1)</f>
        <v>574</v>
      </c>
      <c r="H14" s="26">
        <f>LARGE(M14:AI14,2)</f>
        <v>571</v>
      </c>
      <c r="I14" s="26">
        <f>LARGE(M14:AI14,3)</f>
        <v>568</v>
      </c>
      <c r="J14" s="27">
        <f>SUM(G14:I14)</f>
        <v>1713</v>
      </c>
      <c r="K14" s="28">
        <f>J14/3</f>
        <v>571</v>
      </c>
      <c r="L14" s="29"/>
      <c r="M14" s="148">
        <v>556</v>
      </c>
      <c r="N14" s="148">
        <v>568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561</v>
      </c>
      <c r="U14" s="148">
        <v>0</v>
      </c>
      <c r="V14" s="148">
        <v>0</v>
      </c>
      <c r="W14" s="148">
        <v>0</v>
      </c>
      <c r="X14" s="148">
        <v>0</v>
      </c>
      <c r="Y14" s="148">
        <v>563</v>
      </c>
      <c r="Z14" s="148">
        <v>0</v>
      </c>
      <c r="AA14" s="186">
        <v>0</v>
      </c>
      <c r="AB14" s="153">
        <v>0</v>
      </c>
      <c r="AC14" s="148">
        <v>0</v>
      </c>
      <c r="AD14" s="148">
        <v>574</v>
      </c>
      <c r="AE14" s="148">
        <v>571</v>
      </c>
      <c r="AF14" s="148">
        <v>568</v>
      </c>
      <c r="AG14" s="148">
        <v>541</v>
      </c>
      <c r="AH14" s="148">
        <v>0</v>
      </c>
      <c r="AI14" s="148">
        <v>0</v>
      </c>
    </row>
    <row r="15" spans="1:35" ht="14.1" customHeight="1" x14ac:dyDescent="0.25">
      <c r="A15" s="21">
        <f t="shared" si="0"/>
        <v>2</v>
      </c>
      <c r="B15" s="209" t="s">
        <v>37</v>
      </c>
      <c r="C15" s="221">
        <v>10792</v>
      </c>
      <c r="D15" s="207" t="s">
        <v>26</v>
      </c>
      <c r="E15" s="25">
        <f>MAX(M15:AA15)</f>
        <v>560</v>
      </c>
      <c r="F15" s="25" t="str">
        <f>VLOOKUP(E15,Tab!$U$2:$V$255,2,TRUE)</f>
        <v>B</v>
      </c>
      <c r="G15" s="26">
        <f>LARGE(M15:AI15,1)</f>
        <v>560</v>
      </c>
      <c r="H15" s="26">
        <f>LARGE(M15:AI15,2)</f>
        <v>560</v>
      </c>
      <c r="I15" s="26">
        <f>LARGE(M15:AI15,3)</f>
        <v>559</v>
      </c>
      <c r="J15" s="27">
        <f>SUM(G15:I15)</f>
        <v>1679</v>
      </c>
      <c r="K15" s="28">
        <f>J15/3</f>
        <v>559.66666666666663</v>
      </c>
      <c r="L15" s="29"/>
      <c r="M15" s="148">
        <v>560</v>
      </c>
      <c r="N15" s="148">
        <v>560</v>
      </c>
      <c r="O15" s="148">
        <v>0</v>
      </c>
      <c r="P15" s="148">
        <v>0</v>
      </c>
      <c r="Q15" s="148">
        <v>559</v>
      </c>
      <c r="R15" s="148">
        <v>554</v>
      </c>
      <c r="S15" s="148">
        <v>541</v>
      </c>
      <c r="T15" s="148">
        <v>0</v>
      </c>
      <c r="U15" s="148">
        <v>0</v>
      </c>
      <c r="V15" s="148">
        <v>0</v>
      </c>
      <c r="W15" s="148">
        <v>0</v>
      </c>
      <c r="X15" s="148">
        <v>0</v>
      </c>
      <c r="Y15" s="148">
        <v>538</v>
      </c>
      <c r="Z15" s="148">
        <v>0</v>
      </c>
      <c r="AA15" s="186">
        <v>0</v>
      </c>
      <c r="AB15" s="153">
        <v>557</v>
      </c>
      <c r="AC15" s="148">
        <v>0</v>
      </c>
      <c r="AD15" s="148">
        <v>528</v>
      </c>
      <c r="AE15" s="148">
        <v>549</v>
      </c>
      <c r="AF15" s="148">
        <v>549</v>
      </c>
      <c r="AG15" s="148">
        <v>0</v>
      </c>
      <c r="AH15" s="148">
        <v>0</v>
      </c>
      <c r="AI15" s="148">
        <v>0</v>
      </c>
    </row>
    <row r="16" spans="1:35" ht="14.1" customHeight="1" x14ac:dyDescent="0.25">
      <c r="A16" s="21">
        <f t="shared" si="0"/>
        <v>3</v>
      </c>
      <c r="B16" s="208" t="s">
        <v>104</v>
      </c>
      <c r="C16" s="220">
        <v>602</v>
      </c>
      <c r="D16" s="206" t="s">
        <v>63</v>
      </c>
      <c r="E16" s="25">
        <f>MAX(M16:AA16)</f>
        <v>561</v>
      </c>
      <c r="F16" s="25" t="str">
        <f>VLOOKUP(E16,Tab!$U$2:$V$255,2,TRUE)</f>
        <v>B</v>
      </c>
      <c r="G16" s="26">
        <f>LARGE(M16:AI16,1)</f>
        <v>561</v>
      </c>
      <c r="H16" s="26">
        <f>LARGE(M16:AI16,2)</f>
        <v>556</v>
      </c>
      <c r="I16" s="26">
        <f>LARGE(M16:AI16,3)</f>
        <v>554</v>
      </c>
      <c r="J16" s="27">
        <f>SUM(G16:I16)</f>
        <v>1671</v>
      </c>
      <c r="K16" s="28">
        <f>J16/3</f>
        <v>557</v>
      </c>
      <c r="L16" s="29"/>
      <c r="M16" s="148">
        <v>553</v>
      </c>
      <c r="N16" s="148">
        <v>0</v>
      </c>
      <c r="O16" s="148">
        <v>0</v>
      </c>
      <c r="P16" s="148">
        <v>0</v>
      </c>
      <c r="Q16" s="148">
        <v>0</v>
      </c>
      <c r="R16" s="148">
        <v>544</v>
      </c>
      <c r="S16" s="148">
        <v>554</v>
      </c>
      <c r="T16" s="148">
        <v>561</v>
      </c>
      <c r="U16" s="148">
        <v>556</v>
      </c>
      <c r="V16" s="148">
        <v>0</v>
      </c>
      <c r="W16" s="148">
        <v>552</v>
      </c>
      <c r="X16" s="148">
        <v>0</v>
      </c>
      <c r="Y16" s="148">
        <v>550</v>
      </c>
      <c r="Z16" s="148">
        <v>0</v>
      </c>
      <c r="AA16" s="186">
        <v>0</v>
      </c>
      <c r="AB16" s="153">
        <v>554</v>
      </c>
      <c r="AC16" s="148">
        <v>0</v>
      </c>
      <c r="AD16" s="148">
        <v>538</v>
      </c>
      <c r="AE16" s="148">
        <v>535</v>
      </c>
      <c r="AF16" s="148">
        <v>0</v>
      </c>
      <c r="AG16" s="148">
        <v>500</v>
      </c>
      <c r="AH16" s="148">
        <v>0</v>
      </c>
      <c r="AI16" s="148">
        <v>0</v>
      </c>
    </row>
    <row r="17" spans="1:35" ht="14.1" customHeight="1" x14ac:dyDescent="0.25">
      <c r="A17" s="21">
        <f t="shared" si="0"/>
        <v>4</v>
      </c>
      <c r="B17" s="208" t="s">
        <v>43</v>
      </c>
      <c r="C17" s="220">
        <v>633</v>
      </c>
      <c r="D17" s="206" t="s">
        <v>26</v>
      </c>
      <c r="E17" s="25">
        <f>MAX(M17:AA17)</f>
        <v>559</v>
      </c>
      <c r="F17" s="25" t="str">
        <f>VLOOKUP(E17,Tab!$U$2:$V$255,2,TRUE)</f>
        <v>B</v>
      </c>
      <c r="G17" s="26">
        <f>LARGE(M17:AI17,1)</f>
        <v>559</v>
      </c>
      <c r="H17" s="26">
        <f>LARGE(M17:AI17,2)</f>
        <v>552</v>
      </c>
      <c r="I17" s="26">
        <f>LARGE(M17:AI17,3)</f>
        <v>543</v>
      </c>
      <c r="J17" s="27">
        <f>SUM(G17:I17)</f>
        <v>1654</v>
      </c>
      <c r="K17" s="28">
        <f>J17/3</f>
        <v>551.33333333333337</v>
      </c>
      <c r="L17" s="29"/>
      <c r="M17" s="148">
        <v>542</v>
      </c>
      <c r="N17" s="148">
        <v>0</v>
      </c>
      <c r="O17" s="148">
        <v>0</v>
      </c>
      <c r="P17" s="148">
        <v>0</v>
      </c>
      <c r="Q17" s="148">
        <v>0</v>
      </c>
      <c r="R17" s="148">
        <v>0</v>
      </c>
      <c r="S17" s="148">
        <v>0</v>
      </c>
      <c r="T17" s="148">
        <v>0</v>
      </c>
      <c r="U17" s="148">
        <v>513</v>
      </c>
      <c r="V17" s="148">
        <v>0</v>
      </c>
      <c r="W17" s="148">
        <v>559</v>
      </c>
      <c r="X17" s="148">
        <v>0</v>
      </c>
      <c r="Y17" s="148">
        <v>543</v>
      </c>
      <c r="Z17" s="148">
        <v>0</v>
      </c>
      <c r="AA17" s="186">
        <v>0</v>
      </c>
      <c r="AB17" s="153">
        <v>526</v>
      </c>
      <c r="AC17" s="148">
        <v>0</v>
      </c>
      <c r="AD17" s="148">
        <v>552</v>
      </c>
      <c r="AE17" s="148">
        <v>0</v>
      </c>
      <c r="AF17" s="148">
        <v>0</v>
      </c>
      <c r="AG17" s="148">
        <v>472</v>
      </c>
      <c r="AH17" s="148">
        <v>0</v>
      </c>
      <c r="AI17" s="148">
        <v>0</v>
      </c>
    </row>
    <row r="18" spans="1:35" ht="14.1" customHeight="1" x14ac:dyDescent="0.25">
      <c r="A18" s="21">
        <f t="shared" si="0"/>
        <v>5</v>
      </c>
      <c r="B18" s="209" t="s">
        <v>42</v>
      </c>
      <c r="C18" s="221">
        <v>9676</v>
      </c>
      <c r="D18" s="207" t="s">
        <v>36</v>
      </c>
      <c r="E18" s="25">
        <f>MAX(M18:AA18)</f>
        <v>555</v>
      </c>
      <c r="F18" s="25" t="str">
        <f>VLOOKUP(E18,Tab!$U$2:$V$255,2,TRUE)</f>
        <v>C</v>
      </c>
      <c r="G18" s="26">
        <f>LARGE(M18:AI18,1)</f>
        <v>555</v>
      </c>
      <c r="H18" s="26">
        <f>LARGE(M18:AI18,2)</f>
        <v>549</v>
      </c>
      <c r="I18" s="26">
        <f>LARGE(M18:AI18,3)</f>
        <v>548</v>
      </c>
      <c r="J18" s="27">
        <f>SUM(G18:I18)</f>
        <v>1652</v>
      </c>
      <c r="K18" s="28">
        <f>J18/3</f>
        <v>550.66666666666663</v>
      </c>
      <c r="L18" s="29"/>
      <c r="M18" s="148">
        <v>529</v>
      </c>
      <c r="N18" s="148">
        <v>527</v>
      </c>
      <c r="O18" s="148">
        <v>0</v>
      </c>
      <c r="P18" s="148">
        <v>0</v>
      </c>
      <c r="Q18" s="148">
        <v>525</v>
      </c>
      <c r="R18" s="148">
        <v>555</v>
      </c>
      <c r="S18" s="148">
        <v>539</v>
      </c>
      <c r="T18" s="148">
        <v>542</v>
      </c>
      <c r="U18" s="148">
        <v>541</v>
      </c>
      <c r="V18" s="148">
        <v>0</v>
      </c>
      <c r="W18" s="148">
        <v>531</v>
      </c>
      <c r="X18" s="148">
        <v>549</v>
      </c>
      <c r="Y18" s="148">
        <v>540</v>
      </c>
      <c r="Z18" s="148">
        <v>0</v>
      </c>
      <c r="AA18" s="186">
        <v>0</v>
      </c>
      <c r="AB18" s="153">
        <v>543</v>
      </c>
      <c r="AC18" s="148">
        <v>0</v>
      </c>
      <c r="AD18" s="148">
        <v>545</v>
      </c>
      <c r="AE18" s="148">
        <v>548</v>
      </c>
      <c r="AF18" s="148">
        <v>544</v>
      </c>
      <c r="AG18" s="148">
        <v>543</v>
      </c>
      <c r="AH18" s="148">
        <v>0</v>
      </c>
      <c r="AI18" s="148">
        <v>0</v>
      </c>
    </row>
    <row r="19" spans="1:35" ht="14.1" customHeight="1" x14ac:dyDescent="0.25">
      <c r="A19" s="21">
        <f t="shared" si="0"/>
        <v>6</v>
      </c>
      <c r="B19" s="209" t="s">
        <v>196</v>
      </c>
      <c r="C19" s="221">
        <v>11120</v>
      </c>
      <c r="D19" s="207" t="s">
        <v>63</v>
      </c>
      <c r="E19" s="25">
        <f>MAX(M19:AA19)</f>
        <v>550</v>
      </c>
      <c r="F19" s="25" t="str">
        <f>VLOOKUP(E19,Tab!$U$2:$V$255,2,TRUE)</f>
        <v>Não</v>
      </c>
      <c r="G19" s="26">
        <f>LARGE(M19:AI19,1)</f>
        <v>550</v>
      </c>
      <c r="H19" s="26">
        <f>LARGE(M19:AI19,2)</f>
        <v>549</v>
      </c>
      <c r="I19" s="26">
        <f>LARGE(M19:AI19,3)</f>
        <v>543</v>
      </c>
      <c r="J19" s="27">
        <f>SUM(G19:I19)</f>
        <v>1642</v>
      </c>
      <c r="K19" s="28">
        <f>J19/3</f>
        <v>547.33333333333337</v>
      </c>
      <c r="L19" s="29"/>
      <c r="M19" s="148">
        <v>543</v>
      </c>
      <c r="N19" s="148">
        <v>0</v>
      </c>
      <c r="O19" s="148">
        <v>0</v>
      </c>
      <c r="P19" s="148">
        <v>0</v>
      </c>
      <c r="Q19" s="148">
        <v>0</v>
      </c>
      <c r="R19" s="148">
        <v>0</v>
      </c>
      <c r="S19" s="148">
        <v>0</v>
      </c>
      <c r="T19" s="148">
        <v>0</v>
      </c>
      <c r="U19" s="148">
        <v>0</v>
      </c>
      <c r="V19" s="148">
        <v>0</v>
      </c>
      <c r="W19" s="148">
        <v>0</v>
      </c>
      <c r="X19" s="148">
        <v>550</v>
      </c>
      <c r="Y19" s="148">
        <v>549</v>
      </c>
      <c r="Z19" s="148">
        <v>0</v>
      </c>
      <c r="AA19" s="186">
        <v>0</v>
      </c>
      <c r="AB19" s="153">
        <v>0</v>
      </c>
      <c r="AC19" s="148">
        <v>0</v>
      </c>
      <c r="AD19" s="148">
        <v>0</v>
      </c>
      <c r="AE19" s="148">
        <v>0</v>
      </c>
      <c r="AF19" s="148">
        <v>0</v>
      </c>
      <c r="AG19" s="148">
        <v>490</v>
      </c>
      <c r="AH19" s="148">
        <v>0</v>
      </c>
      <c r="AI19" s="148">
        <v>0</v>
      </c>
    </row>
    <row r="20" spans="1:35" ht="14.1" customHeight="1" x14ac:dyDescent="0.25">
      <c r="A20" s="21">
        <f t="shared" si="0"/>
        <v>7</v>
      </c>
      <c r="B20" s="144" t="s">
        <v>35</v>
      </c>
      <c r="C20" s="33">
        <v>1671</v>
      </c>
      <c r="D20" s="143" t="s">
        <v>36</v>
      </c>
      <c r="E20" s="25">
        <f>MAX(M20:AA20)</f>
        <v>546</v>
      </c>
      <c r="F20" s="25" t="str">
        <f>VLOOKUP(E20,Tab!$U$2:$V$255,2,TRUE)</f>
        <v>Não</v>
      </c>
      <c r="G20" s="26">
        <f>LARGE(M20:AI20,1)</f>
        <v>553</v>
      </c>
      <c r="H20" s="26">
        <f>LARGE(M20:AI20,2)</f>
        <v>546</v>
      </c>
      <c r="I20" s="26">
        <f>LARGE(M20:AI20,3)</f>
        <v>540</v>
      </c>
      <c r="J20" s="27">
        <f>SUM(G20:I20)</f>
        <v>1639</v>
      </c>
      <c r="K20" s="28">
        <f>J20/3</f>
        <v>546.33333333333337</v>
      </c>
      <c r="L20" s="29"/>
      <c r="M20" s="148">
        <v>546</v>
      </c>
      <c r="N20" s="148">
        <v>0</v>
      </c>
      <c r="O20" s="148">
        <v>0</v>
      </c>
      <c r="P20" s="148">
        <v>0</v>
      </c>
      <c r="Q20" s="148">
        <v>0</v>
      </c>
      <c r="R20" s="148">
        <v>0</v>
      </c>
      <c r="S20" s="148">
        <v>0</v>
      </c>
      <c r="T20" s="148">
        <v>538</v>
      </c>
      <c r="U20" s="148">
        <v>539</v>
      </c>
      <c r="V20" s="148">
        <v>0</v>
      </c>
      <c r="W20" s="148">
        <v>533</v>
      </c>
      <c r="X20" s="148">
        <v>527</v>
      </c>
      <c r="Y20" s="148">
        <v>540</v>
      </c>
      <c r="Z20" s="148">
        <v>0</v>
      </c>
      <c r="AA20" s="186">
        <v>0</v>
      </c>
      <c r="AB20" s="153">
        <v>540</v>
      </c>
      <c r="AC20" s="148">
        <v>0</v>
      </c>
      <c r="AD20" s="148">
        <v>553</v>
      </c>
      <c r="AE20" s="148">
        <v>0</v>
      </c>
      <c r="AF20" s="148">
        <v>531</v>
      </c>
      <c r="AG20" s="148">
        <v>535</v>
      </c>
      <c r="AH20" s="148">
        <v>0</v>
      </c>
      <c r="AI20" s="148">
        <v>0</v>
      </c>
    </row>
    <row r="21" spans="1:35" ht="14.1" customHeight="1" x14ac:dyDescent="0.25">
      <c r="A21" s="21">
        <f t="shared" si="0"/>
        <v>8</v>
      </c>
      <c r="B21" s="144" t="s">
        <v>53</v>
      </c>
      <c r="C21" s="33">
        <v>881</v>
      </c>
      <c r="D21" s="143" t="s">
        <v>26</v>
      </c>
      <c r="E21" s="25">
        <f>MAX(M21:AA21)</f>
        <v>554</v>
      </c>
      <c r="F21" s="25" t="str">
        <f>VLOOKUP(E21,Tab!$U$2:$V$255,2,TRUE)</f>
        <v>C</v>
      </c>
      <c r="G21" s="26">
        <f>LARGE(M21:AI21,1)</f>
        <v>554</v>
      </c>
      <c r="H21" s="26">
        <f>LARGE(M21:AI21,2)</f>
        <v>549</v>
      </c>
      <c r="I21" s="26">
        <f>LARGE(M21:AI21,3)</f>
        <v>535</v>
      </c>
      <c r="J21" s="27">
        <f>SUM(G21:I21)</f>
        <v>1638</v>
      </c>
      <c r="K21" s="28">
        <f>J21/3</f>
        <v>546</v>
      </c>
      <c r="L21" s="29"/>
      <c r="M21" s="148">
        <v>535</v>
      </c>
      <c r="N21" s="148">
        <v>0</v>
      </c>
      <c r="O21" s="148">
        <v>0</v>
      </c>
      <c r="P21" s="148">
        <v>0</v>
      </c>
      <c r="Q21" s="148">
        <v>0</v>
      </c>
      <c r="R21" s="148">
        <v>531</v>
      </c>
      <c r="S21" s="148">
        <v>0</v>
      </c>
      <c r="T21" s="148">
        <v>549</v>
      </c>
      <c r="U21" s="148">
        <v>529</v>
      </c>
      <c r="V21" s="148">
        <v>0</v>
      </c>
      <c r="W21" s="148">
        <v>554</v>
      </c>
      <c r="X21" s="148">
        <v>529</v>
      </c>
      <c r="Y21" s="148">
        <v>526</v>
      </c>
      <c r="Z21" s="148">
        <v>0</v>
      </c>
      <c r="AA21" s="186">
        <v>0</v>
      </c>
      <c r="AB21" s="153">
        <v>0</v>
      </c>
      <c r="AC21" s="148">
        <v>0</v>
      </c>
      <c r="AD21" s="148">
        <v>0</v>
      </c>
      <c r="AE21" s="148">
        <v>0</v>
      </c>
      <c r="AF21" s="148">
        <v>0</v>
      </c>
      <c r="AG21" s="148">
        <v>522</v>
      </c>
      <c r="AH21" s="148">
        <v>0</v>
      </c>
      <c r="AI21" s="148">
        <v>0</v>
      </c>
    </row>
    <row r="22" spans="1:35" ht="14.1" customHeight="1" x14ac:dyDescent="0.25">
      <c r="A22" s="21">
        <f t="shared" si="0"/>
        <v>9</v>
      </c>
      <c r="B22" s="144" t="s">
        <v>51</v>
      </c>
      <c r="C22" s="33">
        <v>10772</v>
      </c>
      <c r="D22" s="143" t="s">
        <v>44</v>
      </c>
      <c r="E22" s="25">
        <f>MAX(M22:AA22)</f>
        <v>545</v>
      </c>
      <c r="F22" s="25" t="str">
        <f>VLOOKUP(E22,Tab!$U$2:$V$255,2,TRUE)</f>
        <v>Não</v>
      </c>
      <c r="G22" s="26">
        <f>LARGE(M22:AI22,1)</f>
        <v>545</v>
      </c>
      <c r="H22" s="26">
        <f>LARGE(M22:AI22,2)</f>
        <v>544</v>
      </c>
      <c r="I22" s="26">
        <f>LARGE(M22:AI22,3)</f>
        <v>543</v>
      </c>
      <c r="J22" s="27">
        <f>SUM(G22:I22)</f>
        <v>1632</v>
      </c>
      <c r="K22" s="28">
        <f>J22/3</f>
        <v>544</v>
      </c>
      <c r="L22" s="29"/>
      <c r="M22" s="148">
        <v>524</v>
      </c>
      <c r="N22" s="148">
        <v>0</v>
      </c>
      <c r="O22" s="148">
        <v>0</v>
      </c>
      <c r="P22" s="148">
        <v>0</v>
      </c>
      <c r="Q22" s="148">
        <v>0</v>
      </c>
      <c r="R22" s="148">
        <v>545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536</v>
      </c>
      <c r="Z22" s="148">
        <v>0</v>
      </c>
      <c r="AA22" s="186">
        <v>0</v>
      </c>
      <c r="AB22" s="153">
        <v>544</v>
      </c>
      <c r="AC22" s="148">
        <v>0</v>
      </c>
      <c r="AD22" s="148">
        <v>529</v>
      </c>
      <c r="AE22" s="148">
        <v>0</v>
      </c>
      <c r="AF22" s="148">
        <v>0</v>
      </c>
      <c r="AG22" s="148">
        <v>543</v>
      </c>
      <c r="AH22" s="148">
        <v>0</v>
      </c>
      <c r="AI22" s="148">
        <v>0</v>
      </c>
    </row>
    <row r="23" spans="1:35" ht="14.1" customHeight="1" x14ac:dyDescent="0.25">
      <c r="A23" s="21">
        <f t="shared" si="0"/>
        <v>10</v>
      </c>
      <c r="B23" s="144" t="s">
        <v>253</v>
      </c>
      <c r="C23" s="33">
        <v>13828</v>
      </c>
      <c r="D23" s="143" t="s">
        <v>44</v>
      </c>
      <c r="E23" s="25">
        <f>MAX(M23:AA23)</f>
        <v>544</v>
      </c>
      <c r="F23" s="25" t="str">
        <f>VLOOKUP(E23,Tab!$U$2:$V$255,2,TRUE)</f>
        <v>Não</v>
      </c>
      <c r="G23" s="26">
        <f>LARGE(M23:AI23,1)</f>
        <v>544</v>
      </c>
      <c r="H23" s="26">
        <f>LARGE(M23:AI23,2)</f>
        <v>538</v>
      </c>
      <c r="I23" s="26">
        <f>LARGE(M23:AI23,3)</f>
        <v>538</v>
      </c>
      <c r="J23" s="27">
        <f>SUM(G23:I23)</f>
        <v>1620</v>
      </c>
      <c r="K23" s="28">
        <f>J23/3</f>
        <v>540</v>
      </c>
      <c r="L23" s="29"/>
      <c r="M23" s="148">
        <v>544</v>
      </c>
      <c r="N23" s="148">
        <v>0</v>
      </c>
      <c r="O23" s="148">
        <v>0</v>
      </c>
      <c r="P23" s="148">
        <v>0</v>
      </c>
      <c r="Q23" s="148">
        <v>0</v>
      </c>
      <c r="R23" s="148">
        <v>533</v>
      </c>
      <c r="S23" s="148">
        <v>0</v>
      </c>
      <c r="T23" s="148">
        <v>525</v>
      </c>
      <c r="U23" s="148">
        <v>516</v>
      </c>
      <c r="V23" s="148">
        <v>0</v>
      </c>
      <c r="W23" s="148">
        <v>524</v>
      </c>
      <c r="X23" s="148">
        <v>0</v>
      </c>
      <c r="Y23" s="148">
        <v>538</v>
      </c>
      <c r="Z23" s="148">
        <v>0</v>
      </c>
      <c r="AA23" s="186">
        <v>0</v>
      </c>
      <c r="AB23" s="153">
        <v>508</v>
      </c>
      <c r="AC23" s="148">
        <v>0</v>
      </c>
      <c r="AD23" s="148">
        <v>538</v>
      </c>
      <c r="AE23" s="148">
        <v>0</v>
      </c>
      <c r="AF23" s="148">
        <v>0</v>
      </c>
      <c r="AG23" s="148">
        <v>512</v>
      </c>
      <c r="AH23" s="148">
        <v>0</v>
      </c>
      <c r="AI23" s="148">
        <v>0</v>
      </c>
    </row>
    <row r="24" spans="1:35" ht="14.1" customHeight="1" x14ac:dyDescent="0.25">
      <c r="A24" s="21">
        <f t="shared" si="0"/>
        <v>11</v>
      </c>
      <c r="B24" s="144" t="s">
        <v>259</v>
      </c>
      <c r="C24" s="33">
        <v>14540</v>
      </c>
      <c r="D24" s="143" t="s">
        <v>44</v>
      </c>
      <c r="E24" s="25">
        <f>MAX(M24:AA24)</f>
        <v>535</v>
      </c>
      <c r="F24" s="25" t="str">
        <f>VLOOKUP(E24,Tab!$U$2:$V$255,2,TRUE)</f>
        <v>Não</v>
      </c>
      <c r="G24" s="26">
        <f>LARGE(M24:AI24,1)</f>
        <v>544</v>
      </c>
      <c r="H24" s="26">
        <f>LARGE(M24:AI24,2)</f>
        <v>535</v>
      </c>
      <c r="I24" s="26">
        <f>LARGE(M24:AI24,3)</f>
        <v>534</v>
      </c>
      <c r="J24" s="27">
        <f>SUM(G24:I24)</f>
        <v>1613</v>
      </c>
      <c r="K24" s="28">
        <f>J24/3</f>
        <v>537.66666666666663</v>
      </c>
      <c r="L24" s="29"/>
      <c r="M24" s="148">
        <v>535</v>
      </c>
      <c r="N24" s="148">
        <v>0</v>
      </c>
      <c r="O24" s="148">
        <v>0</v>
      </c>
      <c r="P24" s="148">
        <v>0</v>
      </c>
      <c r="Q24" s="148">
        <v>0</v>
      </c>
      <c r="R24" s="148">
        <v>533</v>
      </c>
      <c r="S24" s="148">
        <v>0</v>
      </c>
      <c r="T24" s="148">
        <v>523</v>
      </c>
      <c r="U24" s="148">
        <v>530</v>
      </c>
      <c r="V24" s="148">
        <v>0</v>
      </c>
      <c r="W24" s="148">
        <v>525</v>
      </c>
      <c r="X24" s="148">
        <v>0</v>
      </c>
      <c r="Y24" s="148">
        <v>523</v>
      </c>
      <c r="Z24" s="148">
        <v>0</v>
      </c>
      <c r="AA24" s="186">
        <v>0</v>
      </c>
      <c r="AB24" s="153">
        <v>527</v>
      </c>
      <c r="AC24" s="148">
        <v>0</v>
      </c>
      <c r="AD24" s="148">
        <v>544</v>
      </c>
      <c r="AE24" s="148">
        <v>0</v>
      </c>
      <c r="AF24" s="148">
        <v>534</v>
      </c>
      <c r="AG24" s="148">
        <v>530</v>
      </c>
      <c r="AH24" s="148">
        <v>0</v>
      </c>
      <c r="AI24" s="148">
        <v>0</v>
      </c>
    </row>
    <row r="25" spans="1:35" ht="14.1" customHeight="1" x14ac:dyDescent="0.25">
      <c r="A25" s="21">
        <f t="shared" si="0"/>
        <v>12</v>
      </c>
      <c r="B25" s="32" t="s">
        <v>307</v>
      </c>
      <c r="C25" s="33">
        <v>13406</v>
      </c>
      <c r="D25" s="34" t="s">
        <v>63</v>
      </c>
      <c r="E25" s="25">
        <f>MAX(M25:AA25)</f>
        <v>540</v>
      </c>
      <c r="F25" s="25" t="str">
        <f>VLOOKUP(E25,Tab!$U$2:$V$255,2,TRUE)</f>
        <v>Não</v>
      </c>
      <c r="G25" s="26">
        <f>LARGE(M25:AI25,1)</f>
        <v>540</v>
      </c>
      <c r="H25" s="26">
        <f>LARGE(M25:AI25,2)</f>
        <v>534</v>
      </c>
      <c r="I25" s="26">
        <f>LARGE(M25:AI25,3)</f>
        <v>532</v>
      </c>
      <c r="J25" s="27">
        <f>SUM(G25:I25)</f>
        <v>1606</v>
      </c>
      <c r="K25" s="28">
        <f>J25/3</f>
        <v>535.33333333333337</v>
      </c>
      <c r="L25" s="29"/>
      <c r="M25" s="148">
        <v>0</v>
      </c>
      <c r="N25" s="148">
        <v>0</v>
      </c>
      <c r="O25" s="148">
        <v>517</v>
      </c>
      <c r="P25" s="148">
        <v>0</v>
      </c>
      <c r="Q25" s="148">
        <v>0</v>
      </c>
      <c r="R25" s="148">
        <v>0</v>
      </c>
      <c r="S25" s="148">
        <v>530</v>
      </c>
      <c r="T25" s="148">
        <v>0</v>
      </c>
      <c r="U25" s="148">
        <v>0</v>
      </c>
      <c r="V25" s="148">
        <v>532</v>
      </c>
      <c r="W25" s="148">
        <v>0</v>
      </c>
      <c r="X25" s="148">
        <v>540</v>
      </c>
      <c r="Y25" s="148">
        <v>0</v>
      </c>
      <c r="Z25" s="148">
        <v>0</v>
      </c>
      <c r="AA25" s="186">
        <v>0</v>
      </c>
      <c r="AB25" s="153">
        <v>0</v>
      </c>
      <c r="AC25" s="148">
        <v>0</v>
      </c>
      <c r="AD25" s="148">
        <v>0</v>
      </c>
      <c r="AE25" s="148">
        <v>534</v>
      </c>
      <c r="AF25" s="148">
        <v>529</v>
      </c>
      <c r="AG25" s="148">
        <v>497</v>
      </c>
      <c r="AH25" s="148">
        <v>0</v>
      </c>
      <c r="AI25" s="148">
        <v>0</v>
      </c>
    </row>
    <row r="26" spans="1:35" ht="14.1" customHeight="1" x14ac:dyDescent="0.25">
      <c r="A26" s="21">
        <f t="shared" si="0"/>
        <v>13</v>
      </c>
      <c r="B26" s="209" t="s">
        <v>131</v>
      </c>
      <c r="C26" s="221">
        <v>963</v>
      </c>
      <c r="D26" s="207" t="s">
        <v>63</v>
      </c>
      <c r="E26" s="25">
        <f>MAX(M26:AA26)</f>
        <v>539</v>
      </c>
      <c r="F26" s="25" t="str">
        <f>VLOOKUP(E26,Tab!$U$2:$V$255,2,TRUE)</f>
        <v>Não</v>
      </c>
      <c r="G26" s="26">
        <f>LARGE(M26:AI26,1)</f>
        <v>539</v>
      </c>
      <c r="H26" s="26">
        <f>LARGE(M26:AI26,2)</f>
        <v>534</v>
      </c>
      <c r="I26" s="26">
        <f>LARGE(M26:AI26,3)</f>
        <v>532</v>
      </c>
      <c r="J26" s="27">
        <f>SUM(G26:I26)</f>
        <v>1605</v>
      </c>
      <c r="K26" s="28">
        <f>J26/3</f>
        <v>535</v>
      </c>
      <c r="L26" s="29"/>
      <c r="M26" s="148">
        <v>516</v>
      </c>
      <c r="N26" s="148">
        <v>518</v>
      </c>
      <c r="O26" s="148">
        <v>0</v>
      </c>
      <c r="P26" s="148">
        <v>0</v>
      </c>
      <c r="Q26" s="148">
        <v>0</v>
      </c>
      <c r="R26" s="148">
        <v>0</v>
      </c>
      <c r="S26" s="148">
        <v>532</v>
      </c>
      <c r="T26" s="148">
        <v>0</v>
      </c>
      <c r="U26" s="148">
        <v>539</v>
      </c>
      <c r="V26" s="148">
        <v>0</v>
      </c>
      <c r="W26" s="148">
        <v>0</v>
      </c>
      <c r="X26" s="148">
        <v>534</v>
      </c>
      <c r="Y26" s="148">
        <v>529</v>
      </c>
      <c r="Z26" s="148">
        <v>0</v>
      </c>
      <c r="AA26" s="186">
        <v>0</v>
      </c>
      <c r="AB26" s="153">
        <v>528</v>
      </c>
      <c r="AC26" s="148">
        <v>0</v>
      </c>
      <c r="AD26" s="148">
        <v>0</v>
      </c>
      <c r="AE26" s="148">
        <v>0</v>
      </c>
      <c r="AF26" s="148">
        <v>0</v>
      </c>
      <c r="AG26" s="148">
        <v>515</v>
      </c>
      <c r="AH26" s="148">
        <v>0</v>
      </c>
      <c r="AI26" s="148">
        <v>0</v>
      </c>
    </row>
    <row r="27" spans="1:35" ht="14.1" customHeight="1" x14ac:dyDescent="0.25">
      <c r="A27" s="21">
        <f t="shared" si="0"/>
        <v>14</v>
      </c>
      <c r="B27" s="208" t="s">
        <v>119</v>
      </c>
      <c r="C27" s="220">
        <v>787</v>
      </c>
      <c r="D27" s="206" t="s">
        <v>63</v>
      </c>
      <c r="E27" s="25">
        <f>MAX(M27:AA27)</f>
        <v>538</v>
      </c>
      <c r="F27" s="25" t="str">
        <f>VLOOKUP(E27,Tab!$U$2:$V$255,2,TRUE)</f>
        <v>Não</v>
      </c>
      <c r="G27" s="26">
        <f>LARGE(M27:AI27,1)</f>
        <v>538</v>
      </c>
      <c r="H27" s="26">
        <f>LARGE(M27:AI27,2)</f>
        <v>534</v>
      </c>
      <c r="I27" s="26">
        <f>LARGE(M27:AI27,3)</f>
        <v>528</v>
      </c>
      <c r="J27" s="27">
        <f>SUM(G27:I27)</f>
        <v>1600</v>
      </c>
      <c r="K27" s="28">
        <f>J27/3</f>
        <v>533.33333333333337</v>
      </c>
      <c r="L27" s="29"/>
      <c r="M27" s="148">
        <v>0</v>
      </c>
      <c r="N27" s="148">
        <v>0</v>
      </c>
      <c r="O27" s="148">
        <v>0</v>
      </c>
      <c r="P27" s="148">
        <v>0</v>
      </c>
      <c r="Q27" s="148">
        <v>0</v>
      </c>
      <c r="R27" s="148">
        <v>528</v>
      </c>
      <c r="S27" s="148">
        <v>0</v>
      </c>
      <c r="T27" s="148">
        <v>534</v>
      </c>
      <c r="U27" s="148">
        <v>538</v>
      </c>
      <c r="V27" s="148">
        <v>0</v>
      </c>
      <c r="W27" s="148">
        <v>0</v>
      </c>
      <c r="X27" s="148">
        <v>0</v>
      </c>
      <c r="Y27" s="148">
        <v>443</v>
      </c>
      <c r="Z27" s="148">
        <v>0</v>
      </c>
      <c r="AA27" s="186">
        <v>0</v>
      </c>
      <c r="AB27" s="153">
        <v>0</v>
      </c>
      <c r="AC27" s="148">
        <v>0</v>
      </c>
      <c r="AD27" s="148">
        <v>0</v>
      </c>
      <c r="AE27" s="148">
        <v>0</v>
      </c>
      <c r="AF27" s="148">
        <v>0</v>
      </c>
      <c r="AG27" s="148">
        <v>527</v>
      </c>
      <c r="AH27" s="148">
        <v>0</v>
      </c>
      <c r="AI27" s="148">
        <v>0</v>
      </c>
    </row>
    <row r="28" spans="1:35" ht="14.1" customHeight="1" x14ac:dyDescent="0.25">
      <c r="A28" s="21">
        <f t="shared" si="0"/>
        <v>15</v>
      </c>
      <c r="B28" s="144" t="s">
        <v>206</v>
      </c>
      <c r="C28" s="122">
        <v>13965</v>
      </c>
      <c r="D28" s="143" t="s">
        <v>65</v>
      </c>
      <c r="E28" s="25">
        <f>MAX(M28:AA28)</f>
        <v>535</v>
      </c>
      <c r="F28" s="25" t="str">
        <f>VLOOKUP(E28,Tab!$U$2:$V$255,2,TRUE)</f>
        <v>Não</v>
      </c>
      <c r="G28" s="26">
        <f>LARGE(M28:AI28,1)</f>
        <v>535</v>
      </c>
      <c r="H28" s="26">
        <f>LARGE(M28:AI28,2)</f>
        <v>535</v>
      </c>
      <c r="I28" s="26">
        <f>LARGE(M28:AI28,3)</f>
        <v>528</v>
      </c>
      <c r="J28" s="27">
        <f>SUM(G28:I28)</f>
        <v>1598</v>
      </c>
      <c r="K28" s="28">
        <f>J28/3</f>
        <v>532.66666666666663</v>
      </c>
      <c r="L28" s="29"/>
      <c r="M28" s="148">
        <v>509</v>
      </c>
      <c r="N28" s="148">
        <v>0</v>
      </c>
      <c r="O28" s="148">
        <v>0</v>
      </c>
      <c r="P28" s="148">
        <v>0</v>
      </c>
      <c r="Q28" s="148">
        <v>0</v>
      </c>
      <c r="R28" s="148">
        <v>0</v>
      </c>
      <c r="S28" s="148">
        <v>509</v>
      </c>
      <c r="T28" s="148">
        <v>0</v>
      </c>
      <c r="U28" s="148">
        <v>0</v>
      </c>
      <c r="V28" s="148">
        <v>535</v>
      </c>
      <c r="W28" s="148">
        <v>0</v>
      </c>
      <c r="X28" s="148">
        <v>527</v>
      </c>
      <c r="Y28" s="148">
        <v>0</v>
      </c>
      <c r="Z28" s="148">
        <v>0</v>
      </c>
      <c r="AA28" s="186">
        <v>0</v>
      </c>
      <c r="AB28" s="153">
        <v>0</v>
      </c>
      <c r="AC28" s="148">
        <v>0</v>
      </c>
      <c r="AD28" s="148">
        <v>0</v>
      </c>
      <c r="AE28" s="148">
        <v>528</v>
      </c>
      <c r="AF28" s="148">
        <v>535</v>
      </c>
      <c r="AG28" s="148">
        <v>524</v>
      </c>
      <c r="AH28" s="148">
        <v>0</v>
      </c>
      <c r="AI28" s="148">
        <v>0</v>
      </c>
    </row>
    <row r="29" spans="1:35" ht="14.1" customHeight="1" x14ac:dyDescent="0.25">
      <c r="A29" s="21">
        <f t="shared" si="0"/>
        <v>16</v>
      </c>
      <c r="B29" s="209" t="s">
        <v>108</v>
      </c>
      <c r="C29" s="221">
        <v>3617</v>
      </c>
      <c r="D29" s="207" t="s">
        <v>109</v>
      </c>
      <c r="E29" s="25">
        <f>MAX(M29:AA29)</f>
        <v>534</v>
      </c>
      <c r="F29" s="25" t="str">
        <f>VLOOKUP(E29,Tab!$U$2:$V$255,2,TRUE)</f>
        <v>Não</v>
      </c>
      <c r="G29" s="26">
        <f>LARGE(M29:AI29,1)</f>
        <v>534</v>
      </c>
      <c r="H29" s="26">
        <f>LARGE(M29:AI29,2)</f>
        <v>533</v>
      </c>
      <c r="I29" s="26">
        <f>LARGE(M29:AI29,3)</f>
        <v>531</v>
      </c>
      <c r="J29" s="27">
        <f>SUM(G29:I29)</f>
        <v>1598</v>
      </c>
      <c r="K29" s="28">
        <f>J29/3</f>
        <v>532.66666666666663</v>
      </c>
      <c r="L29" s="29"/>
      <c r="M29" s="148">
        <v>0</v>
      </c>
      <c r="N29" s="148">
        <v>0</v>
      </c>
      <c r="O29" s="148">
        <v>0</v>
      </c>
      <c r="P29" s="148">
        <v>522</v>
      </c>
      <c r="Q29" s="148">
        <v>0</v>
      </c>
      <c r="R29" s="148">
        <v>0</v>
      </c>
      <c r="S29" s="148">
        <v>534</v>
      </c>
      <c r="T29" s="148">
        <v>0</v>
      </c>
      <c r="U29" s="148">
        <v>0</v>
      </c>
      <c r="V29" s="148">
        <v>0</v>
      </c>
      <c r="W29" s="148">
        <v>0</v>
      </c>
      <c r="X29" s="148">
        <v>533</v>
      </c>
      <c r="Y29" s="148">
        <v>0</v>
      </c>
      <c r="Z29" s="148">
        <v>0</v>
      </c>
      <c r="AA29" s="186">
        <v>0</v>
      </c>
      <c r="AB29" s="153">
        <v>0</v>
      </c>
      <c r="AC29" s="148">
        <v>531</v>
      </c>
      <c r="AD29" s="148">
        <v>0</v>
      </c>
      <c r="AE29" s="148">
        <v>530</v>
      </c>
      <c r="AF29" s="148">
        <v>523</v>
      </c>
      <c r="AG29" s="148">
        <v>0</v>
      </c>
      <c r="AH29" s="148">
        <v>0</v>
      </c>
      <c r="AI29" s="148">
        <v>0</v>
      </c>
    </row>
    <row r="30" spans="1:35" ht="14.1" customHeight="1" x14ac:dyDescent="0.25">
      <c r="A30" s="21">
        <f t="shared" si="0"/>
        <v>17</v>
      </c>
      <c r="B30" s="144" t="s">
        <v>216</v>
      </c>
      <c r="C30" s="221">
        <v>154</v>
      </c>
      <c r="D30" s="143" t="s">
        <v>65</v>
      </c>
      <c r="E30" s="25">
        <f>MAX(M30:AA30)</f>
        <v>534</v>
      </c>
      <c r="F30" s="25" t="str">
        <f>VLOOKUP(E30,Tab!$U$2:$V$255,2,TRUE)</f>
        <v>Não</v>
      </c>
      <c r="G30" s="26">
        <f>LARGE(M30:AI30,1)</f>
        <v>534</v>
      </c>
      <c r="H30" s="26">
        <f>LARGE(M30:AI30,2)</f>
        <v>526</v>
      </c>
      <c r="I30" s="26">
        <f>LARGE(M30:AI30,3)</f>
        <v>523</v>
      </c>
      <c r="J30" s="27">
        <f>SUM(G30:I30)</f>
        <v>1583</v>
      </c>
      <c r="K30" s="28">
        <f>J30/3</f>
        <v>527.66666666666663</v>
      </c>
      <c r="L30" s="29"/>
      <c r="M30" s="148">
        <v>534</v>
      </c>
      <c r="N30" s="148">
        <v>0</v>
      </c>
      <c r="O30" s="148">
        <v>0</v>
      </c>
      <c r="P30" s="148">
        <v>0</v>
      </c>
      <c r="Q30" s="148">
        <v>0</v>
      </c>
      <c r="R30" s="148">
        <v>0</v>
      </c>
      <c r="S30" s="148">
        <v>0</v>
      </c>
      <c r="T30" s="148">
        <v>0</v>
      </c>
      <c r="U30" s="148">
        <v>0</v>
      </c>
      <c r="V30" s="148">
        <v>0</v>
      </c>
      <c r="W30" s="148">
        <v>0</v>
      </c>
      <c r="X30" s="148">
        <v>0</v>
      </c>
      <c r="Y30" s="148">
        <v>526</v>
      </c>
      <c r="Z30" s="148">
        <v>0</v>
      </c>
      <c r="AA30" s="186">
        <v>0</v>
      </c>
      <c r="AB30" s="153">
        <v>0</v>
      </c>
      <c r="AC30" s="148">
        <v>0</v>
      </c>
      <c r="AD30" s="148">
        <v>0</v>
      </c>
      <c r="AE30" s="148">
        <v>0</v>
      </c>
      <c r="AF30" s="148">
        <v>0</v>
      </c>
      <c r="AG30" s="148">
        <v>523</v>
      </c>
      <c r="AH30" s="148">
        <v>0</v>
      </c>
      <c r="AI30" s="148">
        <v>0</v>
      </c>
    </row>
    <row r="31" spans="1:35" ht="14.1" customHeight="1" x14ac:dyDescent="0.25">
      <c r="A31" s="21">
        <f t="shared" si="0"/>
        <v>18</v>
      </c>
      <c r="B31" s="144" t="s">
        <v>311</v>
      </c>
      <c r="C31" s="33">
        <v>12684</v>
      </c>
      <c r="D31" s="143" t="s">
        <v>80</v>
      </c>
      <c r="E31" s="25">
        <f>MAX(M31:AA31)</f>
        <v>529</v>
      </c>
      <c r="F31" s="25" t="str">
        <f>VLOOKUP(E31,Tab!$U$2:$V$255,2,TRUE)</f>
        <v>Não</v>
      </c>
      <c r="G31" s="26">
        <f>LARGE(M31:AI31,1)</f>
        <v>529</v>
      </c>
      <c r="H31" s="26">
        <f>LARGE(M31:AI31,2)</f>
        <v>528</v>
      </c>
      <c r="I31" s="26">
        <f>LARGE(M31:AI31,3)</f>
        <v>526</v>
      </c>
      <c r="J31" s="27">
        <f>SUM(G31:I31)</f>
        <v>1583</v>
      </c>
      <c r="K31" s="28">
        <f>J31/3</f>
        <v>527.66666666666663</v>
      </c>
      <c r="L31" s="29"/>
      <c r="M31" s="148">
        <v>512</v>
      </c>
      <c r="N31" s="148">
        <v>0</v>
      </c>
      <c r="O31" s="148">
        <v>0</v>
      </c>
      <c r="P31" s="148">
        <v>0</v>
      </c>
      <c r="Q31" s="148">
        <v>0</v>
      </c>
      <c r="R31" s="148">
        <v>503</v>
      </c>
      <c r="S31" s="148">
        <v>0</v>
      </c>
      <c r="T31" s="148">
        <v>513</v>
      </c>
      <c r="U31" s="148">
        <v>512</v>
      </c>
      <c r="V31" s="148">
        <v>0</v>
      </c>
      <c r="W31" s="148">
        <v>526</v>
      </c>
      <c r="X31" s="148">
        <v>0</v>
      </c>
      <c r="Y31" s="148">
        <v>529</v>
      </c>
      <c r="Z31" s="148">
        <v>0</v>
      </c>
      <c r="AA31" s="186">
        <v>0</v>
      </c>
      <c r="AB31" s="153">
        <v>516</v>
      </c>
      <c r="AC31" s="148">
        <v>0</v>
      </c>
      <c r="AD31" s="148">
        <v>528</v>
      </c>
      <c r="AE31" s="148">
        <v>0</v>
      </c>
      <c r="AF31" s="148">
        <v>0</v>
      </c>
      <c r="AG31" s="148">
        <v>503</v>
      </c>
      <c r="AH31" s="148">
        <v>0</v>
      </c>
      <c r="AI31" s="148">
        <v>0</v>
      </c>
    </row>
    <row r="32" spans="1:35" ht="14.1" customHeight="1" x14ac:dyDescent="0.25">
      <c r="A32" s="21">
        <f t="shared" si="0"/>
        <v>19</v>
      </c>
      <c r="B32" s="144" t="s">
        <v>72</v>
      </c>
      <c r="C32" s="33">
        <v>10928</v>
      </c>
      <c r="D32" s="143" t="s">
        <v>65</v>
      </c>
      <c r="E32" s="25">
        <f>MAX(M32:AA32)</f>
        <v>541</v>
      </c>
      <c r="F32" s="25" t="str">
        <f>VLOOKUP(E32,Tab!$U$2:$V$255,2,TRUE)</f>
        <v>Não</v>
      </c>
      <c r="G32" s="26">
        <f>LARGE(M32:AI32,1)</f>
        <v>541</v>
      </c>
      <c r="H32" s="26">
        <f>LARGE(M32:AI32,2)</f>
        <v>516</v>
      </c>
      <c r="I32" s="26">
        <f>LARGE(M32:AI32,3)</f>
        <v>515</v>
      </c>
      <c r="J32" s="27">
        <f>SUM(G32:I32)</f>
        <v>1572</v>
      </c>
      <c r="K32" s="28">
        <f>J32/3</f>
        <v>524</v>
      </c>
      <c r="L32" s="29"/>
      <c r="M32" s="148">
        <v>515</v>
      </c>
      <c r="N32" s="148">
        <v>0</v>
      </c>
      <c r="O32" s="148">
        <v>0</v>
      </c>
      <c r="P32" s="148">
        <v>0</v>
      </c>
      <c r="Q32" s="148">
        <v>0</v>
      </c>
      <c r="R32" s="148">
        <v>516</v>
      </c>
      <c r="S32" s="148">
        <v>0</v>
      </c>
      <c r="T32" s="148">
        <v>0</v>
      </c>
      <c r="U32" s="148">
        <v>501</v>
      </c>
      <c r="V32" s="148">
        <v>0</v>
      </c>
      <c r="W32" s="148">
        <v>0</v>
      </c>
      <c r="X32" s="148">
        <v>0</v>
      </c>
      <c r="Y32" s="148">
        <v>541</v>
      </c>
      <c r="Z32" s="148">
        <v>0</v>
      </c>
      <c r="AA32" s="186">
        <v>0</v>
      </c>
      <c r="AB32" s="153">
        <v>0</v>
      </c>
      <c r="AC32" s="148">
        <v>0</v>
      </c>
      <c r="AD32" s="148">
        <v>0</v>
      </c>
      <c r="AE32" s="148">
        <v>0</v>
      </c>
      <c r="AF32" s="148">
        <v>0</v>
      </c>
      <c r="AG32" s="148">
        <v>0</v>
      </c>
      <c r="AH32" s="148">
        <v>0</v>
      </c>
      <c r="AI32" s="148">
        <v>0</v>
      </c>
    </row>
    <row r="33" spans="1:35" ht="14.1" customHeight="1" x14ac:dyDescent="0.25">
      <c r="A33" s="21">
        <f t="shared" si="0"/>
        <v>20</v>
      </c>
      <c r="B33" s="144" t="s">
        <v>67</v>
      </c>
      <c r="C33" s="33">
        <v>6350</v>
      </c>
      <c r="D33" s="143" t="s">
        <v>454</v>
      </c>
      <c r="E33" s="25">
        <f>MAX(M33:AA33)</f>
        <v>529</v>
      </c>
      <c r="F33" s="25" t="str">
        <f>VLOOKUP(E33,Tab!$U$2:$V$255,2,TRUE)</f>
        <v>Não</v>
      </c>
      <c r="G33" s="26">
        <f>LARGE(M33:AI33,1)</f>
        <v>529</v>
      </c>
      <c r="H33" s="26">
        <f>LARGE(M33:AI33,2)</f>
        <v>525</v>
      </c>
      <c r="I33" s="26">
        <f>LARGE(M33:AI33,3)</f>
        <v>518</v>
      </c>
      <c r="J33" s="27">
        <f>SUM(G33:I33)</f>
        <v>1572</v>
      </c>
      <c r="K33" s="28">
        <f>J33/3</f>
        <v>524</v>
      </c>
      <c r="L33" s="29"/>
      <c r="M33" s="148">
        <v>0</v>
      </c>
      <c r="N33" s="148">
        <v>0</v>
      </c>
      <c r="O33" s="148">
        <v>0</v>
      </c>
      <c r="P33" s="148">
        <v>0</v>
      </c>
      <c r="Q33" s="148">
        <v>0</v>
      </c>
      <c r="R33" s="148">
        <v>0</v>
      </c>
      <c r="S33" s="148">
        <v>0</v>
      </c>
      <c r="T33" s="148">
        <v>0</v>
      </c>
      <c r="U33" s="148">
        <v>0</v>
      </c>
      <c r="V33" s="148">
        <v>529</v>
      </c>
      <c r="W33" s="148">
        <v>0</v>
      </c>
      <c r="X33" s="148">
        <v>517</v>
      </c>
      <c r="Y33" s="148">
        <v>0</v>
      </c>
      <c r="Z33" s="148">
        <v>0</v>
      </c>
      <c r="AA33" s="186">
        <v>0</v>
      </c>
      <c r="AB33" s="153">
        <v>0</v>
      </c>
      <c r="AC33" s="148">
        <v>0</v>
      </c>
      <c r="AD33" s="148">
        <v>0</v>
      </c>
      <c r="AE33" s="148">
        <v>525</v>
      </c>
      <c r="AF33" s="148">
        <v>518</v>
      </c>
      <c r="AG33" s="148">
        <v>0</v>
      </c>
      <c r="AH33" s="148">
        <v>0</v>
      </c>
      <c r="AI33" s="148">
        <v>0</v>
      </c>
    </row>
    <row r="34" spans="1:35" ht="14.1" customHeight="1" x14ac:dyDescent="0.25">
      <c r="A34" s="21">
        <f t="shared" si="0"/>
        <v>21</v>
      </c>
      <c r="B34" s="144" t="s">
        <v>69</v>
      </c>
      <c r="C34" s="33">
        <v>12263</v>
      </c>
      <c r="D34" s="143" t="s">
        <v>44</v>
      </c>
      <c r="E34" s="25">
        <f>MAX(M34:AA34)</f>
        <v>525</v>
      </c>
      <c r="F34" s="25" t="str">
        <f>VLOOKUP(E34,Tab!$U$2:$V$255,2,TRUE)</f>
        <v>Não</v>
      </c>
      <c r="G34" s="26">
        <f>LARGE(M34:AI34,1)</f>
        <v>525</v>
      </c>
      <c r="H34" s="26">
        <f>LARGE(M34:AI34,2)</f>
        <v>523</v>
      </c>
      <c r="I34" s="26">
        <f>LARGE(M34:AI34,3)</f>
        <v>522</v>
      </c>
      <c r="J34" s="27">
        <f>SUM(G34:I34)</f>
        <v>1570</v>
      </c>
      <c r="K34" s="28">
        <f>J34/3</f>
        <v>523.33333333333337</v>
      </c>
      <c r="L34" s="29"/>
      <c r="M34" s="148">
        <v>518</v>
      </c>
      <c r="N34" s="148">
        <v>0</v>
      </c>
      <c r="O34" s="148">
        <v>0</v>
      </c>
      <c r="P34" s="148">
        <v>0</v>
      </c>
      <c r="Q34" s="148">
        <v>0</v>
      </c>
      <c r="R34" s="148">
        <v>509</v>
      </c>
      <c r="S34" s="148">
        <v>0</v>
      </c>
      <c r="T34" s="148">
        <v>513</v>
      </c>
      <c r="U34" s="148">
        <v>508</v>
      </c>
      <c r="V34" s="148">
        <v>0</v>
      </c>
      <c r="W34" s="148">
        <v>525</v>
      </c>
      <c r="X34" s="148">
        <v>0</v>
      </c>
      <c r="Y34" s="148">
        <v>521</v>
      </c>
      <c r="Z34" s="148">
        <v>0</v>
      </c>
      <c r="AA34" s="186">
        <v>0</v>
      </c>
      <c r="AB34" s="153">
        <v>522</v>
      </c>
      <c r="AC34" s="148">
        <v>0</v>
      </c>
      <c r="AD34" s="148">
        <v>523</v>
      </c>
      <c r="AE34" s="148">
        <v>0</v>
      </c>
      <c r="AF34" s="148">
        <v>0</v>
      </c>
      <c r="AG34" s="148">
        <v>513</v>
      </c>
      <c r="AH34" s="148">
        <v>0</v>
      </c>
      <c r="AI34" s="148">
        <v>0</v>
      </c>
    </row>
    <row r="35" spans="1:35" ht="14.1" customHeight="1" x14ac:dyDescent="0.25">
      <c r="A35" s="21">
        <f t="shared" si="0"/>
        <v>22</v>
      </c>
      <c r="B35" s="209" t="s">
        <v>561</v>
      </c>
      <c r="C35" s="221">
        <v>14379</v>
      </c>
      <c r="D35" s="207" t="s">
        <v>326</v>
      </c>
      <c r="E35" s="25">
        <f>MAX(M35:AA35)</f>
        <v>523</v>
      </c>
      <c r="F35" s="25" t="str">
        <f>VLOOKUP(E35,Tab!$U$2:$V$255,2,TRUE)</f>
        <v>Não</v>
      </c>
      <c r="G35" s="26">
        <f>LARGE(M35:AI35,1)</f>
        <v>523</v>
      </c>
      <c r="H35" s="26">
        <f>LARGE(M35:AI35,2)</f>
        <v>519</v>
      </c>
      <c r="I35" s="26">
        <f>LARGE(M35:AI35,3)</f>
        <v>519</v>
      </c>
      <c r="J35" s="27">
        <f>SUM(G35:I35)</f>
        <v>1561</v>
      </c>
      <c r="K35" s="28">
        <f>J35/3</f>
        <v>520.33333333333337</v>
      </c>
      <c r="L35" s="29"/>
      <c r="M35" s="148">
        <v>0</v>
      </c>
      <c r="N35" s="148">
        <v>519</v>
      </c>
      <c r="O35" s="148">
        <v>0</v>
      </c>
      <c r="P35" s="148">
        <v>523</v>
      </c>
      <c r="Q35" s="148">
        <v>0</v>
      </c>
      <c r="R35" s="148">
        <v>0</v>
      </c>
      <c r="S35" s="148">
        <v>0</v>
      </c>
      <c r="T35" s="148">
        <v>0</v>
      </c>
      <c r="U35" s="148">
        <v>0</v>
      </c>
      <c r="V35" s="148">
        <v>519</v>
      </c>
      <c r="W35" s="148">
        <v>0</v>
      </c>
      <c r="X35" s="148">
        <v>0</v>
      </c>
      <c r="Y35" s="148">
        <v>0</v>
      </c>
      <c r="Z35" s="148">
        <v>0</v>
      </c>
      <c r="AA35" s="186">
        <v>0</v>
      </c>
      <c r="AB35" s="153">
        <v>0</v>
      </c>
      <c r="AC35" s="148">
        <v>0</v>
      </c>
      <c r="AD35" s="148">
        <v>0</v>
      </c>
      <c r="AE35" s="148">
        <v>0</v>
      </c>
      <c r="AF35" s="148">
        <v>0</v>
      </c>
      <c r="AG35" s="148">
        <v>0</v>
      </c>
      <c r="AH35" s="148">
        <v>0</v>
      </c>
      <c r="AI35" s="148">
        <v>0</v>
      </c>
    </row>
    <row r="36" spans="1:35" ht="14.1" customHeight="1" x14ac:dyDescent="0.25">
      <c r="A36" s="21">
        <f t="shared" si="0"/>
        <v>23</v>
      </c>
      <c r="B36" s="121" t="s">
        <v>142</v>
      </c>
      <c r="C36" s="122">
        <v>362</v>
      </c>
      <c r="D36" s="123" t="s">
        <v>65</v>
      </c>
      <c r="E36" s="25">
        <f>MAX(M36:AA36)</f>
        <v>525</v>
      </c>
      <c r="F36" s="25" t="str">
        <f>VLOOKUP(E36,Tab!$U$2:$V$255,2,TRUE)</f>
        <v>Não</v>
      </c>
      <c r="G36" s="26">
        <f>LARGE(M36:AI36,1)</f>
        <v>525</v>
      </c>
      <c r="H36" s="26">
        <f>LARGE(M36:AI36,2)</f>
        <v>521</v>
      </c>
      <c r="I36" s="26">
        <f>LARGE(M36:AI36,3)</f>
        <v>513</v>
      </c>
      <c r="J36" s="27">
        <f>SUM(G36:I36)</f>
        <v>1559</v>
      </c>
      <c r="K36" s="28">
        <f>J36/3</f>
        <v>519.66666666666663</v>
      </c>
      <c r="L36" s="29"/>
      <c r="M36" s="148">
        <v>525</v>
      </c>
      <c r="N36" s="148">
        <v>0</v>
      </c>
      <c r="O36" s="148">
        <v>0</v>
      </c>
      <c r="P36" s="148">
        <v>0</v>
      </c>
      <c r="Q36" s="148">
        <v>0</v>
      </c>
      <c r="R36" s="148">
        <v>0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513</v>
      </c>
      <c r="Z36" s="148">
        <v>0</v>
      </c>
      <c r="AA36" s="186">
        <v>0</v>
      </c>
      <c r="AB36" s="153">
        <v>0</v>
      </c>
      <c r="AC36" s="148">
        <v>0</v>
      </c>
      <c r="AD36" s="148">
        <v>0</v>
      </c>
      <c r="AE36" s="148">
        <v>0</v>
      </c>
      <c r="AF36" s="148">
        <v>0</v>
      </c>
      <c r="AG36" s="148">
        <v>521</v>
      </c>
      <c r="AH36" s="148">
        <v>0</v>
      </c>
      <c r="AI36" s="148">
        <v>0</v>
      </c>
    </row>
    <row r="37" spans="1:35" ht="14.1" customHeight="1" x14ac:dyDescent="0.25">
      <c r="A37" s="21">
        <f t="shared" si="0"/>
        <v>24</v>
      </c>
      <c r="B37" s="144" t="s">
        <v>215</v>
      </c>
      <c r="C37" s="33">
        <v>10124</v>
      </c>
      <c r="D37" s="143" t="s">
        <v>24</v>
      </c>
      <c r="E37" s="25">
        <f>MAX(M37:AA37)</f>
        <v>516</v>
      </c>
      <c r="F37" s="25" t="str">
        <f>VLOOKUP(E37,Tab!$U$2:$V$255,2,TRUE)</f>
        <v>Não</v>
      </c>
      <c r="G37" s="26">
        <f>LARGE(M37:AI37,1)</f>
        <v>522</v>
      </c>
      <c r="H37" s="26">
        <f>LARGE(M37:AI37,2)</f>
        <v>519</v>
      </c>
      <c r="I37" s="26">
        <f>LARGE(M37:AI37,3)</f>
        <v>516</v>
      </c>
      <c r="J37" s="27">
        <f>SUM(G37:I37)</f>
        <v>1557</v>
      </c>
      <c r="K37" s="28">
        <f>J37/3</f>
        <v>519</v>
      </c>
      <c r="L37" s="29"/>
      <c r="M37" s="148">
        <v>511</v>
      </c>
      <c r="N37" s="148">
        <v>0</v>
      </c>
      <c r="O37" s="148">
        <v>494</v>
      </c>
      <c r="P37" s="148">
        <v>0</v>
      </c>
      <c r="Q37" s="148">
        <v>0</v>
      </c>
      <c r="R37" s="148">
        <v>0</v>
      </c>
      <c r="S37" s="148">
        <v>0</v>
      </c>
      <c r="T37" s="148">
        <v>0</v>
      </c>
      <c r="U37" s="148">
        <v>0</v>
      </c>
      <c r="V37" s="148">
        <v>0</v>
      </c>
      <c r="W37" s="148">
        <v>0</v>
      </c>
      <c r="X37" s="148">
        <v>0</v>
      </c>
      <c r="Y37" s="148">
        <v>0</v>
      </c>
      <c r="Z37" s="148">
        <v>0</v>
      </c>
      <c r="AA37" s="186">
        <v>516</v>
      </c>
      <c r="AB37" s="153">
        <v>0</v>
      </c>
      <c r="AC37" s="148">
        <v>0</v>
      </c>
      <c r="AD37" s="148">
        <v>0</v>
      </c>
      <c r="AE37" s="148">
        <v>0</v>
      </c>
      <c r="AF37" s="148">
        <v>0</v>
      </c>
      <c r="AG37" s="148">
        <v>0</v>
      </c>
      <c r="AH37" s="148">
        <v>519</v>
      </c>
      <c r="AI37" s="148">
        <v>522</v>
      </c>
    </row>
    <row r="38" spans="1:35" ht="14.1" customHeight="1" x14ac:dyDescent="0.25">
      <c r="A38" s="21">
        <f t="shared" si="0"/>
        <v>25</v>
      </c>
      <c r="B38" s="209" t="s">
        <v>162</v>
      </c>
      <c r="C38" s="221">
        <v>14343</v>
      </c>
      <c r="D38" s="207" t="s">
        <v>44</v>
      </c>
      <c r="E38" s="25">
        <f>MAX(M38:AA38)</f>
        <v>522</v>
      </c>
      <c r="F38" s="25" t="str">
        <f>VLOOKUP(E38,Tab!$U$2:$V$255,2,TRUE)</f>
        <v>Não</v>
      </c>
      <c r="G38" s="26">
        <f>LARGE(M38:AI38,1)</f>
        <v>535</v>
      </c>
      <c r="H38" s="26">
        <f>LARGE(M38:AI38,2)</f>
        <v>522</v>
      </c>
      <c r="I38" s="26">
        <f>LARGE(M38:AI38,3)</f>
        <v>499</v>
      </c>
      <c r="J38" s="27">
        <f>SUM(G38:I38)</f>
        <v>1556</v>
      </c>
      <c r="K38" s="28">
        <f>J38/3</f>
        <v>518.66666666666663</v>
      </c>
      <c r="L38" s="29"/>
      <c r="M38" s="148">
        <v>0</v>
      </c>
      <c r="N38" s="148">
        <v>0</v>
      </c>
      <c r="O38" s="148">
        <v>0</v>
      </c>
      <c r="P38" s="148">
        <v>0</v>
      </c>
      <c r="Q38" s="148">
        <v>0</v>
      </c>
      <c r="R38" s="148">
        <v>0</v>
      </c>
      <c r="S38" s="148">
        <v>0</v>
      </c>
      <c r="T38" s="148">
        <v>499</v>
      </c>
      <c r="U38" s="148">
        <v>0</v>
      </c>
      <c r="V38" s="148">
        <v>0</v>
      </c>
      <c r="W38" s="148">
        <v>522</v>
      </c>
      <c r="X38" s="148">
        <v>0</v>
      </c>
      <c r="Y38" s="148">
        <v>489</v>
      </c>
      <c r="Z38" s="148">
        <v>0</v>
      </c>
      <c r="AA38" s="186">
        <v>0</v>
      </c>
      <c r="AB38" s="153">
        <v>0</v>
      </c>
      <c r="AC38" s="148">
        <v>0</v>
      </c>
      <c r="AD38" s="148">
        <v>0</v>
      </c>
      <c r="AE38" s="148">
        <v>0</v>
      </c>
      <c r="AF38" s="148">
        <v>0</v>
      </c>
      <c r="AG38" s="148">
        <v>535</v>
      </c>
      <c r="AH38" s="148">
        <v>0</v>
      </c>
      <c r="AI38" s="148">
        <v>0</v>
      </c>
    </row>
    <row r="39" spans="1:35" ht="14.1" customHeight="1" x14ac:dyDescent="0.25">
      <c r="A39" s="21">
        <f t="shared" si="0"/>
        <v>26</v>
      </c>
      <c r="B39" s="144" t="s">
        <v>52</v>
      </c>
      <c r="C39" s="221">
        <v>449</v>
      </c>
      <c r="D39" s="143" t="s">
        <v>24</v>
      </c>
      <c r="E39" s="25">
        <f>MAX(M39:AA39)</f>
        <v>510</v>
      </c>
      <c r="F39" s="25" t="str">
        <f>VLOOKUP(E39,Tab!$U$2:$V$255,2,TRUE)</f>
        <v>Não</v>
      </c>
      <c r="G39" s="26">
        <f>LARGE(M39:AI39,1)</f>
        <v>523</v>
      </c>
      <c r="H39" s="26">
        <f>LARGE(M39:AI39,2)</f>
        <v>520</v>
      </c>
      <c r="I39" s="26">
        <f>LARGE(M39:AI39,3)</f>
        <v>510</v>
      </c>
      <c r="J39" s="27">
        <f>SUM(G39:I39)</f>
        <v>1553</v>
      </c>
      <c r="K39" s="28">
        <f>J39/3</f>
        <v>517.66666666666663</v>
      </c>
      <c r="L39" s="29"/>
      <c r="M39" s="148">
        <v>0</v>
      </c>
      <c r="N39" s="148">
        <v>0</v>
      </c>
      <c r="O39" s="148">
        <v>465</v>
      </c>
      <c r="P39" s="148">
        <v>0</v>
      </c>
      <c r="Q39" s="148">
        <v>0</v>
      </c>
      <c r="R39" s="148">
        <v>0</v>
      </c>
      <c r="S39" s="148">
        <v>0</v>
      </c>
      <c r="T39" s="148">
        <v>0</v>
      </c>
      <c r="U39" s="148">
        <v>0</v>
      </c>
      <c r="V39" s="148">
        <v>0</v>
      </c>
      <c r="W39" s="148">
        <v>0</v>
      </c>
      <c r="X39" s="148">
        <v>0</v>
      </c>
      <c r="Y39" s="148">
        <v>0</v>
      </c>
      <c r="Z39" s="148">
        <v>0</v>
      </c>
      <c r="AA39" s="186">
        <v>510</v>
      </c>
      <c r="AB39" s="153">
        <v>0</v>
      </c>
      <c r="AC39" s="148">
        <v>0</v>
      </c>
      <c r="AD39" s="148">
        <v>0</v>
      </c>
      <c r="AE39" s="148">
        <v>0</v>
      </c>
      <c r="AF39" s="148">
        <v>0</v>
      </c>
      <c r="AG39" s="148">
        <v>0</v>
      </c>
      <c r="AH39" s="148">
        <v>520</v>
      </c>
      <c r="AI39" s="148">
        <v>523</v>
      </c>
    </row>
    <row r="40" spans="1:35" ht="14.1" customHeight="1" x14ac:dyDescent="0.25">
      <c r="A40" s="21">
        <f t="shared" si="0"/>
        <v>27</v>
      </c>
      <c r="B40" s="144" t="s">
        <v>354</v>
      </c>
      <c r="C40" s="221">
        <v>11657</v>
      </c>
      <c r="D40" s="143" t="s">
        <v>61</v>
      </c>
      <c r="E40" s="25">
        <f>MAX(M40:AA40)</f>
        <v>523</v>
      </c>
      <c r="F40" s="25" t="str">
        <f>VLOOKUP(E40,Tab!$U$2:$V$255,2,TRUE)</f>
        <v>Não</v>
      </c>
      <c r="G40" s="26">
        <f>LARGE(M40:AI40,1)</f>
        <v>523</v>
      </c>
      <c r="H40" s="26">
        <f>LARGE(M40:AI40,2)</f>
        <v>513</v>
      </c>
      <c r="I40" s="26">
        <f>LARGE(M40:AI40,3)</f>
        <v>512</v>
      </c>
      <c r="J40" s="27">
        <f>SUM(G40:I40)</f>
        <v>1548</v>
      </c>
      <c r="K40" s="28">
        <f>J40/3</f>
        <v>516</v>
      </c>
      <c r="L40" s="29"/>
      <c r="M40" s="148">
        <v>504</v>
      </c>
      <c r="N40" s="148">
        <v>0</v>
      </c>
      <c r="O40" s="148">
        <v>0</v>
      </c>
      <c r="P40" s="148">
        <v>0</v>
      </c>
      <c r="Q40" s="148">
        <v>0</v>
      </c>
      <c r="R40" s="148">
        <v>511</v>
      </c>
      <c r="S40" s="148">
        <v>0</v>
      </c>
      <c r="T40" s="148">
        <v>497</v>
      </c>
      <c r="U40" s="148">
        <v>485</v>
      </c>
      <c r="V40" s="148">
        <v>0</v>
      </c>
      <c r="W40" s="148">
        <v>512</v>
      </c>
      <c r="X40" s="148">
        <v>0</v>
      </c>
      <c r="Y40" s="148">
        <v>523</v>
      </c>
      <c r="Z40" s="148">
        <v>0</v>
      </c>
      <c r="AA40" s="186">
        <v>0</v>
      </c>
      <c r="AB40" s="153">
        <v>508</v>
      </c>
      <c r="AC40" s="148">
        <v>0</v>
      </c>
      <c r="AD40" s="148">
        <v>513</v>
      </c>
      <c r="AE40" s="148">
        <v>0</v>
      </c>
      <c r="AF40" s="148">
        <v>0</v>
      </c>
      <c r="AG40" s="148">
        <v>496</v>
      </c>
      <c r="AH40" s="148">
        <v>0</v>
      </c>
      <c r="AI40" s="148">
        <v>0</v>
      </c>
    </row>
    <row r="41" spans="1:35" ht="14.1" customHeight="1" x14ac:dyDescent="0.25">
      <c r="A41" s="21">
        <f t="shared" si="0"/>
        <v>28</v>
      </c>
      <c r="B41" s="32" t="s">
        <v>140</v>
      </c>
      <c r="C41" s="33">
        <v>13683</v>
      </c>
      <c r="D41" s="34" t="s">
        <v>65</v>
      </c>
      <c r="E41" s="25">
        <f>MAX(M41:AA41)</f>
        <v>521</v>
      </c>
      <c r="F41" s="25" t="str">
        <f>VLOOKUP(E41,Tab!$U$2:$V$255,2,TRUE)</f>
        <v>Não</v>
      </c>
      <c r="G41" s="26">
        <f>LARGE(M41:AI41,1)</f>
        <v>521</v>
      </c>
      <c r="H41" s="26">
        <f>LARGE(M41:AI41,2)</f>
        <v>517</v>
      </c>
      <c r="I41" s="26">
        <f>LARGE(M41:AI41,3)</f>
        <v>505</v>
      </c>
      <c r="J41" s="27">
        <f>SUM(G41:I41)</f>
        <v>1543</v>
      </c>
      <c r="K41" s="28">
        <f>J41/3</f>
        <v>514.33333333333337</v>
      </c>
      <c r="L41" s="29"/>
      <c r="M41" s="148">
        <v>521</v>
      </c>
      <c r="N41" s="148">
        <v>0</v>
      </c>
      <c r="O41" s="148">
        <v>0</v>
      </c>
      <c r="P41" s="148">
        <v>0</v>
      </c>
      <c r="Q41" s="148">
        <v>0</v>
      </c>
      <c r="R41" s="148">
        <v>501</v>
      </c>
      <c r="S41" s="148">
        <v>0</v>
      </c>
      <c r="T41" s="148">
        <v>0</v>
      </c>
      <c r="U41" s="148">
        <v>0</v>
      </c>
      <c r="V41" s="148">
        <v>0</v>
      </c>
      <c r="W41" s="148">
        <v>0</v>
      </c>
      <c r="X41" s="148">
        <v>0</v>
      </c>
      <c r="Y41" s="148">
        <v>505</v>
      </c>
      <c r="Z41" s="148">
        <v>0</v>
      </c>
      <c r="AA41" s="186">
        <v>0</v>
      </c>
      <c r="AB41" s="153">
        <v>0</v>
      </c>
      <c r="AC41" s="148">
        <v>0</v>
      </c>
      <c r="AD41" s="148">
        <v>0</v>
      </c>
      <c r="AE41" s="148">
        <v>0</v>
      </c>
      <c r="AF41" s="148">
        <v>0</v>
      </c>
      <c r="AG41" s="148">
        <v>517</v>
      </c>
      <c r="AH41" s="148">
        <v>0</v>
      </c>
      <c r="AI41" s="148">
        <v>0</v>
      </c>
    </row>
    <row r="42" spans="1:35" ht="14.1" customHeight="1" x14ac:dyDescent="0.25">
      <c r="A42" s="21">
        <f t="shared" si="0"/>
        <v>29</v>
      </c>
      <c r="B42" s="209" t="s">
        <v>66</v>
      </c>
      <c r="C42" s="221">
        <v>614</v>
      </c>
      <c r="D42" s="207" t="s">
        <v>24</v>
      </c>
      <c r="E42" s="25">
        <f>MAX(M42:AA42)</f>
        <v>534</v>
      </c>
      <c r="F42" s="25" t="str">
        <f>VLOOKUP(E42,Tab!$U$2:$V$255,2,TRUE)</f>
        <v>Não</v>
      </c>
      <c r="G42" s="26">
        <f>LARGE(M42:AI42,1)</f>
        <v>534</v>
      </c>
      <c r="H42" s="26">
        <f>LARGE(M42:AI42,2)</f>
        <v>515</v>
      </c>
      <c r="I42" s="26">
        <f>LARGE(M42:AI42,3)</f>
        <v>486</v>
      </c>
      <c r="J42" s="27">
        <f>SUM(G42:I42)</f>
        <v>1535</v>
      </c>
      <c r="K42" s="28">
        <f>J42/3</f>
        <v>511.66666666666669</v>
      </c>
      <c r="L42" s="29"/>
      <c r="M42" s="148">
        <v>515</v>
      </c>
      <c r="N42" s="148">
        <v>0</v>
      </c>
      <c r="O42" s="148">
        <v>534</v>
      </c>
      <c r="P42" s="148">
        <v>0</v>
      </c>
      <c r="Q42" s="148">
        <v>0</v>
      </c>
      <c r="R42" s="148">
        <v>0</v>
      </c>
      <c r="S42" s="148">
        <v>0</v>
      </c>
      <c r="T42" s="148">
        <v>0</v>
      </c>
      <c r="U42" s="148">
        <v>0</v>
      </c>
      <c r="V42" s="148">
        <v>0</v>
      </c>
      <c r="W42" s="148">
        <v>0</v>
      </c>
      <c r="X42" s="148">
        <v>0</v>
      </c>
      <c r="Y42" s="148">
        <v>0</v>
      </c>
      <c r="Z42" s="148">
        <v>0</v>
      </c>
      <c r="AA42" s="186">
        <v>486</v>
      </c>
      <c r="AB42" s="153">
        <v>0</v>
      </c>
      <c r="AC42" s="148">
        <v>0</v>
      </c>
      <c r="AD42" s="148">
        <v>0</v>
      </c>
      <c r="AE42" s="148">
        <v>0</v>
      </c>
      <c r="AF42" s="148">
        <v>0</v>
      </c>
      <c r="AG42" s="148">
        <v>0</v>
      </c>
      <c r="AH42" s="148">
        <v>0</v>
      </c>
      <c r="AI42" s="148">
        <v>0</v>
      </c>
    </row>
    <row r="43" spans="1:35" ht="14.1" customHeight="1" x14ac:dyDescent="0.25">
      <c r="A43" s="21">
        <f t="shared" si="0"/>
        <v>30</v>
      </c>
      <c r="B43" s="209" t="s">
        <v>62</v>
      </c>
      <c r="C43" s="122">
        <v>779</v>
      </c>
      <c r="D43" s="207" t="s">
        <v>44</v>
      </c>
      <c r="E43" s="25">
        <f>MAX(M43:AA43)</f>
        <v>516</v>
      </c>
      <c r="F43" s="25" t="str">
        <f>VLOOKUP(E43,Tab!$U$2:$V$255,2,TRUE)</f>
        <v>Não</v>
      </c>
      <c r="G43" s="26">
        <f>LARGE(M43:AI43,1)</f>
        <v>517</v>
      </c>
      <c r="H43" s="26">
        <f>LARGE(M43:AI43,2)</f>
        <v>516</v>
      </c>
      <c r="I43" s="26">
        <f>LARGE(M43:AI43,3)</f>
        <v>502</v>
      </c>
      <c r="J43" s="27">
        <f>SUM(G43:I43)</f>
        <v>1535</v>
      </c>
      <c r="K43" s="28">
        <f>J43/3</f>
        <v>511.66666666666669</v>
      </c>
      <c r="L43" s="29"/>
      <c r="M43" s="148">
        <v>488</v>
      </c>
      <c r="N43" s="148">
        <v>0</v>
      </c>
      <c r="O43" s="148">
        <v>0</v>
      </c>
      <c r="P43" s="148">
        <v>0</v>
      </c>
      <c r="Q43" s="148">
        <v>0</v>
      </c>
      <c r="R43" s="148">
        <v>502</v>
      </c>
      <c r="S43" s="148">
        <v>0</v>
      </c>
      <c r="T43" s="148">
        <v>0</v>
      </c>
      <c r="U43" s="148">
        <v>0</v>
      </c>
      <c r="V43" s="148">
        <v>0</v>
      </c>
      <c r="W43" s="148">
        <v>0</v>
      </c>
      <c r="X43" s="148">
        <v>0</v>
      </c>
      <c r="Y43" s="148">
        <v>516</v>
      </c>
      <c r="Z43" s="148">
        <v>0</v>
      </c>
      <c r="AA43" s="186">
        <v>0</v>
      </c>
      <c r="AB43" s="153">
        <v>0</v>
      </c>
      <c r="AC43" s="148">
        <v>0</v>
      </c>
      <c r="AD43" s="148">
        <v>500</v>
      </c>
      <c r="AE43" s="148">
        <v>0</v>
      </c>
      <c r="AF43" s="148">
        <v>0</v>
      </c>
      <c r="AG43" s="148">
        <v>517</v>
      </c>
      <c r="AH43" s="148">
        <v>0</v>
      </c>
      <c r="AI43" s="148">
        <v>0</v>
      </c>
    </row>
    <row r="44" spans="1:35" ht="14.1" customHeight="1" x14ac:dyDescent="0.25">
      <c r="A44" s="21">
        <f t="shared" si="0"/>
        <v>31</v>
      </c>
      <c r="B44" s="209" t="s">
        <v>375</v>
      </c>
      <c r="C44" s="221">
        <v>9550</v>
      </c>
      <c r="D44" s="207" t="s">
        <v>24</v>
      </c>
      <c r="E44" s="25">
        <f>MAX(M44:AA44)</f>
        <v>494</v>
      </c>
      <c r="F44" s="25" t="e">
        <f>VLOOKUP(E44,Tab!$U$2:$V$255,2,TRUE)</f>
        <v>#N/A</v>
      </c>
      <c r="G44" s="26">
        <f>LARGE(M44:AI44,1)</f>
        <v>512</v>
      </c>
      <c r="H44" s="26">
        <f>LARGE(M44:AI44,2)</f>
        <v>512</v>
      </c>
      <c r="I44" s="26">
        <f>LARGE(M44:AI44,3)</f>
        <v>503</v>
      </c>
      <c r="J44" s="27">
        <f>SUM(G44:I44)</f>
        <v>1527</v>
      </c>
      <c r="K44" s="28">
        <f>J44/3</f>
        <v>509</v>
      </c>
      <c r="L44" s="29"/>
      <c r="M44" s="148">
        <v>0</v>
      </c>
      <c r="N44" s="148">
        <v>0</v>
      </c>
      <c r="O44" s="148">
        <v>494</v>
      </c>
      <c r="P44" s="148">
        <v>0</v>
      </c>
      <c r="Q44" s="148">
        <v>0</v>
      </c>
      <c r="R44" s="148">
        <v>0</v>
      </c>
      <c r="S44" s="148">
        <v>0</v>
      </c>
      <c r="T44" s="148">
        <v>0</v>
      </c>
      <c r="U44" s="148">
        <v>0</v>
      </c>
      <c r="V44" s="148">
        <v>0</v>
      </c>
      <c r="W44" s="148">
        <v>0</v>
      </c>
      <c r="X44" s="148">
        <v>0</v>
      </c>
      <c r="Y44" s="148">
        <v>0</v>
      </c>
      <c r="Z44" s="148">
        <v>0</v>
      </c>
      <c r="AA44" s="186">
        <v>494</v>
      </c>
      <c r="AB44" s="153">
        <v>0</v>
      </c>
      <c r="AC44" s="148">
        <v>0</v>
      </c>
      <c r="AD44" s="148">
        <v>0</v>
      </c>
      <c r="AE44" s="148">
        <v>0</v>
      </c>
      <c r="AF44" s="148">
        <v>0</v>
      </c>
      <c r="AG44" s="148">
        <v>503</v>
      </c>
      <c r="AH44" s="148">
        <v>512</v>
      </c>
      <c r="AI44" s="148">
        <v>512</v>
      </c>
    </row>
    <row r="45" spans="1:35" ht="14.1" customHeight="1" x14ac:dyDescent="0.25">
      <c r="A45" s="21">
        <f t="shared" si="0"/>
        <v>32</v>
      </c>
      <c r="B45" s="39" t="s">
        <v>214</v>
      </c>
      <c r="C45" s="55">
        <v>599</v>
      </c>
      <c r="D45" s="40" t="s">
        <v>41</v>
      </c>
      <c r="E45" s="25">
        <f>MAX(M45:AA45)</f>
        <v>511</v>
      </c>
      <c r="F45" s="25" t="str">
        <f>VLOOKUP(E45,Tab!$U$2:$V$255,2,TRUE)</f>
        <v>Não</v>
      </c>
      <c r="G45" s="26">
        <f>LARGE(M45:AI45,1)</f>
        <v>511</v>
      </c>
      <c r="H45" s="26">
        <f>LARGE(M45:AI45,2)</f>
        <v>508</v>
      </c>
      <c r="I45" s="26">
        <f>LARGE(M45:AI45,3)</f>
        <v>507</v>
      </c>
      <c r="J45" s="27">
        <f>SUM(G45:I45)</f>
        <v>1526</v>
      </c>
      <c r="K45" s="28">
        <f>J45/3</f>
        <v>508.66666666666669</v>
      </c>
      <c r="L45" s="29"/>
      <c r="M45" s="148">
        <v>0</v>
      </c>
      <c r="N45" s="148">
        <v>508</v>
      </c>
      <c r="O45" s="148">
        <v>0</v>
      </c>
      <c r="P45" s="148">
        <v>0</v>
      </c>
      <c r="Q45" s="148">
        <v>0</v>
      </c>
      <c r="R45" s="148">
        <v>0</v>
      </c>
      <c r="S45" s="148">
        <v>507</v>
      </c>
      <c r="T45" s="148">
        <v>0</v>
      </c>
      <c r="U45" s="148">
        <v>0</v>
      </c>
      <c r="V45" s="148">
        <v>511</v>
      </c>
      <c r="W45" s="148">
        <v>0</v>
      </c>
      <c r="X45" s="148">
        <v>0</v>
      </c>
      <c r="Y45" s="148">
        <v>0</v>
      </c>
      <c r="Z45" s="148">
        <v>0</v>
      </c>
      <c r="AA45" s="186">
        <v>0</v>
      </c>
      <c r="AB45" s="153">
        <v>0</v>
      </c>
      <c r="AC45" s="148">
        <v>507</v>
      </c>
      <c r="AD45" s="148">
        <v>0</v>
      </c>
      <c r="AE45" s="148">
        <v>0</v>
      </c>
      <c r="AF45" s="148">
        <v>0</v>
      </c>
      <c r="AG45" s="148">
        <v>0</v>
      </c>
      <c r="AH45" s="148">
        <v>0</v>
      </c>
      <c r="AI45" s="148">
        <v>0</v>
      </c>
    </row>
    <row r="46" spans="1:35" ht="14.1" customHeight="1" x14ac:dyDescent="0.25">
      <c r="A46" s="21">
        <f t="shared" ref="A46:A77" si="1">A45+1</f>
        <v>33</v>
      </c>
      <c r="B46" s="121" t="s">
        <v>83</v>
      </c>
      <c r="C46" s="122">
        <v>314</v>
      </c>
      <c r="D46" s="123" t="s">
        <v>24</v>
      </c>
      <c r="E46" s="25">
        <f>MAX(M46:AA46)</f>
        <v>503</v>
      </c>
      <c r="F46" s="25" t="str">
        <f>VLOOKUP(E46,Tab!$U$2:$V$255,2,TRUE)</f>
        <v>Não</v>
      </c>
      <c r="G46" s="26">
        <f>LARGE(M46:AI46,1)</f>
        <v>516</v>
      </c>
      <c r="H46" s="26">
        <f>LARGE(M46:AI46,2)</f>
        <v>504</v>
      </c>
      <c r="I46" s="26">
        <f>LARGE(M46:AI46,3)</f>
        <v>503</v>
      </c>
      <c r="J46" s="27">
        <f>SUM(G46:I46)</f>
        <v>1523</v>
      </c>
      <c r="K46" s="28">
        <f>J46/3</f>
        <v>507.66666666666669</v>
      </c>
      <c r="L46" s="29"/>
      <c r="M46" s="148">
        <v>503</v>
      </c>
      <c r="N46" s="148">
        <v>0</v>
      </c>
      <c r="O46" s="148">
        <v>479</v>
      </c>
      <c r="P46" s="148">
        <v>0</v>
      </c>
      <c r="Q46" s="148">
        <v>0</v>
      </c>
      <c r="R46" s="148">
        <v>0</v>
      </c>
      <c r="S46" s="148">
        <v>0</v>
      </c>
      <c r="T46" s="148">
        <v>0</v>
      </c>
      <c r="U46" s="148">
        <v>0</v>
      </c>
      <c r="V46" s="148">
        <v>0</v>
      </c>
      <c r="W46" s="148">
        <v>0</v>
      </c>
      <c r="X46" s="148">
        <v>0</v>
      </c>
      <c r="Y46" s="148">
        <v>0</v>
      </c>
      <c r="Z46" s="148">
        <v>0</v>
      </c>
      <c r="AA46" s="186">
        <v>464</v>
      </c>
      <c r="AB46" s="153">
        <v>0</v>
      </c>
      <c r="AC46" s="148">
        <v>0</v>
      </c>
      <c r="AD46" s="148">
        <v>0</v>
      </c>
      <c r="AE46" s="148">
        <v>0</v>
      </c>
      <c r="AF46" s="148">
        <v>0</v>
      </c>
      <c r="AG46" s="148">
        <v>516</v>
      </c>
      <c r="AH46" s="148">
        <v>501</v>
      </c>
      <c r="AI46" s="148">
        <v>504</v>
      </c>
    </row>
    <row r="47" spans="1:35" ht="14.1" customHeight="1" x14ac:dyDescent="0.25">
      <c r="A47" s="21">
        <f t="shared" si="1"/>
        <v>34</v>
      </c>
      <c r="B47" s="209" t="s">
        <v>381</v>
      </c>
      <c r="C47" s="221">
        <v>954</v>
      </c>
      <c r="D47" s="207" t="s">
        <v>44</v>
      </c>
      <c r="E47" s="25">
        <f>MAX(M47:AA47)</f>
        <v>517</v>
      </c>
      <c r="F47" s="25" t="str">
        <f>VLOOKUP(E47,Tab!$U$2:$V$255,2,TRUE)</f>
        <v>Não</v>
      </c>
      <c r="G47" s="26">
        <f>LARGE(M47:AI47,1)</f>
        <v>517</v>
      </c>
      <c r="H47" s="26">
        <f>LARGE(M47:AI47,2)</f>
        <v>497</v>
      </c>
      <c r="I47" s="26">
        <f>LARGE(M47:AI47,3)</f>
        <v>491</v>
      </c>
      <c r="J47" s="27">
        <f>SUM(G47:I47)</f>
        <v>1505</v>
      </c>
      <c r="K47" s="28">
        <f>J47/3</f>
        <v>501.66666666666669</v>
      </c>
      <c r="L47" s="29"/>
      <c r="M47" s="148">
        <v>0</v>
      </c>
      <c r="N47" s="148">
        <v>0</v>
      </c>
      <c r="O47" s="148">
        <v>0</v>
      </c>
      <c r="P47" s="148">
        <v>0</v>
      </c>
      <c r="Q47" s="148">
        <v>0</v>
      </c>
      <c r="R47" s="148">
        <v>517</v>
      </c>
      <c r="S47" s="148">
        <v>0</v>
      </c>
      <c r="T47" s="148">
        <v>0</v>
      </c>
      <c r="U47" s="148">
        <v>0</v>
      </c>
      <c r="V47" s="148">
        <v>0</v>
      </c>
      <c r="W47" s="148">
        <v>0</v>
      </c>
      <c r="X47" s="148">
        <v>0</v>
      </c>
      <c r="Y47" s="148">
        <v>489</v>
      </c>
      <c r="Z47" s="148">
        <v>0</v>
      </c>
      <c r="AA47" s="186">
        <v>0</v>
      </c>
      <c r="AB47" s="153">
        <v>0</v>
      </c>
      <c r="AC47" s="148">
        <v>0</v>
      </c>
      <c r="AD47" s="148">
        <v>497</v>
      </c>
      <c r="AE47" s="148">
        <v>0</v>
      </c>
      <c r="AF47" s="148">
        <v>0</v>
      </c>
      <c r="AG47" s="148">
        <v>491</v>
      </c>
      <c r="AH47" s="148">
        <v>0</v>
      </c>
      <c r="AI47" s="148">
        <v>0</v>
      </c>
    </row>
    <row r="48" spans="1:35" ht="14.1" customHeight="1" x14ac:dyDescent="0.25">
      <c r="A48" s="21">
        <f t="shared" si="1"/>
        <v>35</v>
      </c>
      <c r="B48" s="209" t="s">
        <v>32</v>
      </c>
      <c r="C48" s="221">
        <v>15082</v>
      </c>
      <c r="D48" s="207" t="s">
        <v>77</v>
      </c>
      <c r="E48" s="25">
        <f>MAX(M48:AA48)</f>
        <v>509</v>
      </c>
      <c r="F48" s="25" t="str">
        <f>VLOOKUP(E48,Tab!$U$2:$V$255,2,TRUE)</f>
        <v>Não</v>
      </c>
      <c r="G48" s="26">
        <f>LARGE(M48:AI48,1)</f>
        <v>509</v>
      </c>
      <c r="H48" s="26">
        <f>LARGE(M48:AI48,2)</f>
        <v>499</v>
      </c>
      <c r="I48" s="26">
        <f>LARGE(M48:AI48,3)</f>
        <v>495</v>
      </c>
      <c r="J48" s="27">
        <f>SUM(G48:I48)</f>
        <v>1503</v>
      </c>
      <c r="K48" s="28">
        <f>J48/3</f>
        <v>501</v>
      </c>
      <c r="L48" s="29"/>
      <c r="M48" s="148">
        <v>0</v>
      </c>
      <c r="N48" s="148">
        <v>479</v>
      </c>
      <c r="O48" s="148">
        <v>0</v>
      </c>
      <c r="P48" s="148">
        <v>495</v>
      </c>
      <c r="Q48" s="148">
        <v>0</v>
      </c>
      <c r="R48" s="148">
        <v>0</v>
      </c>
      <c r="S48" s="148">
        <v>509</v>
      </c>
      <c r="T48" s="148">
        <v>0</v>
      </c>
      <c r="U48" s="148">
        <v>0</v>
      </c>
      <c r="V48" s="148">
        <v>499</v>
      </c>
      <c r="W48" s="148">
        <v>0</v>
      </c>
      <c r="X48" s="148">
        <v>492</v>
      </c>
      <c r="Y48" s="148">
        <v>0</v>
      </c>
      <c r="Z48" s="148">
        <v>0</v>
      </c>
      <c r="AA48" s="186">
        <v>0</v>
      </c>
      <c r="AB48" s="153">
        <v>0</v>
      </c>
      <c r="AC48" s="148">
        <v>0</v>
      </c>
      <c r="AD48" s="148">
        <v>0</v>
      </c>
      <c r="AE48" s="148">
        <v>0</v>
      </c>
      <c r="AF48" s="148">
        <v>0</v>
      </c>
      <c r="AG48" s="148">
        <v>0</v>
      </c>
      <c r="AH48" s="148">
        <v>0</v>
      </c>
      <c r="AI48" s="148">
        <v>0</v>
      </c>
    </row>
    <row r="49" spans="1:35" ht="14.1" customHeight="1" x14ac:dyDescent="0.25">
      <c r="A49" s="21">
        <f t="shared" si="1"/>
        <v>36</v>
      </c>
      <c r="B49" s="144" t="s">
        <v>64</v>
      </c>
      <c r="C49" s="33">
        <v>2090</v>
      </c>
      <c r="D49" s="143" t="s">
        <v>65</v>
      </c>
      <c r="E49" s="25">
        <f>MAX(M49:AA49)</f>
        <v>503</v>
      </c>
      <c r="F49" s="25" t="str">
        <f>VLOOKUP(E49,Tab!$U$2:$V$255,2,TRUE)</f>
        <v>Não</v>
      </c>
      <c r="G49" s="26">
        <f>LARGE(M49:AI49,1)</f>
        <v>503</v>
      </c>
      <c r="H49" s="26">
        <f>LARGE(M49:AI49,2)</f>
        <v>503</v>
      </c>
      <c r="I49" s="26">
        <f>LARGE(M49:AI49,3)</f>
        <v>496</v>
      </c>
      <c r="J49" s="27">
        <f>SUM(G49:I49)</f>
        <v>1502</v>
      </c>
      <c r="K49" s="28">
        <f>J49/3</f>
        <v>500.66666666666669</v>
      </c>
      <c r="L49" s="29"/>
      <c r="M49" s="148">
        <v>496</v>
      </c>
      <c r="N49" s="148">
        <v>0</v>
      </c>
      <c r="O49" s="148">
        <v>0</v>
      </c>
      <c r="P49" s="148">
        <v>0</v>
      </c>
      <c r="Q49" s="148">
        <v>0</v>
      </c>
      <c r="R49" s="148">
        <v>0</v>
      </c>
      <c r="S49" s="148">
        <v>0</v>
      </c>
      <c r="T49" s="148">
        <v>0</v>
      </c>
      <c r="U49" s="148">
        <v>0</v>
      </c>
      <c r="V49" s="148">
        <v>0</v>
      </c>
      <c r="W49" s="148">
        <v>0</v>
      </c>
      <c r="X49" s="148">
        <v>0</v>
      </c>
      <c r="Y49" s="148">
        <v>503</v>
      </c>
      <c r="Z49" s="148">
        <v>0</v>
      </c>
      <c r="AA49" s="186">
        <v>0</v>
      </c>
      <c r="AB49" s="153">
        <v>0</v>
      </c>
      <c r="AC49" s="148">
        <v>0</v>
      </c>
      <c r="AD49" s="148">
        <v>0</v>
      </c>
      <c r="AE49" s="148">
        <v>0</v>
      </c>
      <c r="AF49" s="148">
        <v>0</v>
      </c>
      <c r="AG49" s="148">
        <v>503</v>
      </c>
      <c r="AH49" s="148">
        <v>0</v>
      </c>
      <c r="AI49" s="148">
        <v>0</v>
      </c>
    </row>
    <row r="50" spans="1:35" ht="14.1" customHeight="1" x14ac:dyDescent="0.25">
      <c r="A50" s="21">
        <f t="shared" si="1"/>
        <v>37</v>
      </c>
      <c r="B50" s="32" t="s">
        <v>213</v>
      </c>
      <c r="C50" s="33">
        <v>49</v>
      </c>
      <c r="D50" s="143" t="s">
        <v>41</v>
      </c>
      <c r="E50" s="25">
        <f>MAX(M50:AA50)</f>
        <v>0</v>
      </c>
      <c r="F50" s="25" t="e">
        <f>VLOOKUP(E50,Tab!$U$2:$V$255,2,TRUE)</f>
        <v>#N/A</v>
      </c>
      <c r="G50" s="26">
        <f>LARGE(M50:AI50,1)</f>
        <v>505</v>
      </c>
      <c r="H50" s="26">
        <f>LARGE(M50:AI50,2)</f>
        <v>503</v>
      </c>
      <c r="I50" s="26">
        <f>LARGE(M50:AI50,3)</f>
        <v>494</v>
      </c>
      <c r="J50" s="27">
        <f>SUM(G50:I50)</f>
        <v>1502</v>
      </c>
      <c r="K50" s="28">
        <f>J50/3</f>
        <v>500.66666666666669</v>
      </c>
      <c r="L50" s="29"/>
      <c r="M50" s="148">
        <v>0</v>
      </c>
      <c r="N50" s="148">
        <v>0</v>
      </c>
      <c r="O50" s="148">
        <v>0</v>
      </c>
      <c r="P50" s="148">
        <v>0</v>
      </c>
      <c r="Q50" s="148">
        <v>0</v>
      </c>
      <c r="R50" s="148">
        <v>0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86">
        <v>0</v>
      </c>
      <c r="AB50" s="153">
        <v>0</v>
      </c>
      <c r="AC50" s="148">
        <v>503</v>
      </c>
      <c r="AD50" s="148">
        <v>0</v>
      </c>
      <c r="AE50" s="148">
        <v>505</v>
      </c>
      <c r="AF50" s="148">
        <v>494</v>
      </c>
      <c r="AG50" s="148">
        <v>0</v>
      </c>
      <c r="AH50" s="148">
        <v>0</v>
      </c>
      <c r="AI50" s="148">
        <v>0</v>
      </c>
    </row>
    <row r="51" spans="1:35" ht="14.1" customHeight="1" x14ac:dyDescent="0.25">
      <c r="A51" s="21">
        <f t="shared" si="1"/>
        <v>38</v>
      </c>
      <c r="B51" s="144" t="s">
        <v>79</v>
      </c>
      <c r="C51" s="33">
        <v>10</v>
      </c>
      <c r="D51" s="143" t="s">
        <v>44</v>
      </c>
      <c r="E51" s="25">
        <f>MAX(M51:AA51)</f>
        <v>491</v>
      </c>
      <c r="F51" s="25" t="e">
        <f>VLOOKUP(E51,Tab!$U$2:$V$255,2,TRUE)</f>
        <v>#N/A</v>
      </c>
      <c r="G51" s="26">
        <f>LARGE(M51:AI51,1)</f>
        <v>501</v>
      </c>
      <c r="H51" s="26">
        <f>LARGE(M51:AI51,2)</f>
        <v>491</v>
      </c>
      <c r="I51" s="26">
        <f>LARGE(M51:AI51,3)</f>
        <v>491</v>
      </c>
      <c r="J51" s="27">
        <f>SUM(G51:I51)</f>
        <v>1483</v>
      </c>
      <c r="K51" s="28">
        <f>J51/3</f>
        <v>494.33333333333331</v>
      </c>
      <c r="L51" s="29"/>
      <c r="M51" s="148">
        <v>491</v>
      </c>
      <c r="N51" s="148">
        <v>0</v>
      </c>
      <c r="O51" s="148">
        <v>0</v>
      </c>
      <c r="P51" s="148">
        <v>0</v>
      </c>
      <c r="Q51" s="148">
        <v>0</v>
      </c>
      <c r="R51" s="148">
        <v>489</v>
      </c>
      <c r="S51" s="148">
        <v>0</v>
      </c>
      <c r="T51" s="148">
        <v>0</v>
      </c>
      <c r="U51" s="148">
        <v>0</v>
      </c>
      <c r="V51" s="148">
        <v>0</v>
      </c>
      <c r="W51" s="148">
        <v>0</v>
      </c>
      <c r="X51" s="148">
        <v>0</v>
      </c>
      <c r="Y51" s="148">
        <v>0</v>
      </c>
      <c r="Z51" s="148">
        <v>0</v>
      </c>
      <c r="AA51" s="186">
        <v>0</v>
      </c>
      <c r="AB51" s="153">
        <v>483</v>
      </c>
      <c r="AC51" s="148">
        <v>0</v>
      </c>
      <c r="AD51" s="148">
        <v>491</v>
      </c>
      <c r="AE51" s="148">
        <v>0</v>
      </c>
      <c r="AF51" s="148">
        <v>0</v>
      </c>
      <c r="AG51" s="148">
        <v>501</v>
      </c>
      <c r="AH51" s="148">
        <v>0</v>
      </c>
      <c r="AI51" s="148">
        <v>0</v>
      </c>
    </row>
    <row r="52" spans="1:35" ht="14.1" customHeight="1" x14ac:dyDescent="0.25">
      <c r="A52" s="21">
        <f t="shared" si="1"/>
        <v>39</v>
      </c>
      <c r="B52" s="144" t="s">
        <v>212</v>
      </c>
      <c r="C52" s="33">
        <v>12004</v>
      </c>
      <c r="D52" s="143" t="s">
        <v>80</v>
      </c>
      <c r="E52" s="25">
        <f>MAX(M52:AA52)</f>
        <v>481</v>
      </c>
      <c r="F52" s="25" t="e">
        <f>VLOOKUP(E52,Tab!$U$2:$V$255,2,TRUE)</f>
        <v>#N/A</v>
      </c>
      <c r="G52" s="26">
        <f>LARGE(M52:AI52,1)</f>
        <v>495</v>
      </c>
      <c r="H52" s="26">
        <f>LARGE(M52:AI52,2)</f>
        <v>481</v>
      </c>
      <c r="I52" s="26">
        <f>LARGE(M52:AI52,3)</f>
        <v>478</v>
      </c>
      <c r="J52" s="27">
        <f>SUM(G52:I52)</f>
        <v>1454</v>
      </c>
      <c r="K52" s="28">
        <f>J52/3</f>
        <v>484.66666666666669</v>
      </c>
      <c r="L52" s="29"/>
      <c r="M52" s="148">
        <v>407</v>
      </c>
      <c r="N52" s="148">
        <v>0</v>
      </c>
      <c r="O52" s="148">
        <v>0</v>
      </c>
      <c r="P52" s="148">
        <v>0</v>
      </c>
      <c r="Q52" s="148">
        <v>0</v>
      </c>
      <c r="R52" s="148">
        <v>0</v>
      </c>
      <c r="S52" s="148">
        <v>0</v>
      </c>
      <c r="T52" s="148">
        <v>0</v>
      </c>
      <c r="U52" s="148">
        <v>471</v>
      </c>
      <c r="V52" s="148">
        <v>0</v>
      </c>
      <c r="W52" s="148">
        <v>478</v>
      </c>
      <c r="X52" s="148">
        <v>0</v>
      </c>
      <c r="Y52" s="148">
        <v>481</v>
      </c>
      <c r="Z52" s="148">
        <v>0</v>
      </c>
      <c r="AA52" s="186">
        <v>0</v>
      </c>
      <c r="AB52" s="153">
        <v>0</v>
      </c>
      <c r="AC52" s="148">
        <v>0</v>
      </c>
      <c r="AD52" s="148">
        <v>0</v>
      </c>
      <c r="AE52" s="148">
        <v>0</v>
      </c>
      <c r="AF52" s="148">
        <v>0</v>
      </c>
      <c r="AG52" s="148">
        <v>495</v>
      </c>
      <c r="AH52" s="148">
        <v>0</v>
      </c>
      <c r="AI52" s="148">
        <v>0</v>
      </c>
    </row>
    <row r="53" spans="1:35" ht="14.1" customHeight="1" x14ac:dyDescent="0.25">
      <c r="A53" s="21">
        <f t="shared" si="1"/>
        <v>40</v>
      </c>
      <c r="B53" s="144" t="s">
        <v>319</v>
      </c>
      <c r="C53" s="33">
        <v>10634</v>
      </c>
      <c r="D53" s="143" t="s">
        <v>44</v>
      </c>
      <c r="E53" s="25">
        <f>MAX(M53:AA53)</f>
        <v>489</v>
      </c>
      <c r="F53" s="25" t="e">
        <f>VLOOKUP(E53,Tab!$U$2:$V$255,2,TRUE)</f>
        <v>#N/A</v>
      </c>
      <c r="G53" s="26">
        <f>LARGE(M53:AI53,1)</f>
        <v>489</v>
      </c>
      <c r="H53" s="26">
        <f>LARGE(M53:AI53,2)</f>
        <v>480</v>
      </c>
      <c r="I53" s="26">
        <f>LARGE(M53:AI53,3)</f>
        <v>477</v>
      </c>
      <c r="J53" s="27">
        <f>SUM(G53:I53)</f>
        <v>1446</v>
      </c>
      <c r="K53" s="28">
        <f>J53/3</f>
        <v>482</v>
      </c>
      <c r="L53" s="29"/>
      <c r="M53" s="148">
        <v>463</v>
      </c>
      <c r="N53" s="148">
        <v>0</v>
      </c>
      <c r="O53" s="148">
        <v>0</v>
      </c>
      <c r="P53" s="148">
        <v>0</v>
      </c>
      <c r="Q53" s="148">
        <v>0</v>
      </c>
      <c r="R53" s="148">
        <v>489</v>
      </c>
      <c r="S53" s="148">
        <v>0</v>
      </c>
      <c r="T53" s="148">
        <v>0</v>
      </c>
      <c r="U53" s="148">
        <v>477</v>
      </c>
      <c r="V53" s="148">
        <v>0</v>
      </c>
      <c r="W53" s="148">
        <v>450</v>
      </c>
      <c r="X53" s="148">
        <v>0</v>
      </c>
      <c r="Y53" s="148">
        <v>480</v>
      </c>
      <c r="Z53" s="148">
        <v>0</v>
      </c>
      <c r="AA53" s="186">
        <v>0</v>
      </c>
      <c r="AB53" s="153">
        <v>0</v>
      </c>
      <c r="AC53" s="148">
        <v>0</v>
      </c>
      <c r="AD53" s="148">
        <v>0</v>
      </c>
      <c r="AE53" s="148">
        <v>0</v>
      </c>
      <c r="AF53" s="148">
        <v>0</v>
      </c>
      <c r="AG53" s="148">
        <v>454</v>
      </c>
      <c r="AH53" s="148">
        <v>0</v>
      </c>
      <c r="AI53" s="148">
        <v>0</v>
      </c>
    </row>
    <row r="54" spans="1:35" ht="14.1" customHeight="1" x14ac:dyDescent="0.25">
      <c r="A54" s="21">
        <f t="shared" si="1"/>
        <v>41</v>
      </c>
      <c r="B54" s="32" t="s">
        <v>95</v>
      </c>
      <c r="C54" s="33">
        <v>7899</v>
      </c>
      <c r="D54" s="34" t="s">
        <v>454</v>
      </c>
      <c r="E54" s="25">
        <f>MAX(M54:AA54)</f>
        <v>498</v>
      </c>
      <c r="F54" s="25" t="e">
        <f>VLOOKUP(E54,Tab!$U$2:$V$255,2,TRUE)</f>
        <v>#N/A</v>
      </c>
      <c r="G54" s="26">
        <f>LARGE(M54:AI54,1)</f>
        <v>498</v>
      </c>
      <c r="H54" s="26">
        <f>LARGE(M54:AI54,2)</f>
        <v>476</v>
      </c>
      <c r="I54" s="26">
        <f>LARGE(M54:AI54,3)</f>
        <v>468</v>
      </c>
      <c r="J54" s="27">
        <f>SUM(G54:I54)</f>
        <v>1442</v>
      </c>
      <c r="K54" s="28">
        <f>J54/3</f>
        <v>480.66666666666669</v>
      </c>
      <c r="L54" s="29"/>
      <c r="M54" s="148">
        <v>0</v>
      </c>
      <c r="N54" s="148">
        <v>0</v>
      </c>
      <c r="O54" s="148">
        <v>0</v>
      </c>
      <c r="P54" s="148">
        <v>0</v>
      </c>
      <c r="Q54" s="148">
        <v>0</v>
      </c>
      <c r="R54" s="148">
        <v>0</v>
      </c>
      <c r="S54" s="148">
        <v>468</v>
      </c>
      <c r="T54" s="148">
        <v>0</v>
      </c>
      <c r="U54" s="148">
        <v>0</v>
      </c>
      <c r="V54" s="148">
        <v>476</v>
      </c>
      <c r="W54" s="148">
        <v>0</v>
      </c>
      <c r="X54" s="148">
        <v>498</v>
      </c>
      <c r="Y54" s="148">
        <v>0</v>
      </c>
      <c r="Z54" s="148">
        <v>0</v>
      </c>
      <c r="AA54" s="186">
        <v>0</v>
      </c>
      <c r="AB54" s="153">
        <v>0</v>
      </c>
      <c r="AC54" s="148">
        <v>0</v>
      </c>
      <c r="AD54" s="148">
        <v>0</v>
      </c>
      <c r="AE54" s="148">
        <v>0</v>
      </c>
      <c r="AF54" s="148">
        <v>0</v>
      </c>
      <c r="AG54" s="148">
        <v>0</v>
      </c>
      <c r="AH54" s="148">
        <v>0</v>
      </c>
      <c r="AI54" s="148">
        <v>0</v>
      </c>
    </row>
    <row r="55" spans="1:35" ht="14.1" customHeight="1" x14ac:dyDescent="0.25">
      <c r="A55" s="21">
        <f t="shared" si="1"/>
        <v>42</v>
      </c>
      <c r="B55" s="144" t="s">
        <v>210</v>
      </c>
      <c r="C55" s="33">
        <v>1024</v>
      </c>
      <c r="D55" s="143" t="s">
        <v>44</v>
      </c>
      <c r="E55" s="25">
        <f>MAX(M55:AA55)</f>
        <v>460</v>
      </c>
      <c r="F55" s="25" t="e">
        <f>VLOOKUP(E55,Tab!$U$2:$V$255,2,TRUE)</f>
        <v>#N/A</v>
      </c>
      <c r="G55" s="26">
        <f>LARGE(M55:AI55,1)</f>
        <v>460</v>
      </c>
      <c r="H55" s="26">
        <f>LARGE(M55:AI55,2)</f>
        <v>454</v>
      </c>
      <c r="I55" s="26">
        <f>LARGE(M55:AI55,3)</f>
        <v>454</v>
      </c>
      <c r="J55" s="27">
        <f>SUM(G55:I55)</f>
        <v>1368</v>
      </c>
      <c r="K55" s="28">
        <f>J55/3</f>
        <v>456</v>
      </c>
      <c r="L55" s="29"/>
      <c r="M55" s="148">
        <v>445</v>
      </c>
      <c r="N55" s="148">
        <v>0</v>
      </c>
      <c r="O55" s="148">
        <v>0</v>
      </c>
      <c r="P55" s="148">
        <v>0</v>
      </c>
      <c r="Q55" s="148">
        <v>0</v>
      </c>
      <c r="R55" s="148">
        <v>452</v>
      </c>
      <c r="S55" s="148">
        <v>0</v>
      </c>
      <c r="T55" s="148">
        <v>454</v>
      </c>
      <c r="U55" s="148">
        <v>439</v>
      </c>
      <c r="V55" s="148">
        <v>0</v>
      </c>
      <c r="W55" s="148">
        <v>460</v>
      </c>
      <c r="X55" s="148">
        <v>0</v>
      </c>
      <c r="Y55" s="148">
        <v>454</v>
      </c>
      <c r="Z55" s="148">
        <v>0</v>
      </c>
      <c r="AA55" s="186">
        <v>0</v>
      </c>
      <c r="AB55" s="153">
        <v>0</v>
      </c>
      <c r="AC55" s="148">
        <v>0</v>
      </c>
      <c r="AD55" s="148">
        <v>0</v>
      </c>
      <c r="AE55" s="148">
        <v>0</v>
      </c>
      <c r="AF55" s="148">
        <v>0</v>
      </c>
      <c r="AG55" s="148">
        <v>418</v>
      </c>
      <c r="AH55" s="148">
        <v>0</v>
      </c>
      <c r="AI55" s="148">
        <v>0</v>
      </c>
    </row>
    <row r="56" spans="1:35" ht="14.1" customHeight="1" x14ac:dyDescent="0.25">
      <c r="A56" s="21">
        <f t="shared" si="1"/>
        <v>43</v>
      </c>
      <c r="B56" s="144" t="s">
        <v>72</v>
      </c>
      <c r="C56" s="33">
        <v>4833</v>
      </c>
      <c r="D56" s="143" t="s">
        <v>44</v>
      </c>
      <c r="E56" s="25">
        <f>MAX(M56:AA56)</f>
        <v>461</v>
      </c>
      <c r="F56" s="25" t="e">
        <f>VLOOKUP(E56,Tab!$U$2:$V$255,2,TRUE)</f>
        <v>#N/A</v>
      </c>
      <c r="G56" s="26">
        <f>LARGE(M56:AI56,1)</f>
        <v>468</v>
      </c>
      <c r="H56" s="26">
        <f>LARGE(M56:AI56,2)</f>
        <v>461</v>
      </c>
      <c r="I56" s="26">
        <f>LARGE(M56:AI56,3)</f>
        <v>427</v>
      </c>
      <c r="J56" s="27">
        <f>SUM(G56:I56)</f>
        <v>1356</v>
      </c>
      <c r="K56" s="28">
        <f>J56/3</f>
        <v>452</v>
      </c>
      <c r="L56" s="29"/>
      <c r="M56" s="148">
        <v>461</v>
      </c>
      <c r="N56" s="148">
        <v>0</v>
      </c>
      <c r="O56" s="148">
        <v>0</v>
      </c>
      <c r="P56" s="148">
        <v>0</v>
      </c>
      <c r="Q56" s="148">
        <v>0</v>
      </c>
      <c r="R56" s="148">
        <v>427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412</v>
      </c>
      <c r="Z56" s="148">
        <v>0</v>
      </c>
      <c r="AA56" s="186">
        <v>0</v>
      </c>
      <c r="AB56" s="153">
        <v>0</v>
      </c>
      <c r="AC56" s="148">
        <v>0</v>
      </c>
      <c r="AD56" s="148">
        <v>468</v>
      </c>
      <c r="AE56" s="148">
        <v>0</v>
      </c>
      <c r="AF56" s="148">
        <v>0</v>
      </c>
      <c r="AG56" s="148">
        <v>0</v>
      </c>
      <c r="AH56" s="148">
        <v>0</v>
      </c>
      <c r="AI56" s="148">
        <v>0</v>
      </c>
    </row>
    <row r="57" spans="1:35" ht="14.1" customHeight="1" x14ac:dyDescent="0.25">
      <c r="A57" s="21">
        <f t="shared" si="1"/>
        <v>44</v>
      </c>
      <c r="B57" s="144" t="s">
        <v>295</v>
      </c>
      <c r="C57" s="33">
        <v>14423</v>
      </c>
      <c r="D57" s="143" t="s">
        <v>326</v>
      </c>
      <c r="E57" s="25">
        <f>MAX(M57:AA57)</f>
        <v>475</v>
      </c>
      <c r="F57" s="25" t="e">
        <f>VLOOKUP(E57,Tab!$U$2:$V$255,2,TRUE)</f>
        <v>#N/A</v>
      </c>
      <c r="G57" s="26">
        <f>LARGE(M57:AI57,1)</f>
        <v>475</v>
      </c>
      <c r="H57" s="26">
        <f>LARGE(M57:AI57,2)</f>
        <v>451</v>
      </c>
      <c r="I57" s="26">
        <f>LARGE(M57:AI57,3)</f>
        <v>419</v>
      </c>
      <c r="J57" s="27">
        <f>SUM(G57:I57)</f>
        <v>1345</v>
      </c>
      <c r="K57" s="28">
        <f>J57/3</f>
        <v>448.33333333333331</v>
      </c>
      <c r="L57" s="29"/>
      <c r="M57" s="148">
        <v>0</v>
      </c>
      <c r="N57" s="148">
        <v>451</v>
      </c>
      <c r="O57" s="148">
        <v>0</v>
      </c>
      <c r="P57" s="148">
        <v>0</v>
      </c>
      <c r="Q57" s="148">
        <v>0</v>
      </c>
      <c r="R57" s="148">
        <v>0</v>
      </c>
      <c r="S57" s="148">
        <v>475</v>
      </c>
      <c r="T57" s="148">
        <v>0</v>
      </c>
      <c r="U57" s="148">
        <v>0</v>
      </c>
      <c r="V57" s="148">
        <v>366</v>
      </c>
      <c r="W57" s="148">
        <v>0</v>
      </c>
      <c r="X57" s="148">
        <v>0</v>
      </c>
      <c r="Y57" s="148">
        <v>0</v>
      </c>
      <c r="Z57" s="148">
        <v>0</v>
      </c>
      <c r="AA57" s="186">
        <v>0</v>
      </c>
      <c r="AB57" s="153">
        <v>0</v>
      </c>
      <c r="AC57" s="148">
        <v>419</v>
      </c>
      <c r="AD57" s="148">
        <v>0</v>
      </c>
      <c r="AE57" s="148">
        <v>394</v>
      </c>
      <c r="AF57" s="148">
        <v>405</v>
      </c>
      <c r="AG57" s="148">
        <v>0</v>
      </c>
      <c r="AH57" s="148">
        <v>0</v>
      </c>
      <c r="AI57" s="148">
        <v>0</v>
      </c>
    </row>
    <row r="58" spans="1:35" ht="14.1" customHeight="1" x14ac:dyDescent="0.25">
      <c r="A58" s="21">
        <f t="shared" si="1"/>
        <v>45</v>
      </c>
      <c r="B58" s="209" t="s">
        <v>531</v>
      </c>
      <c r="C58" s="221">
        <v>13817</v>
      </c>
      <c r="D58" s="207" t="s">
        <v>44</v>
      </c>
      <c r="E58" s="25">
        <f>MAX(M58:AA58)</f>
        <v>464</v>
      </c>
      <c r="F58" s="25" t="e">
        <f>VLOOKUP(E58,Tab!$U$2:$V$255,2,TRUE)</f>
        <v>#N/A</v>
      </c>
      <c r="G58" s="26">
        <f>LARGE(M58:AI58,1)</f>
        <v>464</v>
      </c>
      <c r="H58" s="26">
        <f>LARGE(M58:AI58,2)</f>
        <v>445</v>
      </c>
      <c r="I58" s="26">
        <f>LARGE(M58:AI58,3)</f>
        <v>418</v>
      </c>
      <c r="J58" s="27">
        <f>SUM(G58:I58)</f>
        <v>1327</v>
      </c>
      <c r="K58" s="28">
        <f>J58/3</f>
        <v>442.33333333333331</v>
      </c>
      <c r="L58" s="29"/>
      <c r="M58" s="148">
        <v>464</v>
      </c>
      <c r="N58" s="148">
        <v>0</v>
      </c>
      <c r="O58" s="148">
        <v>0</v>
      </c>
      <c r="P58" s="148">
        <v>0</v>
      </c>
      <c r="Q58" s="148">
        <v>0</v>
      </c>
      <c r="R58" s="148">
        <v>418</v>
      </c>
      <c r="S58" s="148">
        <v>0</v>
      </c>
      <c r="T58" s="148">
        <v>445</v>
      </c>
      <c r="U58" s="148">
        <v>0</v>
      </c>
      <c r="V58" s="148">
        <v>0</v>
      </c>
      <c r="W58" s="148">
        <v>0</v>
      </c>
      <c r="X58" s="148">
        <v>0</v>
      </c>
      <c r="Y58" s="148">
        <v>0</v>
      </c>
      <c r="Z58" s="148">
        <v>0</v>
      </c>
      <c r="AA58" s="186">
        <v>0</v>
      </c>
      <c r="AB58" s="153">
        <v>0</v>
      </c>
      <c r="AC58" s="148">
        <v>0</v>
      </c>
      <c r="AD58" s="148">
        <v>0</v>
      </c>
      <c r="AE58" s="148">
        <v>0</v>
      </c>
      <c r="AF58" s="148">
        <v>0</v>
      </c>
      <c r="AG58" s="148">
        <v>0</v>
      </c>
      <c r="AH58" s="148">
        <v>0</v>
      </c>
      <c r="AI58" s="148">
        <v>0</v>
      </c>
    </row>
    <row r="59" spans="1:35" ht="14.1" customHeight="1" x14ac:dyDescent="0.25">
      <c r="A59" s="21">
        <f t="shared" si="1"/>
        <v>46</v>
      </c>
      <c r="B59" s="144" t="s">
        <v>361</v>
      </c>
      <c r="C59" s="33">
        <v>11844</v>
      </c>
      <c r="D59" s="143" t="s">
        <v>44</v>
      </c>
      <c r="E59" s="25">
        <f>MAX(M59:AA59)</f>
        <v>445</v>
      </c>
      <c r="F59" s="25" t="e">
        <f>VLOOKUP(E59,Tab!$U$2:$V$255,2,TRUE)</f>
        <v>#N/A</v>
      </c>
      <c r="G59" s="26">
        <f>LARGE(M59:AI59,1)</f>
        <v>445</v>
      </c>
      <c r="H59" s="26">
        <f>LARGE(M59:AI59,2)</f>
        <v>442</v>
      </c>
      <c r="I59" s="26">
        <f>LARGE(M59:AI59,3)</f>
        <v>429</v>
      </c>
      <c r="J59" s="27">
        <f>SUM(G59:I59)</f>
        <v>1316</v>
      </c>
      <c r="K59" s="28">
        <f>J59/3</f>
        <v>438.66666666666669</v>
      </c>
      <c r="L59" s="29"/>
      <c r="M59" s="148">
        <v>445</v>
      </c>
      <c r="N59" s="148">
        <v>0</v>
      </c>
      <c r="O59" s="148">
        <v>0</v>
      </c>
      <c r="P59" s="148">
        <v>0</v>
      </c>
      <c r="Q59" s="148">
        <v>0</v>
      </c>
      <c r="R59" s="148">
        <v>0</v>
      </c>
      <c r="S59" s="148">
        <v>0</v>
      </c>
      <c r="T59" s="148">
        <v>0</v>
      </c>
      <c r="U59" s="148">
        <v>442</v>
      </c>
      <c r="V59" s="148">
        <v>0</v>
      </c>
      <c r="W59" s="148">
        <v>419</v>
      </c>
      <c r="X59" s="148">
        <v>0</v>
      </c>
      <c r="Y59" s="148">
        <v>407</v>
      </c>
      <c r="Z59" s="148">
        <v>0</v>
      </c>
      <c r="AA59" s="186">
        <v>0</v>
      </c>
      <c r="AB59" s="153">
        <v>0</v>
      </c>
      <c r="AC59" s="148">
        <v>0</v>
      </c>
      <c r="AD59" s="148">
        <v>0</v>
      </c>
      <c r="AE59" s="148">
        <v>0</v>
      </c>
      <c r="AF59" s="148">
        <v>0</v>
      </c>
      <c r="AG59" s="148">
        <v>429</v>
      </c>
      <c r="AH59" s="148">
        <v>0</v>
      </c>
      <c r="AI59" s="148">
        <v>0</v>
      </c>
    </row>
    <row r="60" spans="1:35" ht="14.1" customHeight="1" x14ac:dyDescent="0.25">
      <c r="A60" s="21">
        <f t="shared" si="1"/>
        <v>47</v>
      </c>
      <c r="B60" s="144" t="s">
        <v>554</v>
      </c>
      <c r="C60" s="33">
        <v>14859</v>
      </c>
      <c r="D60" s="143" t="s">
        <v>44</v>
      </c>
      <c r="E60" s="25">
        <f>MAX(M60:AA60)</f>
        <v>473</v>
      </c>
      <c r="F60" s="25" t="e">
        <f>VLOOKUP(E60,Tab!$U$2:$V$255,2,TRUE)</f>
        <v>#N/A</v>
      </c>
      <c r="G60" s="26">
        <f>LARGE(M60:AI60,1)</f>
        <v>473</v>
      </c>
      <c r="H60" s="26">
        <f>LARGE(M60:AI60,2)</f>
        <v>443</v>
      </c>
      <c r="I60" s="26">
        <f>LARGE(M60:AI60,3)</f>
        <v>395</v>
      </c>
      <c r="J60" s="27">
        <f>SUM(G60:I60)</f>
        <v>1311</v>
      </c>
      <c r="K60" s="28">
        <f>J60/3</f>
        <v>437</v>
      </c>
      <c r="L60" s="29"/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473</v>
      </c>
      <c r="S60" s="148">
        <v>0</v>
      </c>
      <c r="T60" s="148">
        <v>0</v>
      </c>
      <c r="U60" s="148">
        <v>443</v>
      </c>
      <c r="V60" s="148">
        <v>0</v>
      </c>
      <c r="W60" s="148">
        <v>395</v>
      </c>
      <c r="X60" s="148">
        <v>0</v>
      </c>
      <c r="Y60" s="148">
        <v>0</v>
      </c>
      <c r="Z60" s="148">
        <v>0</v>
      </c>
      <c r="AA60" s="186">
        <v>0</v>
      </c>
      <c r="AB60" s="153">
        <v>0</v>
      </c>
      <c r="AC60" s="148">
        <v>0</v>
      </c>
      <c r="AD60" s="148">
        <v>0</v>
      </c>
      <c r="AE60" s="148">
        <v>0</v>
      </c>
      <c r="AF60" s="148">
        <v>0</v>
      </c>
      <c r="AG60" s="148">
        <v>0</v>
      </c>
      <c r="AH60" s="148">
        <v>0</v>
      </c>
      <c r="AI60" s="148">
        <v>0</v>
      </c>
    </row>
    <row r="61" spans="1:35" ht="14.1" customHeight="1" x14ac:dyDescent="0.25">
      <c r="A61" s="21">
        <f t="shared" si="1"/>
        <v>48</v>
      </c>
      <c r="B61" s="209" t="s">
        <v>320</v>
      </c>
      <c r="C61" s="221">
        <v>13492</v>
      </c>
      <c r="D61" s="207" t="s">
        <v>44</v>
      </c>
      <c r="E61" s="25">
        <f>MAX(M61:AA61)</f>
        <v>423</v>
      </c>
      <c r="F61" s="25" t="e">
        <f>VLOOKUP(E61,Tab!$U$2:$V$255,2,TRUE)</f>
        <v>#N/A</v>
      </c>
      <c r="G61" s="26">
        <f>LARGE(M61:AI61,1)</f>
        <v>450</v>
      </c>
      <c r="H61" s="26">
        <f>LARGE(M61:AI61,2)</f>
        <v>432</v>
      </c>
      <c r="I61" s="26">
        <f>LARGE(M61:AI61,3)</f>
        <v>423</v>
      </c>
      <c r="J61" s="27">
        <f>SUM(G61:I61)</f>
        <v>1305</v>
      </c>
      <c r="K61" s="28">
        <f>J61/3</f>
        <v>435</v>
      </c>
      <c r="L61" s="29"/>
      <c r="M61" s="148">
        <v>0</v>
      </c>
      <c r="N61" s="148">
        <v>0</v>
      </c>
      <c r="O61" s="148">
        <v>0</v>
      </c>
      <c r="P61" s="148">
        <v>0</v>
      </c>
      <c r="Q61" s="148">
        <v>0</v>
      </c>
      <c r="R61" s="148">
        <v>0</v>
      </c>
      <c r="S61" s="148">
        <v>0</v>
      </c>
      <c r="T61" s="148">
        <v>0</v>
      </c>
      <c r="U61" s="148">
        <v>0</v>
      </c>
      <c r="V61" s="148">
        <v>0</v>
      </c>
      <c r="W61" s="148">
        <v>0</v>
      </c>
      <c r="X61" s="148">
        <v>0</v>
      </c>
      <c r="Y61" s="148">
        <v>423</v>
      </c>
      <c r="Z61" s="148">
        <v>0</v>
      </c>
      <c r="AA61" s="186">
        <v>0</v>
      </c>
      <c r="AB61" s="153">
        <v>0</v>
      </c>
      <c r="AC61" s="148">
        <v>0</v>
      </c>
      <c r="AD61" s="148">
        <v>432</v>
      </c>
      <c r="AE61" s="148">
        <v>0</v>
      </c>
      <c r="AF61" s="148">
        <v>0</v>
      </c>
      <c r="AG61" s="148">
        <v>450</v>
      </c>
      <c r="AH61" s="148">
        <v>0</v>
      </c>
      <c r="AI61" s="148">
        <v>0</v>
      </c>
    </row>
    <row r="62" spans="1:35" ht="14.1" customHeight="1" x14ac:dyDescent="0.25">
      <c r="A62" s="21">
        <f t="shared" si="1"/>
        <v>49</v>
      </c>
      <c r="B62" s="32" t="s">
        <v>378</v>
      </c>
      <c r="C62" s="33">
        <v>14168</v>
      </c>
      <c r="D62" s="34" t="s">
        <v>165</v>
      </c>
      <c r="E62" s="25">
        <f>MAX(M62:AA62)</f>
        <v>406</v>
      </c>
      <c r="F62" s="25" t="e">
        <f>VLOOKUP(E62,Tab!$U$2:$V$255,2,TRUE)</f>
        <v>#N/A</v>
      </c>
      <c r="G62" s="26">
        <f>LARGE(M62:AI62,1)</f>
        <v>439</v>
      </c>
      <c r="H62" s="26">
        <f>LARGE(M62:AI62,2)</f>
        <v>438</v>
      </c>
      <c r="I62" s="26">
        <f>LARGE(M62:AI62,3)</f>
        <v>406</v>
      </c>
      <c r="J62" s="27">
        <f>SUM(G62:I62)</f>
        <v>1283</v>
      </c>
      <c r="K62" s="28">
        <f>J62/3</f>
        <v>427.66666666666669</v>
      </c>
      <c r="L62" s="29"/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406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86">
        <v>0</v>
      </c>
      <c r="AB62" s="153">
        <v>438</v>
      </c>
      <c r="AC62" s="148">
        <v>0</v>
      </c>
      <c r="AD62" s="148">
        <v>0</v>
      </c>
      <c r="AE62" s="148">
        <v>0</v>
      </c>
      <c r="AF62" s="148">
        <v>0</v>
      </c>
      <c r="AG62" s="148">
        <v>439</v>
      </c>
      <c r="AH62" s="148">
        <v>0</v>
      </c>
      <c r="AI62" s="148">
        <v>0</v>
      </c>
    </row>
    <row r="63" spans="1:35" ht="14.1" customHeight="1" x14ac:dyDescent="0.25">
      <c r="A63" s="21">
        <f t="shared" si="1"/>
        <v>50</v>
      </c>
      <c r="B63" s="209" t="s">
        <v>384</v>
      </c>
      <c r="C63" s="221">
        <v>13717</v>
      </c>
      <c r="D63" s="207" t="s">
        <v>250</v>
      </c>
      <c r="E63" s="25">
        <f>MAX(M63:AA63)</f>
        <v>429</v>
      </c>
      <c r="F63" s="25" t="e">
        <f>VLOOKUP(E63,Tab!$U$2:$V$255,2,TRUE)</f>
        <v>#N/A</v>
      </c>
      <c r="G63" s="26">
        <f>LARGE(M63:AI63,1)</f>
        <v>429</v>
      </c>
      <c r="H63" s="26">
        <f>LARGE(M63:AI63,2)</f>
        <v>423</v>
      </c>
      <c r="I63" s="26">
        <f>LARGE(M63:AI63,3)</f>
        <v>422</v>
      </c>
      <c r="J63" s="27">
        <f>SUM(G63:I63)</f>
        <v>1274</v>
      </c>
      <c r="K63" s="28">
        <f>J63/3</f>
        <v>424.66666666666669</v>
      </c>
      <c r="L63" s="29"/>
      <c r="M63" s="148">
        <v>429</v>
      </c>
      <c r="N63" s="148">
        <v>0</v>
      </c>
      <c r="O63" s="148">
        <v>0</v>
      </c>
      <c r="P63" s="148">
        <v>0</v>
      </c>
      <c r="Q63" s="148">
        <v>0</v>
      </c>
      <c r="R63" s="148">
        <v>422</v>
      </c>
      <c r="S63" s="148">
        <v>0</v>
      </c>
      <c r="T63" s="148">
        <v>411</v>
      </c>
      <c r="U63" s="148">
        <v>420</v>
      </c>
      <c r="V63" s="148">
        <v>0</v>
      </c>
      <c r="W63" s="148">
        <v>0</v>
      </c>
      <c r="X63" s="148">
        <v>0</v>
      </c>
      <c r="Y63" s="148">
        <v>423</v>
      </c>
      <c r="Z63" s="148">
        <v>0</v>
      </c>
      <c r="AA63" s="186">
        <v>0</v>
      </c>
      <c r="AB63" s="153">
        <v>0</v>
      </c>
      <c r="AC63" s="148">
        <v>0</v>
      </c>
      <c r="AD63" s="148">
        <v>0</v>
      </c>
      <c r="AE63" s="148">
        <v>0</v>
      </c>
      <c r="AF63" s="148">
        <v>0</v>
      </c>
      <c r="AG63" s="148">
        <v>0</v>
      </c>
      <c r="AH63" s="148">
        <v>0</v>
      </c>
      <c r="AI63" s="148">
        <v>0</v>
      </c>
    </row>
    <row r="64" spans="1:35" ht="14.1" customHeight="1" x14ac:dyDescent="0.25">
      <c r="A64" s="21">
        <f t="shared" si="1"/>
        <v>51</v>
      </c>
      <c r="B64" s="39" t="s">
        <v>266</v>
      </c>
      <c r="C64" s="55">
        <v>3681</v>
      </c>
      <c r="D64" s="40" t="s">
        <v>80</v>
      </c>
      <c r="E64" s="25">
        <f>MAX(M64:AA64)</f>
        <v>440</v>
      </c>
      <c r="F64" s="25" t="e">
        <f>VLOOKUP(E64,Tab!$U$2:$V$255,2,TRUE)</f>
        <v>#N/A</v>
      </c>
      <c r="G64" s="26">
        <f>LARGE(M64:AI64,1)</f>
        <v>440</v>
      </c>
      <c r="H64" s="26">
        <f>LARGE(M64:AI64,2)</f>
        <v>421</v>
      </c>
      <c r="I64" s="26">
        <f>LARGE(M64:AI64,3)</f>
        <v>409</v>
      </c>
      <c r="J64" s="27">
        <f>SUM(G64:I64)</f>
        <v>1270</v>
      </c>
      <c r="K64" s="28">
        <f>J64/3</f>
        <v>423.33333333333331</v>
      </c>
      <c r="L64" s="29"/>
      <c r="M64" s="148">
        <v>409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0</v>
      </c>
      <c r="V64" s="148">
        <v>0</v>
      </c>
      <c r="W64" s="148">
        <v>440</v>
      </c>
      <c r="X64" s="148">
        <v>0</v>
      </c>
      <c r="Y64" s="148">
        <v>0</v>
      </c>
      <c r="Z64" s="148">
        <v>0</v>
      </c>
      <c r="AA64" s="186">
        <v>0</v>
      </c>
      <c r="AB64" s="153">
        <v>0</v>
      </c>
      <c r="AC64" s="148">
        <v>0</v>
      </c>
      <c r="AD64" s="148">
        <v>0</v>
      </c>
      <c r="AE64" s="148">
        <v>0</v>
      </c>
      <c r="AF64" s="148">
        <v>0</v>
      </c>
      <c r="AG64" s="148">
        <v>421</v>
      </c>
      <c r="AH64" s="148">
        <v>0</v>
      </c>
      <c r="AI64" s="148">
        <v>0</v>
      </c>
    </row>
    <row r="65" spans="1:35" ht="14.1" customHeight="1" x14ac:dyDescent="0.25">
      <c r="A65" s="21">
        <f t="shared" si="1"/>
        <v>52</v>
      </c>
      <c r="B65" s="144" t="s">
        <v>59</v>
      </c>
      <c r="C65" s="33">
        <v>13852</v>
      </c>
      <c r="D65" s="143" t="s">
        <v>58</v>
      </c>
      <c r="E65" s="25">
        <f>MAX(M65:AA65)</f>
        <v>424</v>
      </c>
      <c r="F65" s="25" t="e">
        <f>VLOOKUP(E65,Tab!$U$2:$V$255,2,TRUE)</f>
        <v>#N/A</v>
      </c>
      <c r="G65" s="26">
        <f>LARGE(M65:AI65,1)</f>
        <v>424</v>
      </c>
      <c r="H65" s="26">
        <f>LARGE(M65:AI65,2)</f>
        <v>406</v>
      </c>
      <c r="I65" s="26">
        <f>LARGE(M65:AI65,3)</f>
        <v>359</v>
      </c>
      <c r="J65" s="27">
        <f>SUM(G65:I65)</f>
        <v>1189</v>
      </c>
      <c r="K65" s="28">
        <f>J65/3</f>
        <v>396.33333333333331</v>
      </c>
      <c r="L65" s="29"/>
      <c r="M65" s="148">
        <v>406</v>
      </c>
      <c r="N65" s="148">
        <v>0</v>
      </c>
      <c r="O65" s="148">
        <v>0</v>
      </c>
      <c r="P65" s="148">
        <v>0</v>
      </c>
      <c r="Q65" s="148">
        <v>0</v>
      </c>
      <c r="R65" s="148">
        <v>0</v>
      </c>
      <c r="S65" s="148">
        <v>0</v>
      </c>
      <c r="T65" s="148">
        <v>0</v>
      </c>
      <c r="U65" s="148">
        <v>0</v>
      </c>
      <c r="V65" s="148">
        <v>0</v>
      </c>
      <c r="W65" s="148">
        <v>0</v>
      </c>
      <c r="X65" s="148">
        <v>0</v>
      </c>
      <c r="Y65" s="148">
        <v>424</v>
      </c>
      <c r="Z65" s="148">
        <v>0</v>
      </c>
      <c r="AA65" s="186">
        <v>0</v>
      </c>
      <c r="AB65" s="153">
        <v>0</v>
      </c>
      <c r="AC65" s="148">
        <v>0</v>
      </c>
      <c r="AD65" s="148">
        <v>0</v>
      </c>
      <c r="AE65" s="148">
        <v>0</v>
      </c>
      <c r="AF65" s="148">
        <v>0</v>
      </c>
      <c r="AG65" s="148">
        <v>359</v>
      </c>
      <c r="AH65" s="148">
        <v>0</v>
      </c>
      <c r="AI65" s="148">
        <v>0</v>
      </c>
    </row>
    <row r="66" spans="1:35" ht="14.1" customHeight="1" x14ac:dyDescent="0.25">
      <c r="A66" s="21">
        <f t="shared" si="1"/>
        <v>53</v>
      </c>
      <c r="B66" s="209" t="s">
        <v>224</v>
      </c>
      <c r="C66" s="221">
        <v>14172</v>
      </c>
      <c r="D66" s="207" t="s">
        <v>250</v>
      </c>
      <c r="E66" s="25">
        <f>MAX(M66:AA66)</f>
        <v>403</v>
      </c>
      <c r="F66" s="25" t="e">
        <f>VLOOKUP(E66,Tab!$U$2:$V$255,2,TRUE)</f>
        <v>#N/A</v>
      </c>
      <c r="G66" s="26">
        <f>LARGE(M66:AI66,1)</f>
        <v>403</v>
      </c>
      <c r="H66" s="26">
        <f>LARGE(M66:AI66,2)</f>
        <v>389</v>
      </c>
      <c r="I66" s="26">
        <f>LARGE(M66:AI66,3)</f>
        <v>314</v>
      </c>
      <c r="J66" s="27">
        <f>SUM(G66:I66)</f>
        <v>1106</v>
      </c>
      <c r="K66" s="28">
        <f>J66/3</f>
        <v>368.66666666666669</v>
      </c>
      <c r="L66" s="29"/>
      <c r="M66" s="148">
        <v>403</v>
      </c>
      <c r="N66" s="148">
        <v>0</v>
      </c>
      <c r="O66" s="148">
        <v>0</v>
      </c>
      <c r="P66" s="148">
        <v>0</v>
      </c>
      <c r="Q66" s="148">
        <v>0</v>
      </c>
      <c r="R66" s="148">
        <v>389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314</v>
      </c>
      <c r="Z66" s="148">
        <v>0</v>
      </c>
      <c r="AA66" s="186">
        <v>0</v>
      </c>
      <c r="AB66" s="153">
        <v>0</v>
      </c>
      <c r="AC66" s="148">
        <v>0</v>
      </c>
      <c r="AD66" s="148">
        <v>0</v>
      </c>
      <c r="AE66" s="148">
        <v>0</v>
      </c>
      <c r="AF66" s="148">
        <v>0</v>
      </c>
      <c r="AG66" s="148">
        <v>0</v>
      </c>
      <c r="AH66" s="148">
        <v>0</v>
      </c>
      <c r="AI66" s="148">
        <v>0</v>
      </c>
    </row>
    <row r="67" spans="1:35" ht="14.1" customHeight="1" x14ac:dyDescent="0.25">
      <c r="A67" s="21">
        <f t="shared" si="1"/>
        <v>54</v>
      </c>
      <c r="B67" s="209" t="s">
        <v>105</v>
      </c>
      <c r="C67" s="221">
        <v>4562</v>
      </c>
      <c r="D67" s="207" t="s">
        <v>77</v>
      </c>
      <c r="E67" s="25">
        <f>MAX(M67:AA67)</f>
        <v>535</v>
      </c>
      <c r="F67" s="25" t="str">
        <f>VLOOKUP(E67,Tab!$U$2:$V$255,2,TRUE)</f>
        <v>Não</v>
      </c>
      <c r="G67" s="26">
        <f>LARGE(M67:AI67,1)</f>
        <v>535</v>
      </c>
      <c r="H67" s="26">
        <f>LARGE(M67:AI67,2)</f>
        <v>520</v>
      </c>
      <c r="I67" s="26">
        <f>LARGE(M67:AI67,3)</f>
        <v>0</v>
      </c>
      <c r="J67" s="27">
        <f>SUM(G67:I67)</f>
        <v>1055</v>
      </c>
      <c r="K67" s="28">
        <f>J67/3</f>
        <v>351.66666666666669</v>
      </c>
      <c r="L67" s="29"/>
      <c r="M67" s="148">
        <v>0</v>
      </c>
      <c r="N67" s="148">
        <v>0</v>
      </c>
      <c r="O67" s="148">
        <v>0</v>
      </c>
      <c r="P67" s="148">
        <v>0</v>
      </c>
      <c r="Q67" s="148">
        <v>0</v>
      </c>
      <c r="R67" s="148">
        <v>0</v>
      </c>
      <c r="S67" s="148">
        <v>0</v>
      </c>
      <c r="T67" s="148">
        <v>0</v>
      </c>
      <c r="U67" s="148">
        <v>0</v>
      </c>
      <c r="V67" s="148">
        <v>535</v>
      </c>
      <c r="W67" s="148">
        <v>0</v>
      </c>
      <c r="X67" s="148">
        <v>0</v>
      </c>
      <c r="Y67" s="148">
        <v>0</v>
      </c>
      <c r="Z67" s="148">
        <v>0</v>
      </c>
      <c r="AA67" s="186">
        <v>0</v>
      </c>
      <c r="AB67" s="153">
        <v>0</v>
      </c>
      <c r="AC67" s="148">
        <v>0</v>
      </c>
      <c r="AD67" s="148">
        <v>0</v>
      </c>
      <c r="AE67" s="148">
        <v>0</v>
      </c>
      <c r="AF67" s="148">
        <v>520</v>
      </c>
      <c r="AG67" s="148">
        <v>0</v>
      </c>
      <c r="AH67" s="148">
        <v>0</v>
      </c>
      <c r="AI67" s="148">
        <v>0</v>
      </c>
    </row>
    <row r="68" spans="1:35" ht="14.1" customHeight="1" x14ac:dyDescent="0.25">
      <c r="A68" s="21">
        <f t="shared" si="1"/>
        <v>55</v>
      </c>
      <c r="B68" s="121" t="s">
        <v>141</v>
      </c>
      <c r="C68" s="122">
        <v>10165</v>
      </c>
      <c r="D68" s="123" t="s">
        <v>63</v>
      </c>
      <c r="E68" s="25">
        <f>MAX(M68:AA68)</f>
        <v>0</v>
      </c>
      <c r="F68" s="25" t="e">
        <f>VLOOKUP(E68,Tab!$U$2:$V$255,2,TRUE)</f>
        <v>#N/A</v>
      </c>
      <c r="G68" s="26">
        <f>LARGE(M68:AI68,1)</f>
        <v>529</v>
      </c>
      <c r="H68" s="26">
        <f>LARGE(M68:AI68,2)</f>
        <v>515</v>
      </c>
      <c r="I68" s="26">
        <f>LARGE(M68:AI68,3)</f>
        <v>0</v>
      </c>
      <c r="J68" s="27">
        <f>SUM(G68:I68)</f>
        <v>1044</v>
      </c>
      <c r="K68" s="28">
        <f>J68/3</f>
        <v>348</v>
      </c>
      <c r="L68" s="29"/>
      <c r="M68" s="148">
        <v>0</v>
      </c>
      <c r="N68" s="148">
        <v>0</v>
      </c>
      <c r="O68" s="148">
        <v>0</v>
      </c>
      <c r="P68" s="148">
        <v>0</v>
      </c>
      <c r="Q68" s="148">
        <v>0</v>
      </c>
      <c r="R68" s="148">
        <v>0</v>
      </c>
      <c r="S68" s="148">
        <v>0</v>
      </c>
      <c r="T68" s="148">
        <v>0</v>
      </c>
      <c r="U68" s="148">
        <v>0</v>
      </c>
      <c r="V68" s="148">
        <v>0</v>
      </c>
      <c r="W68" s="148">
        <v>0</v>
      </c>
      <c r="X68" s="148">
        <v>0</v>
      </c>
      <c r="Y68" s="148">
        <v>0</v>
      </c>
      <c r="Z68" s="148">
        <v>0</v>
      </c>
      <c r="AA68" s="186">
        <v>0</v>
      </c>
      <c r="AB68" s="153">
        <v>0</v>
      </c>
      <c r="AC68" s="148">
        <v>529</v>
      </c>
      <c r="AD68" s="148">
        <v>0</v>
      </c>
      <c r="AE68" s="148">
        <v>0</v>
      </c>
      <c r="AF68" s="148">
        <v>0</v>
      </c>
      <c r="AG68" s="148">
        <v>515</v>
      </c>
      <c r="AH68" s="148">
        <v>0</v>
      </c>
      <c r="AI68" s="148">
        <v>0</v>
      </c>
    </row>
    <row r="69" spans="1:35" ht="14.1" customHeight="1" x14ac:dyDescent="0.25">
      <c r="A69" s="21">
        <f t="shared" si="1"/>
        <v>56</v>
      </c>
      <c r="B69" s="209" t="s">
        <v>143</v>
      </c>
      <c r="C69" s="221">
        <v>634</v>
      </c>
      <c r="D69" s="207" t="s">
        <v>26</v>
      </c>
      <c r="E69" s="25">
        <f>MAX(M69:AA69)</f>
        <v>513</v>
      </c>
      <c r="F69" s="25" t="str">
        <f>VLOOKUP(E69,Tab!$U$2:$V$255,2,TRUE)</f>
        <v>Não</v>
      </c>
      <c r="G69" s="26">
        <f>LARGE(M69:AI69,1)</f>
        <v>518</v>
      </c>
      <c r="H69" s="26">
        <f>LARGE(M69:AI69,2)</f>
        <v>513</v>
      </c>
      <c r="I69" s="26">
        <f>LARGE(M69:AI69,3)</f>
        <v>0</v>
      </c>
      <c r="J69" s="27">
        <f>SUM(G69:I69)</f>
        <v>1031</v>
      </c>
      <c r="K69" s="28">
        <f>J69/3</f>
        <v>343.66666666666669</v>
      </c>
      <c r="L69" s="29"/>
      <c r="M69" s="148">
        <v>513</v>
      </c>
      <c r="N69" s="148">
        <v>0</v>
      </c>
      <c r="O69" s="148">
        <v>0</v>
      </c>
      <c r="P69" s="148">
        <v>0</v>
      </c>
      <c r="Q69" s="148">
        <v>0</v>
      </c>
      <c r="R69" s="148">
        <v>0</v>
      </c>
      <c r="S69" s="148">
        <v>0</v>
      </c>
      <c r="T69" s="148">
        <v>0</v>
      </c>
      <c r="U69" s="148">
        <v>0</v>
      </c>
      <c r="V69" s="148">
        <v>0</v>
      </c>
      <c r="W69" s="148">
        <v>0</v>
      </c>
      <c r="X69" s="148">
        <v>0</v>
      </c>
      <c r="Y69" s="148">
        <v>0</v>
      </c>
      <c r="Z69" s="148">
        <v>0</v>
      </c>
      <c r="AA69" s="186">
        <v>0</v>
      </c>
      <c r="AB69" s="153">
        <v>0</v>
      </c>
      <c r="AC69" s="148">
        <v>0</v>
      </c>
      <c r="AD69" s="148">
        <v>0</v>
      </c>
      <c r="AE69" s="148">
        <v>0</v>
      </c>
      <c r="AF69" s="148">
        <v>0</v>
      </c>
      <c r="AG69" s="148">
        <v>518</v>
      </c>
      <c r="AH69" s="148">
        <v>0</v>
      </c>
      <c r="AI69" s="148">
        <v>0</v>
      </c>
    </row>
    <row r="70" spans="1:35" ht="14.1" customHeight="1" x14ac:dyDescent="0.25">
      <c r="A70" s="21">
        <f t="shared" si="1"/>
        <v>57</v>
      </c>
      <c r="B70" s="121" t="s">
        <v>150</v>
      </c>
      <c r="C70" s="122">
        <v>10362</v>
      </c>
      <c r="D70" s="123" t="s">
        <v>93</v>
      </c>
      <c r="E70" s="25">
        <f>MAX(M70:AA70)</f>
        <v>512</v>
      </c>
      <c r="F70" s="25" t="str">
        <f>VLOOKUP(E70,Tab!$U$2:$V$255,2,TRUE)</f>
        <v>Não</v>
      </c>
      <c r="G70" s="26">
        <f>LARGE(M70:AI70,1)</f>
        <v>512</v>
      </c>
      <c r="H70" s="26">
        <f>LARGE(M70:AI70,2)</f>
        <v>511</v>
      </c>
      <c r="I70" s="26">
        <f>LARGE(M70:AI70,3)</f>
        <v>0</v>
      </c>
      <c r="J70" s="27">
        <f>SUM(G70:I70)</f>
        <v>1023</v>
      </c>
      <c r="K70" s="28">
        <f>J70/3</f>
        <v>341</v>
      </c>
      <c r="L70" s="29"/>
      <c r="M70" s="148">
        <v>0</v>
      </c>
      <c r="N70" s="148">
        <v>0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512</v>
      </c>
      <c r="AA70" s="186">
        <v>0</v>
      </c>
      <c r="AB70" s="153">
        <v>0</v>
      </c>
      <c r="AC70" s="148">
        <v>0</v>
      </c>
      <c r="AD70" s="148">
        <v>0</v>
      </c>
      <c r="AE70" s="148">
        <v>0</v>
      </c>
      <c r="AF70" s="148">
        <v>0</v>
      </c>
      <c r="AG70" s="148">
        <v>0</v>
      </c>
      <c r="AH70" s="148">
        <v>511</v>
      </c>
      <c r="AI70" s="148">
        <v>0</v>
      </c>
    </row>
    <row r="71" spans="1:35" ht="14.1" customHeight="1" x14ac:dyDescent="0.25">
      <c r="A71" s="21">
        <f t="shared" si="1"/>
        <v>58</v>
      </c>
      <c r="B71" s="39" t="s">
        <v>115</v>
      </c>
      <c r="C71" s="55">
        <v>4353</v>
      </c>
      <c r="D71" s="40" t="s">
        <v>26</v>
      </c>
      <c r="E71" s="25">
        <f>MAX(M71:AA71)</f>
        <v>363</v>
      </c>
      <c r="F71" s="25" t="e">
        <f>VLOOKUP(E71,Tab!$U$2:$V$255,2,TRUE)</f>
        <v>#N/A</v>
      </c>
      <c r="G71" s="26">
        <f>LARGE(M71:AI71,1)</f>
        <v>363</v>
      </c>
      <c r="H71" s="26">
        <f>LARGE(M71:AI71,2)</f>
        <v>347</v>
      </c>
      <c r="I71" s="26">
        <f>LARGE(M71:AI71,3)</f>
        <v>310</v>
      </c>
      <c r="J71" s="27">
        <f>SUM(G71:I71)</f>
        <v>1020</v>
      </c>
      <c r="K71" s="28">
        <f>J71/3</f>
        <v>340</v>
      </c>
      <c r="L71" s="29"/>
      <c r="M71" s="148">
        <v>363</v>
      </c>
      <c r="N71" s="148">
        <v>0</v>
      </c>
      <c r="O71" s="148">
        <v>0</v>
      </c>
      <c r="P71" s="148">
        <v>0</v>
      </c>
      <c r="Q71" s="148">
        <v>0</v>
      </c>
      <c r="R71" s="148">
        <v>0</v>
      </c>
      <c r="S71" s="148">
        <v>0</v>
      </c>
      <c r="T71" s="148">
        <v>0</v>
      </c>
      <c r="U71" s="148">
        <v>0</v>
      </c>
      <c r="V71" s="148">
        <v>0</v>
      </c>
      <c r="W71" s="148">
        <v>0</v>
      </c>
      <c r="X71" s="148">
        <v>0</v>
      </c>
      <c r="Y71" s="148">
        <v>347</v>
      </c>
      <c r="Z71" s="148">
        <v>0</v>
      </c>
      <c r="AA71" s="186">
        <v>0</v>
      </c>
      <c r="AB71" s="153">
        <v>0</v>
      </c>
      <c r="AC71" s="148">
        <v>0</v>
      </c>
      <c r="AD71" s="148">
        <v>0</v>
      </c>
      <c r="AE71" s="148">
        <v>0</v>
      </c>
      <c r="AF71" s="148">
        <v>0</v>
      </c>
      <c r="AG71" s="148">
        <v>310</v>
      </c>
      <c r="AH71" s="148">
        <v>0</v>
      </c>
      <c r="AI71" s="148">
        <v>0</v>
      </c>
    </row>
    <row r="72" spans="1:35" ht="14.1" customHeight="1" x14ac:dyDescent="0.25">
      <c r="A72" s="21">
        <f t="shared" si="1"/>
        <v>59</v>
      </c>
      <c r="B72" s="209" t="s">
        <v>207</v>
      </c>
      <c r="C72" s="221">
        <v>6351</v>
      </c>
      <c r="D72" s="207" t="s">
        <v>454</v>
      </c>
      <c r="E72" s="25">
        <f>MAX(M72:AA72)</f>
        <v>502</v>
      </c>
      <c r="F72" s="25" t="str">
        <f>VLOOKUP(E72,Tab!$U$2:$V$255,2,TRUE)</f>
        <v>Não</v>
      </c>
      <c r="G72" s="26">
        <f>LARGE(M72:AI72,1)</f>
        <v>517</v>
      </c>
      <c r="H72" s="26">
        <f>LARGE(M72:AI72,2)</f>
        <v>502</v>
      </c>
      <c r="I72" s="26">
        <f>LARGE(M72:AI72,3)</f>
        <v>0</v>
      </c>
      <c r="J72" s="27">
        <f>SUM(G72:I72)</f>
        <v>1019</v>
      </c>
      <c r="K72" s="28">
        <f>J72/3</f>
        <v>339.66666666666669</v>
      </c>
      <c r="L72" s="29"/>
      <c r="M72" s="148">
        <v>0</v>
      </c>
      <c r="N72" s="148">
        <v>0</v>
      </c>
      <c r="O72" s="148">
        <v>0</v>
      </c>
      <c r="P72" s="148">
        <v>0</v>
      </c>
      <c r="Q72" s="148">
        <v>0</v>
      </c>
      <c r="R72" s="148">
        <v>0</v>
      </c>
      <c r="S72" s="148">
        <v>0</v>
      </c>
      <c r="T72" s="148">
        <v>0</v>
      </c>
      <c r="U72" s="148">
        <v>0</v>
      </c>
      <c r="V72" s="148">
        <v>502</v>
      </c>
      <c r="W72" s="148">
        <v>0</v>
      </c>
      <c r="X72" s="148">
        <v>0</v>
      </c>
      <c r="Y72" s="148">
        <v>0</v>
      </c>
      <c r="Z72" s="148">
        <v>0</v>
      </c>
      <c r="AA72" s="186">
        <v>0</v>
      </c>
      <c r="AB72" s="153">
        <v>0</v>
      </c>
      <c r="AC72" s="148">
        <v>0</v>
      </c>
      <c r="AD72" s="148">
        <v>0</v>
      </c>
      <c r="AE72" s="148">
        <v>0</v>
      </c>
      <c r="AF72" s="148">
        <v>517</v>
      </c>
      <c r="AG72" s="148">
        <v>0</v>
      </c>
      <c r="AH72" s="148">
        <v>0</v>
      </c>
      <c r="AI72" s="148">
        <v>0</v>
      </c>
    </row>
    <row r="73" spans="1:35" ht="14.1" customHeight="1" x14ac:dyDescent="0.25">
      <c r="A73" s="21">
        <f t="shared" si="1"/>
        <v>60</v>
      </c>
      <c r="B73" s="39" t="s">
        <v>132</v>
      </c>
      <c r="C73" s="55">
        <v>8047</v>
      </c>
      <c r="D73" s="40" t="s">
        <v>74</v>
      </c>
      <c r="E73" s="25">
        <f>MAX(M73:AA73)</f>
        <v>497</v>
      </c>
      <c r="F73" s="25" t="e">
        <f>VLOOKUP(E73,Tab!$U$2:$V$255,2,TRUE)</f>
        <v>#N/A</v>
      </c>
      <c r="G73" s="26">
        <f>LARGE(M73:AI73,1)</f>
        <v>499</v>
      </c>
      <c r="H73" s="26">
        <f>LARGE(M73:AI73,2)</f>
        <v>497</v>
      </c>
      <c r="I73" s="26">
        <f>LARGE(M73:AI73,3)</f>
        <v>0</v>
      </c>
      <c r="J73" s="27">
        <f>SUM(G73:I73)</f>
        <v>996</v>
      </c>
      <c r="K73" s="28">
        <f>J73/3</f>
        <v>332</v>
      </c>
      <c r="L73" s="29"/>
      <c r="M73" s="148">
        <v>0</v>
      </c>
      <c r="N73" s="148">
        <v>0</v>
      </c>
      <c r="O73" s="148">
        <v>0</v>
      </c>
      <c r="P73" s="148">
        <v>497</v>
      </c>
      <c r="Q73" s="148">
        <v>0</v>
      </c>
      <c r="R73" s="148">
        <v>0</v>
      </c>
      <c r="S73" s="148">
        <v>0</v>
      </c>
      <c r="T73" s="148">
        <v>0</v>
      </c>
      <c r="U73" s="148">
        <v>0</v>
      </c>
      <c r="V73" s="148">
        <v>0</v>
      </c>
      <c r="W73" s="148">
        <v>0</v>
      </c>
      <c r="X73" s="148">
        <v>0</v>
      </c>
      <c r="Y73" s="148">
        <v>0</v>
      </c>
      <c r="Z73" s="148">
        <v>0</v>
      </c>
      <c r="AA73" s="186">
        <v>0</v>
      </c>
      <c r="AB73" s="153">
        <v>0</v>
      </c>
      <c r="AC73" s="148">
        <v>499</v>
      </c>
      <c r="AD73" s="148">
        <v>0</v>
      </c>
      <c r="AE73" s="148">
        <v>0</v>
      </c>
      <c r="AF73" s="148">
        <v>0</v>
      </c>
      <c r="AG73" s="148">
        <v>0</v>
      </c>
      <c r="AH73" s="148">
        <v>0</v>
      </c>
      <c r="AI73" s="148">
        <v>0</v>
      </c>
    </row>
    <row r="74" spans="1:35" ht="14.1" customHeight="1" x14ac:dyDescent="0.25">
      <c r="A74" s="21">
        <f t="shared" si="1"/>
        <v>61</v>
      </c>
      <c r="B74" s="209" t="s">
        <v>262</v>
      </c>
      <c r="C74" s="221">
        <v>13186</v>
      </c>
      <c r="D74" s="207" t="s">
        <v>250</v>
      </c>
      <c r="E74" s="25">
        <f>MAX(M74:AA74)</f>
        <v>318</v>
      </c>
      <c r="F74" s="25" t="e">
        <f>VLOOKUP(E74,Tab!$U$2:$V$255,2,TRUE)</f>
        <v>#N/A</v>
      </c>
      <c r="G74" s="26">
        <f>LARGE(M74:AI74,1)</f>
        <v>331</v>
      </c>
      <c r="H74" s="26">
        <f>LARGE(M74:AI74,2)</f>
        <v>318</v>
      </c>
      <c r="I74" s="26">
        <f>LARGE(M74:AI74,3)</f>
        <v>318</v>
      </c>
      <c r="J74" s="27">
        <f>SUM(G74:I74)</f>
        <v>967</v>
      </c>
      <c r="K74" s="28">
        <f>J74/3</f>
        <v>322.33333333333331</v>
      </c>
      <c r="L74" s="29"/>
      <c r="M74" s="148">
        <v>318</v>
      </c>
      <c r="N74" s="148">
        <v>0</v>
      </c>
      <c r="O74" s="148">
        <v>0</v>
      </c>
      <c r="P74" s="148">
        <v>0</v>
      </c>
      <c r="Q74" s="148">
        <v>0</v>
      </c>
      <c r="R74" s="148">
        <v>309</v>
      </c>
      <c r="S74" s="148">
        <v>0</v>
      </c>
      <c r="T74" s="148">
        <v>318</v>
      </c>
      <c r="U74" s="148">
        <v>0</v>
      </c>
      <c r="V74" s="148">
        <v>0</v>
      </c>
      <c r="W74" s="148">
        <v>0</v>
      </c>
      <c r="X74" s="148">
        <v>0</v>
      </c>
      <c r="Y74" s="148">
        <v>295</v>
      </c>
      <c r="Z74" s="148">
        <v>0</v>
      </c>
      <c r="AA74" s="186">
        <v>0</v>
      </c>
      <c r="AB74" s="153">
        <v>293</v>
      </c>
      <c r="AC74" s="148">
        <v>0</v>
      </c>
      <c r="AD74" s="148">
        <v>0</v>
      </c>
      <c r="AE74" s="148">
        <v>0</v>
      </c>
      <c r="AF74" s="148">
        <v>0</v>
      </c>
      <c r="AG74" s="148">
        <v>331</v>
      </c>
      <c r="AH74" s="148">
        <v>0</v>
      </c>
      <c r="AI74" s="148">
        <v>0</v>
      </c>
    </row>
    <row r="75" spans="1:35" ht="14.1" customHeight="1" x14ac:dyDescent="0.25">
      <c r="A75" s="21">
        <f t="shared" si="1"/>
        <v>62</v>
      </c>
      <c r="B75" s="121" t="s">
        <v>208</v>
      </c>
      <c r="C75" s="122">
        <v>10176</v>
      </c>
      <c r="D75" s="123" t="s">
        <v>201</v>
      </c>
      <c r="E75" s="25">
        <f>MAX(M75:AA75)</f>
        <v>310</v>
      </c>
      <c r="F75" s="25" t="e">
        <f>VLOOKUP(E75,Tab!$U$2:$V$255,2,TRUE)</f>
        <v>#N/A</v>
      </c>
      <c r="G75" s="26">
        <f>LARGE(M75:AI75,1)</f>
        <v>347</v>
      </c>
      <c r="H75" s="26">
        <f>LARGE(M75:AI75,2)</f>
        <v>310</v>
      </c>
      <c r="I75" s="26">
        <f>LARGE(M75:AI75,3)</f>
        <v>308</v>
      </c>
      <c r="J75" s="27">
        <f>SUM(G75:I75)</f>
        <v>965</v>
      </c>
      <c r="K75" s="28">
        <f>J75/3</f>
        <v>321.66666666666669</v>
      </c>
      <c r="L75" s="29"/>
      <c r="M75" s="148">
        <v>0</v>
      </c>
      <c r="N75" s="148">
        <v>0</v>
      </c>
      <c r="O75" s="148">
        <v>0</v>
      </c>
      <c r="P75" s="148">
        <v>0</v>
      </c>
      <c r="Q75" s="148">
        <v>0</v>
      </c>
      <c r="R75" s="148">
        <v>0</v>
      </c>
      <c r="S75" s="148">
        <v>0</v>
      </c>
      <c r="T75" s="148">
        <v>0</v>
      </c>
      <c r="U75" s="148">
        <v>308</v>
      </c>
      <c r="V75" s="148">
        <v>0</v>
      </c>
      <c r="W75" s="148">
        <v>0</v>
      </c>
      <c r="X75" s="148">
        <v>0</v>
      </c>
      <c r="Y75" s="148">
        <v>310</v>
      </c>
      <c r="Z75" s="148">
        <v>0</v>
      </c>
      <c r="AA75" s="186">
        <v>0</v>
      </c>
      <c r="AB75" s="153">
        <v>0</v>
      </c>
      <c r="AC75" s="148">
        <v>0</v>
      </c>
      <c r="AD75" s="148">
        <v>0</v>
      </c>
      <c r="AE75" s="148">
        <v>0</v>
      </c>
      <c r="AF75" s="148">
        <v>0</v>
      </c>
      <c r="AG75" s="148">
        <v>347</v>
      </c>
      <c r="AH75" s="148">
        <v>0</v>
      </c>
      <c r="AI75" s="148">
        <v>0</v>
      </c>
    </row>
    <row r="76" spans="1:35" ht="14.1" customHeight="1" x14ac:dyDescent="0.25">
      <c r="A76" s="21">
        <f t="shared" si="1"/>
        <v>63</v>
      </c>
      <c r="B76" s="144" t="s">
        <v>73</v>
      </c>
      <c r="C76" s="33">
        <v>738</v>
      </c>
      <c r="D76" s="143" t="s">
        <v>326</v>
      </c>
      <c r="E76" s="25">
        <f>MAX(M76:AA76)</f>
        <v>490</v>
      </c>
      <c r="F76" s="25" t="e">
        <f>VLOOKUP(E76,Tab!$U$2:$V$255,2,TRUE)</f>
        <v>#N/A</v>
      </c>
      <c r="G76" s="26">
        <f>LARGE(M76:AI76,1)</f>
        <v>490</v>
      </c>
      <c r="H76" s="26">
        <f>LARGE(M76:AI76,2)</f>
        <v>458</v>
      </c>
      <c r="I76" s="26">
        <f>LARGE(M76:AI76,3)</f>
        <v>0</v>
      </c>
      <c r="J76" s="27">
        <f>SUM(G76:I76)</f>
        <v>948</v>
      </c>
      <c r="K76" s="28">
        <f>J76/3</f>
        <v>316</v>
      </c>
      <c r="L76" s="29"/>
      <c r="M76" s="148">
        <v>0</v>
      </c>
      <c r="N76" s="148">
        <v>0</v>
      </c>
      <c r="O76" s="148">
        <v>0</v>
      </c>
      <c r="P76" s="148">
        <v>490</v>
      </c>
      <c r="Q76" s="148">
        <v>0</v>
      </c>
      <c r="R76" s="148">
        <v>0</v>
      </c>
      <c r="S76" s="148">
        <v>0</v>
      </c>
      <c r="T76" s="148">
        <v>0</v>
      </c>
      <c r="U76" s="148">
        <v>0</v>
      </c>
      <c r="V76" s="148">
        <v>0</v>
      </c>
      <c r="W76" s="148">
        <v>0</v>
      </c>
      <c r="X76" s="148">
        <v>0</v>
      </c>
      <c r="Y76" s="148">
        <v>0</v>
      </c>
      <c r="Z76" s="148">
        <v>0</v>
      </c>
      <c r="AA76" s="186">
        <v>0</v>
      </c>
      <c r="AB76" s="153">
        <v>0</v>
      </c>
      <c r="AC76" s="148">
        <v>0</v>
      </c>
      <c r="AD76" s="148">
        <v>0</v>
      </c>
      <c r="AE76" s="148">
        <v>0</v>
      </c>
      <c r="AF76" s="148">
        <v>458</v>
      </c>
      <c r="AG76" s="148">
        <v>0</v>
      </c>
      <c r="AH76" s="148">
        <v>0</v>
      </c>
      <c r="AI76" s="148">
        <v>0</v>
      </c>
    </row>
    <row r="77" spans="1:35" ht="14.1" customHeight="1" x14ac:dyDescent="0.25">
      <c r="A77" s="21">
        <f t="shared" si="1"/>
        <v>64</v>
      </c>
      <c r="B77" s="209" t="s">
        <v>596</v>
      </c>
      <c r="C77" s="221">
        <v>12741</v>
      </c>
      <c r="D77" s="207" t="s">
        <v>44</v>
      </c>
      <c r="E77" s="25">
        <f>MAX(M77:AA77)</f>
        <v>486</v>
      </c>
      <c r="F77" s="25" t="e">
        <f>VLOOKUP(E77,Tab!$U$2:$V$255,2,TRUE)</f>
        <v>#N/A</v>
      </c>
      <c r="G77" s="26">
        <f>LARGE(M77:AI77,1)</f>
        <v>486</v>
      </c>
      <c r="H77" s="26">
        <f>LARGE(M77:AI77,2)</f>
        <v>458</v>
      </c>
      <c r="I77" s="26">
        <f>LARGE(M77:AI77,3)</f>
        <v>0</v>
      </c>
      <c r="J77" s="27">
        <f>SUM(G77:I77)</f>
        <v>944</v>
      </c>
      <c r="K77" s="28">
        <f>J77/3</f>
        <v>314.66666666666669</v>
      </c>
      <c r="L77" s="29"/>
      <c r="M77" s="148">
        <v>486</v>
      </c>
      <c r="N77" s="148">
        <v>0</v>
      </c>
      <c r="O77" s="148">
        <v>0</v>
      </c>
      <c r="P77" s="148">
        <v>0</v>
      </c>
      <c r="Q77" s="148">
        <v>0</v>
      </c>
      <c r="R77" s="148">
        <v>458</v>
      </c>
      <c r="S77" s="148">
        <v>0</v>
      </c>
      <c r="T77" s="148">
        <v>0</v>
      </c>
      <c r="U77" s="148">
        <v>0</v>
      </c>
      <c r="V77" s="148">
        <v>0</v>
      </c>
      <c r="W77" s="148">
        <v>0</v>
      </c>
      <c r="X77" s="148">
        <v>0</v>
      </c>
      <c r="Y77" s="148">
        <v>0</v>
      </c>
      <c r="Z77" s="148">
        <v>0</v>
      </c>
      <c r="AA77" s="186">
        <v>0</v>
      </c>
      <c r="AB77" s="153">
        <v>0</v>
      </c>
      <c r="AC77" s="148">
        <v>0</v>
      </c>
      <c r="AD77" s="148">
        <v>0</v>
      </c>
      <c r="AE77" s="148">
        <v>0</v>
      </c>
      <c r="AF77" s="148">
        <v>0</v>
      </c>
      <c r="AG77" s="148">
        <v>0</v>
      </c>
      <c r="AH77" s="148">
        <v>0</v>
      </c>
      <c r="AI77" s="148">
        <v>0</v>
      </c>
    </row>
    <row r="78" spans="1:35" ht="14.1" customHeight="1" x14ac:dyDescent="0.25">
      <c r="A78" s="21">
        <f t="shared" ref="A78:A109" si="2">A77+1</f>
        <v>65</v>
      </c>
      <c r="B78" s="32" t="s">
        <v>110</v>
      </c>
      <c r="C78" s="33">
        <v>320</v>
      </c>
      <c r="D78" s="34" t="s">
        <v>61</v>
      </c>
      <c r="E78" s="25">
        <f>MAX(M78:AA78)</f>
        <v>0</v>
      </c>
      <c r="F78" s="25" t="e">
        <f>VLOOKUP(E78,Tab!$U$2:$V$255,2,TRUE)</f>
        <v>#N/A</v>
      </c>
      <c r="G78" s="26">
        <f>LARGE(M78:AI78,1)</f>
        <v>493</v>
      </c>
      <c r="H78" s="26">
        <f>LARGE(M78:AI78,2)</f>
        <v>447</v>
      </c>
      <c r="I78" s="26">
        <f>LARGE(M78:AI78,3)</f>
        <v>0</v>
      </c>
      <c r="J78" s="27">
        <f>SUM(G78:I78)</f>
        <v>940</v>
      </c>
      <c r="K78" s="28">
        <f>J78/3</f>
        <v>313.33333333333331</v>
      </c>
      <c r="L78" s="29"/>
      <c r="M78" s="148">
        <v>0</v>
      </c>
      <c r="N78" s="148">
        <v>0</v>
      </c>
      <c r="O78" s="148">
        <v>0</v>
      </c>
      <c r="P78" s="148">
        <v>0</v>
      </c>
      <c r="Q78" s="148">
        <v>0</v>
      </c>
      <c r="R78" s="148">
        <v>0</v>
      </c>
      <c r="S78" s="148">
        <v>0</v>
      </c>
      <c r="T78" s="148">
        <v>0</v>
      </c>
      <c r="U78" s="148">
        <v>0</v>
      </c>
      <c r="V78" s="148">
        <v>0</v>
      </c>
      <c r="W78" s="148">
        <v>0</v>
      </c>
      <c r="X78" s="148">
        <v>0</v>
      </c>
      <c r="Y78" s="148">
        <v>0</v>
      </c>
      <c r="Z78" s="148">
        <v>0</v>
      </c>
      <c r="AA78" s="186">
        <v>0</v>
      </c>
      <c r="AB78" s="153">
        <v>447</v>
      </c>
      <c r="AC78" s="148">
        <v>0</v>
      </c>
      <c r="AD78" s="148">
        <v>0</v>
      </c>
      <c r="AE78" s="148">
        <v>0</v>
      </c>
      <c r="AF78" s="148">
        <v>0</v>
      </c>
      <c r="AG78" s="148">
        <v>493</v>
      </c>
      <c r="AH78" s="148">
        <v>0</v>
      </c>
      <c r="AI78" s="148">
        <v>0</v>
      </c>
    </row>
    <row r="79" spans="1:35" ht="14.1" customHeight="1" x14ac:dyDescent="0.25">
      <c r="A79" s="21">
        <f t="shared" si="2"/>
        <v>66</v>
      </c>
      <c r="B79" s="209" t="s">
        <v>539</v>
      </c>
      <c r="C79" s="221">
        <v>13795</v>
      </c>
      <c r="D79" s="207" t="s">
        <v>44</v>
      </c>
      <c r="E79" s="25">
        <f>MAX(M79:AA79)</f>
        <v>476</v>
      </c>
      <c r="F79" s="25" t="e">
        <f>VLOOKUP(E79,Tab!$U$2:$V$255,2,TRUE)</f>
        <v>#N/A</v>
      </c>
      <c r="G79" s="26">
        <f>LARGE(M79:AI79,1)</f>
        <v>476</v>
      </c>
      <c r="H79" s="26">
        <f>LARGE(M79:AI79,2)</f>
        <v>459</v>
      </c>
      <c r="I79" s="26">
        <f>LARGE(M79:AI79,3)</f>
        <v>0</v>
      </c>
      <c r="J79" s="27">
        <f>SUM(G79:I79)</f>
        <v>935</v>
      </c>
      <c r="K79" s="28">
        <f>J79/3</f>
        <v>311.66666666666669</v>
      </c>
      <c r="L79" s="29"/>
      <c r="M79" s="148">
        <v>0</v>
      </c>
      <c r="N79" s="148">
        <v>0</v>
      </c>
      <c r="O79" s="148">
        <v>0</v>
      </c>
      <c r="P79" s="148">
        <v>0</v>
      </c>
      <c r="Q79" s="148">
        <v>0</v>
      </c>
      <c r="R79" s="148">
        <v>476</v>
      </c>
      <c r="S79" s="148">
        <v>0</v>
      </c>
      <c r="T79" s="148">
        <v>0</v>
      </c>
      <c r="U79" s="148">
        <v>459</v>
      </c>
      <c r="V79" s="148">
        <v>0</v>
      </c>
      <c r="W79" s="148">
        <v>0</v>
      </c>
      <c r="X79" s="148">
        <v>0</v>
      </c>
      <c r="Y79" s="148">
        <v>0</v>
      </c>
      <c r="Z79" s="148">
        <v>0</v>
      </c>
      <c r="AA79" s="186">
        <v>0</v>
      </c>
      <c r="AB79" s="153">
        <v>0</v>
      </c>
      <c r="AC79" s="148">
        <v>0</v>
      </c>
      <c r="AD79" s="148">
        <v>0</v>
      </c>
      <c r="AE79" s="148">
        <v>0</v>
      </c>
      <c r="AF79" s="148">
        <v>0</v>
      </c>
      <c r="AG79" s="148">
        <v>0</v>
      </c>
      <c r="AH79" s="148">
        <v>0</v>
      </c>
      <c r="AI79" s="148">
        <v>0</v>
      </c>
    </row>
    <row r="80" spans="1:35" ht="14.1" customHeight="1" x14ac:dyDescent="0.25">
      <c r="A80" s="21">
        <f t="shared" si="2"/>
        <v>67</v>
      </c>
      <c r="B80" s="144" t="s">
        <v>294</v>
      </c>
      <c r="C80" s="33">
        <v>13724</v>
      </c>
      <c r="D80" s="143" t="s">
        <v>41</v>
      </c>
      <c r="E80" s="25">
        <f>MAX(M80:AA80)</f>
        <v>466</v>
      </c>
      <c r="F80" s="25" t="e">
        <f>VLOOKUP(E80,Tab!$U$2:$V$255,2,TRUE)</f>
        <v>#N/A</v>
      </c>
      <c r="G80" s="26">
        <f>LARGE(M80:AI80,1)</f>
        <v>466</v>
      </c>
      <c r="H80" s="26">
        <f>LARGE(M80:AI80,2)</f>
        <v>444</v>
      </c>
      <c r="I80" s="26">
        <f>LARGE(M80:AI80,3)</f>
        <v>0</v>
      </c>
      <c r="J80" s="27">
        <f>SUM(G80:I80)</f>
        <v>910</v>
      </c>
      <c r="K80" s="28">
        <f>J80/3</f>
        <v>303.33333333333331</v>
      </c>
      <c r="L80" s="29"/>
      <c r="M80" s="148">
        <v>0</v>
      </c>
      <c r="N80" s="148">
        <v>466</v>
      </c>
      <c r="O80" s="148">
        <v>0</v>
      </c>
      <c r="P80" s="148">
        <v>0</v>
      </c>
      <c r="Q80" s="148">
        <v>0</v>
      </c>
      <c r="R80" s="148">
        <v>0</v>
      </c>
      <c r="S80" s="148">
        <v>0</v>
      </c>
      <c r="T80" s="148">
        <v>0</v>
      </c>
      <c r="U80" s="148">
        <v>0</v>
      </c>
      <c r="V80" s="148">
        <v>0</v>
      </c>
      <c r="W80" s="148">
        <v>0</v>
      </c>
      <c r="X80" s="148">
        <v>0</v>
      </c>
      <c r="Y80" s="148">
        <v>0</v>
      </c>
      <c r="Z80" s="148">
        <v>0</v>
      </c>
      <c r="AA80" s="186">
        <v>0</v>
      </c>
      <c r="AB80" s="153">
        <v>0</v>
      </c>
      <c r="AC80" s="148">
        <v>444</v>
      </c>
      <c r="AD80" s="148">
        <v>0</v>
      </c>
      <c r="AE80" s="148">
        <v>0</v>
      </c>
      <c r="AF80" s="148">
        <v>0</v>
      </c>
      <c r="AG80" s="148">
        <v>0</v>
      </c>
      <c r="AH80" s="148">
        <v>0</v>
      </c>
      <c r="AI80" s="148">
        <v>0</v>
      </c>
    </row>
    <row r="81" spans="1:35" ht="14.1" customHeight="1" x14ac:dyDescent="0.25">
      <c r="A81" s="21">
        <f t="shared" si="2"/>
        <v>68</v>
      </c>
      <c r="B81" s="209" t="s">
        <v>87</v>
      </c>
      <c r="C81" s="221">
        <v>1805</v>
      </c>
      <c r="D81" s="207" t="s">
        <v>26</v>
      </c>
      <c r="E81" s="25">
        <f>MAX(M81:AA81)</f>
        <v>458</v>
      </c>
      <c r="F81" s="25" t="e">
        <f>VLOOKUP(E81,Tab!$U$2:$V$255,2,TRUE)</f>
        <v>#N/A</v>
      </c>
      <c r="G81" s="26">
        <f>LARGE(M81:AI81,1)</f>
        <v>458</v>
      </c>
      <c r="H81" s="26">
        <f>LARGE(M81:AI81,2)</f>
        <v>451</v>
      </c>
      <c r="I81" s="26">
        <f>LARGE(M81:AI81,3)</f>
        <v>0</v>
      </c>
      <c r="J81" s="27">
        <f>SUM(G81:I81)</f>
        <v>909</v>
      </c>
      <c r="K81" s="28">
        <f>J81/3</f>
        <v>303</v>
      </c>
      <c r="L81" s="29"/>
      <c r="M81" s="148">
        <v>458</v>
      </c>
      <c r="N81" s="148">
        <v>0</v>
      </c>
      <c r="O81" s="148">
        <v>0</v>
      </c>
      <c r="P81" s="148">
        <v>0</v>
      </c>
      <c r="Q81" s="148">
        <v>0</v>
      </c>
      <c r="R81" s="148">
        <v>0</v>
      </c>
      <c r="S81" s="148">
        <v>0</v>
      </c>
      <c r="T81" s="148">
        <v>0</v>
      </c>
      <c r="U81" s="148">
        <v>0</v>
      </c>
      <c r="V81" s="148">
        <v>0</v>
      </c>
      <c r="W81" s="148">
        <v>0</v>
      </c>
      <c r="X81" s="148">
        <v>0</v>
      </c>
      <c r="Y81" s="148">
        <v>0</v>
      </c>
      <c r="Z81" s="148">
        <v>0</v>
      </c>
      <c r="AA81" s="186">
        <v>0</v>
      </c>
      <c r="AB81" s="153">
        <v>0</v>
      </c>
      <c r="AC81" s="148">
        <v>0</v>
      </c>
      <c r="AD81" s="148">
        <v>0</v>
      </c>
      <c r="AE81" s="148">
        <v>0</v>
      </c>
      <c r="AF81" s="148">
        <v>0</v>
      </c>
      <c r="AG81" s="148">
        <v>451</v>
      </c>
      <c r="AH81" s="148">
        <v>0</v>
      </c>
      <c r="AI81" s="148">
        <v>0</v>
      </c>
    </row>
    <row r="82" spans="1:35" ht="14.1" customHeight="1" x14ac:dyDescent="0.25">
      <c r="A82" s="21">
        <f t="shared" si="2"/>
        <v>69</v>
      </c>
      <c r="B82" s="144" t="s">
        <v>171</v>
      </c>
      <c r="C82" s="33">
        <v>12150</v>
      </c>
      <c r="D82" s="143" t="s">
        <v>39</v>
      </c>
      <c r="E82" s="25">
        <f>MAX(M82:AA82)</f>
        <v>462</v>
      </c>
      <c r="F82" s="25" t="e">
        <f>VLOOKUP(E82,Tab!$U$2:$V$255,2,TRUE)</f>
        <v>#N/A</v>
      </c>
      <c r="G82" s="26">
        <f>LARGE(M82:AI82,1)</f>
        <v>462</v>
      </c>
      <c r="H82" s="26">
        <f>LARGE(M82:AI82,2)</f>
        <v>442</v>
      </c>
      <c r="I82" s="26">
        <f>LARGE(M82:AI82,3)</f>
        <v>0</v>
      </c>
      <c r="J82" s="27">
        <f>SUM(G82:I82)</f>
        <v>904</v>
      </c>
      <c r="K82" s="28">
        <f>J82/3</f>
        <v>301.33333333333331</v>
      </c>
      <c r="L82" s="29"/>
      <c r="M82" s="148">
        <v>462</v>
      </c>
      <c r="N82" s="148">
        <v>0</v>
      </c>
      <c r="O82" s="148">
        <v>0</v>
      </c>
      <c r="P82" s="148">
        <v>0</v>
      </c>
      <c r="Q82" s="148">
        <v>0</v>
      </c>
      <c r="R82" s="148">
        <v>0</v>
      </c>
      <c r="S82" s="148">
        <v>0</v>
      </c>
      <c r="T82" s="148">
        <v>0</v>
      </c>
      <c r="U82" s="148">
        <v>0</v>
      </c>
      <c r="V82" s="148">
        <v>0</v>
      </c>
      <c r="W82" s="148">
        <v>0</v>
      </c>
      <c r="X82" s="148">
        <v>0</v>
      </c>
      <c r="Y82" s="148">
        <v>0</v>
      </c>
      <c r="Z82" s="148">
        <v>0</v>
      </c>
      <c r="AA82" s="186">
        <v>0</v>
      </c>
      <c r="AB82" s="153">
        <v>0</v>
      </c>
      <c r="AC82" s="148">
        <v>0</v>
      </c>
      <c r="AD82" s="148">
        <v>0</v>
      </c>
      <c r="AE82" s="148">
        <v>0</v>
      </c>
      <c r="AF82" s="148">
        <v>0</v>
      </c>
      <c r="AG82" s="148">
        <v>442</v>
      </c>
      <c r="AH82" s="148">
        <v>0</v>
      </c>
      <c r="AI82" s="148">
        <v>0</v>
      </c>
    </row>
    <row r="83" spans="1:35" ht="14.1" customHeight="1" x14ac:dyDescent="0.25">
      <c r="A83" s="21">
        <f t="shared" si="2"/>
        <v>70</v>
      </c>
      <c r="B83" s="209" t="s">
        <v>565</v>
      </c>
      <c r="C83" s="221">
        <v>4778</v>
      </c>
      <c r="D83" s="207" t="s">
        <v>77</v>
      </c>
      <c r="E83" s="25">
        <f>MAX(M83:AA83)</f>
        <v>464</v>
      </c>
      <c r="F83" s="25" t="e">
        <f>VLOOKUP(E83,Tab!$U$2:$V$255,2,TRUE)</f>
        <v>#N/A</v>
      </c>
      <c r="G83" s="26">
        <f>LARGE(M83:AI83,1)</f>
        <v>464</v>
      </c>
      <c r="H83" s="26">
        <f>LARGE(M83:AI83,2)</f>
        <v>435</v>
      </c>
      <c r="I83" s="26">
        <f>LARGE(M83:AI83,3)</f>
        <v>0</v>
      </c>
      <c r="J83" s="27">
        <f>SUM(G83:I83)</f>
        <v>899</v>
      </c>
      <c r="K83" s="28">
        <f>J83/3</f>
        <v>299.66666666666669</v>
      </c>
      <c r="L83" s="29"/>
      <c r="M83" s="148">
        <v>0</v>
      </c>
      <c r="N83" s="148">
        <v>0</v>
      </c>
      <c r="O83" s="148">
        <v>0</v>
      </c>
      <c r="P83" s="148">
        <v>464</v>
      </c>
      <c r="Q83" s="148">
        <v>0</v>
      </c>
      <c r="R83" s="148">
        <v>0</v>
      </c>
      <c r="S83" s="148">
        <v>0</v>
      </c>
      <c r="T83" s="148">
        <v>0</v>
      </c>
      <c r="U83" s="148">
        <v>0</v>
      </c>
      <c r="V83" s="148">
        <v>0</v>
      </c>
      <c r="W83" s="148">
        <v>0</v>
      </c>
      <c r="X83" s="148">
        <v>435</v>
      </c>
      <c r="Y83" s="148">
        <v>0</v>
      </c>
      <c r="Z83" s="148">
        <v>0</v>
      </c>
      <c r="AA83" s="186">
        <v>0</v>
      </c>
      <c r="AB83" s="153">
        <v>0</v>
      </c>
      <c r="AC83" s="148">
        <v>0</v>
      </c>
      <c r="AD83" s="148">
        <v>0</v>
      </c>
      <c r="AE83" s="148">
        <v>0</v>
      </c>
      <c r="AF83" s="148">
        <v>0</v>
      </c>
      <c r="AG83" s="148">
        <v>0</v>
      </c>
      <c r="AH83" s="148">
        <v>0</v>
      </c>
      <c r="AI83" s="148">
        <v>0</v>
      </c>
    </row>
    <row r="84" spans="1:35" ht="14.1" customHeight="1" x14ac:dyDescent="0.25">
      <c r="A84" s="21">
        <f t="shared" si="2"/>
        <v>71</v>
      </c>
      <c r="B84" s="39" t="s">
        <v>551</v>
      </c>
      <c r="C84" s="55">
        <v>12116</v>
      </c>
      <c r="D84" s="40" t="s">
        <v>39</v>
      </c>
      <c r="E84" s="25">
        <f>MAX(M84:AA84)</f>
        <v>461</v>
      </c>
      <c r="F84" s="25" t="e">
        <f>VLOOKUP(E84,Tab!$U$2:$V$255,2,TRUE)</f>
        <v>#N/A</v>
      </c>
      <c r="G84" s="26">
        <f>LARGE(M84:AI84,1)</f>
        <v>461</v>
      </c>
      <c r="H84" s="26">
        <f>LARGE(M84:AI84,2)</f>
        <v>432</v>
      </c>
      <c r="I84" s="26">
        <f>LARGE(M84:AI84,3)</f>
        <v>0</v>
      </c>
      <c r="J84" s="27">
        <f>SUM(G84:I84)</f>
        <v>893</v>
      </c>
      <c r="K84" s="28">
        <f>J84/3</f>
        <v>297.66666666666669</v>
      </c>
      <c r="L84" s="29"/>
      <c r="M84" s="148">
        <v>432</v>
      </c>
      <c r="N84" s="148">
        <v>0</v>
      </c>
      <c r="O84" s="148">
        <v>0</v>
      </c>
      <c r="P84" s="148">
        <v>0</v>
      </c>
      <c r="Q84" s="148">
        <v>0</v>
      </c>
      <c r="R84" s="148">
        <v>0</v>
      </c>
      <c r="S84" s="148">
        <v>0</v>
      </c>
      <c r="T84" s="148">
        <v>0</v>
      </c>
      <c r="U84" s="148">
        <v>461</v>
      </c>
      <c r="V84" s="148">
        <v>0</v>
      </c>
      <c r="W84" s="148">
        <v>0</v>
      </c>
      <c r="X84" s="148">
        <v>0</v>
      </c>
      <c r="Y84" s="148">
        <v>0</v>
      </c>
      <c r="Z84" s="148">
        <v>0</v>
      </c>
      <c r="AA84" s="186">
        <v>0</v>
      </c>
      <c r="AB84" s="153">
        <v>0</v>
      </c>
      <c r="AC84" s="148">
        <v>0</v>
      </c>
      <c r="AD84" s="148">
        <v>0</v>
      </c>
      <c r="AE84" s="148">
        <v>0</v>
      </c>
      <c r="AF84" s="148">
        <v>0</v>
      </c>
      <c r="AG84" s="148">
        <v>0</v>
      </c>
      <c r="AH84" s="148">
        <v>0</v>
      </c>
      <c r="AI84" s="148">
        <v>0</v>
      </c>
    </row>
    <row r="85" spans="1:35" ht="14.1" customHeight="1" x14ac:dyDescent="0.25">
      <c r="A85" s="21">
        <f t="shared" si="2"/>
        <v>72</v>
      </c>
      <c r="B85" s="209" t="s">
        <v>467</v>
      </c>
      <c r="C85" s="221">
        <v>11649</v>
      </c>
      <c r="D85" s="207" t="s">
        <v>146</v>
      </c>
      <c r="E85" s="25">
        <f>MAX(M85:AA85)</f>
        <v>0</v>
      </c>
      <c r="F85" s="25" t="e">
        <f>VLOOKUP(E85,Tab!$U$2:$V$255,2,TRUE)</f>
        <v>#N/A</v>
      </c>
      <c r="G85" s="26">
        <f>LARGE(M85:AI85,1)</f>
        <v>449</v>
      </c>
      <c r="H85" s="26">
        <f>LARGE(M85:AI85,2)</f>
        <v>433</v>
      </c>
      <c r="I85" s="26">
        <f>LARGE(M85:AI85,3)</f>
        <v>0</v>
      </c>
      <c r="J85" s="27">
        <f>SUM(G85:I85)</f>
        <v>882</v>
      </c>
      <c r="K85" s="28">
        <f>J85/3</f>
        <v>294</v>
      </c>
      <c r="L85" s="29"/>
      <c r="M85" s="148">
        <v>0</v>
      </c>
      <c r="N85" s="148">
        <v>0</v>
      </c>
      <c r="O85" s="148">
        <v>0</v>
      </c>
      <c r="P85" s="148">
        <v>0</v>
      </c>
      <c r="Q85" s="148">
        <v>0</v>
      </c>
      <c r="R85" s="148">
        <v>0</v>
      </c>
      <c r="S85" s="148">
        <v>0</v>
      </c>
      <c r="T85" s="148">
        <v>0</v>
      </c>
      <c r="U85" s="148">
        <v>0</v>
      </c>
      <c r="V85" s="148">
        <v>0</v>
      </c>
      <c r="W85" s="148">
        <v>0</v>
      </c>
      <c r="X85" s="148">
        <v>0</v>
      </c>
      <c r="Y85" s="148">
        <v>0</v>
      </c>
      <c r="Z85" s="148">
        <v>0</v>
      </c>
      <c r="AA85" s="186">
        <v>0</v>
      </c>
      <c r="AB85" s="153">
        <v>0</v>
      </c>
      <c r="AC85" s="148">
        <v>0</v>
      </c>
      <c r="AD85" s="148">
        <v>0</v>
      </c>
      <c r="AE85" s="148">
        <v>449</v>
      </c>
      <c r="AF85" s="148">
        <v>433</v>
      </c>
      <c r="AG85" s="148">
        <v>0</v>
      </c>
      <c r="AH85" s="148">
        <v>0</v>
      </c>
      <c r="AI85" s="148">
        <v>0</v>
      </c>
    </row>
    <row r="86" spans="1:35" ht="14.1" customHeight="1" x14ac:dyDescent="0.25">
      <c r="A86" s="21">
        <f t="shared" si="2"/>
        <v>73</v>
      </c>
      <c r="B86" s="209" t="s">
        <v>382</v>
      </c>
      <c r="C86" s="221">
        <v>567</v>
      </c>
      <c r="D86" s="207" t="s">
        <v>26</v>
      </c>
      <c r="E86" s="25">
        <f>MAX(M86:AA86)</f>
        <v>450</v>
      </c>
      <c r="F86" s="25" t="e">
        <f>VLOOKUP(E86,Tab!$U$2:$V$255,2,TRUE)</f>
        <v>#N/A</v>
      </c>
      <c r="G86" s="26">
        <f>LARGE(M86:AI86,1)</f>
        <v>450</v>
      </c>
      <c r="H86" s="26">
        <f>LARGE(M86:AI86,2)</f>
        <v>404</v>
      </c>
      <c r="I86" s="26">
        <f>LARGE(M86:AI86,3)</f>
        <v>0</v>
      </c>
      <c r="J86" s="27">
        <f>SUM(G86:I86)</f>
        <v>854</v>
      </c>
      <c r="K86" s="28">
        <f>J86/3</f>
        <v>284.66666666666669</v>
      </c>
      <c r="L86" s="29"/>
      <c r="M86" s="148">
        <v>0</v>
      </c>
      <c r="N86" s="148">
        <v>0</v>
      </c>
      <c r="O86" s="148">
        <v>0</v>
      </c>
      <c r="P86" s="148">
        <v>0</v>
      </c>
      <c r="Q86" s="148">
        <v>0</v>
      </c>
      <c r="R86" s="148">
        <v>450</v>
      </c>
      <c r="S86" s="148">
        <v>0</v>
      </c>
      <c r="T86" s="148">
        <v>0</v>
      </c>
      <c r="U86" s="148">
        <v>0</v>
      </c>
      <c r="V86" s="148">
        <v>0</v>
      </c>
      <c r="W86" s="148">
        <v>0</v>
      </c>
      <c r="X86" s="148">
        <v>0</v>
      </c>
      <c r="Y86" s="148">
        <v>0</v>
      </c>
      <c r="Z86" s="148">
        <v>0</v>
      </c>
      <c r="AA86" s="186">
        <v>0</v>
      </c>
      <c r="AB86" s="153">
        <v>0</v>
      </c>
      <c r="AC86" s="148">
        <v>0</v>
      </c>
      <c r="AD86" s="148">
        <v>0</v>
      </c>
      <c r="AE86" s="148">
        <v>0</v>
      </c>
      <c r="AF86" s="148">
        <v>0</v>
      </c>
      <c r="AG86" s="148">
        <v>404</v>
      </c>
      <c r="AH86" s="148">
        <v>0</v>
      </c>
      <c r="AI86" s="148">
        <v>0</v>
      </c>
    </row>
    <row r="87" spans="1:35" ht="14.1" customHeight="1" x14ac:dyDescent="0.25">
      <c r="A87" s="21">
        <f t="shared" si="2"/>
        <v>74</v>
      </c>
      <c r="B87" s="144" t="s">
        <v>558</v>
      </c>
      <c r="C87" s="33">
        <v>4234</v>
      </c>
      <c r="D87" s="143" t="s">
        <v>46</v>
      </c>
      <c r="E87" s="25">
        <f>MAX(M87:AA87)</f>
        <v>434</v>
      </c>
      <c r="F87" s="25" t="e">
        <f>VLOOKUP(E87,Tab!$U$2:$V$255,2,TRUE)</f>
        <v>#N/A</v>
      </c>
      <c r="G87" s="26">
        <f>LARGE(M87:AI87,1)</f>
        <v>434</v>
      </c>
      <c r="H87" s="26">
        <f>LARGE(M87:AI87,2)</f>
        <v>412</v>
      </c>
      <c r="I87" s="26">
        <f>LARGE(M87:AI87,3)</f>
        <v>0</v>
      </c>
      <c r="J87" s="27">
        <f>SUM(G87:I87)</f>
        <v>846</v>
      </c>
      <c r="K87" s="28">
        <f>J87/3</f>
        <v>282</v>
      </c>
      <c r="L87" s="29"/>
      <c r="M87" s="148">
        <v>0</v>
      </c>
      <c r="N87" s="148">
        <v>434</v>
      </c>
      <c r="O87" s="148">
        <v>0</v>
      </c>
      <c r="P87" s="148">
        <v>0</v>
      </c>
      <c r="Q87" s="148">
        <v>0</v>
      </c>
      <c r="R87" s="148">
        <v>0</v>
      </c>
      <c r="S87" s="148">
        <v>0</v>
      </c>
      <c r="T87" s="148">
        <v>0</v>
      </c>
      <c r="U87" s="148">
        <v>0</v>
      </c>
      <c r="V87" s="148">
        <v>412</v>
      </c>
      <c r="W87" s="148">
        <v>0</v>
      </c>
      <c r="X87" s="148">
        <v>0</v>
      </c>
      <c r="Y87" s="148">
        <v>0</v>
      </c>
      <c r="Z87" s="148">
        <v>0</v>
      </c>
      <c r="AA87" s="186">
        <v>0</v>
      </c>
      <c r="AB87" s="153">
        <v>0</v>
      </c>
      <c r="AC87" s="148">
        <v>0</v>
      </c>
      <c r="AD87" s="148">
        <v>0</v>
      </c>
      <c r="AE87" s="148">
        <v>0</v>
      </c>
      <c r="AF87" s="148">
        <v>0</v>
      </c>
      <c r="AG87" s="148">
        <v>0</v>
      </c>
      <c r="AH87" s="148">
        <v>0</v>
      </c>
      <c r="AI87" s="148">
        <v>0</v>
      </c>
    </row>
    <row r="88" spans="1:35" ht="14.1" customHeight="1" x14ac:dyDescent="0.25">
      <c r="A88" s="21">
        <f t="shared" si="2"/>
        <v>75</v>
      </c>
      <c r="B88" s="144" t="s">
        <v>466</v>
      </c>
      <c r="C88" s="33">
        <v>1536</v>
      </c>
      <c r="D88" s="143" t="s">
        <v>41</v>
      </c>
      <c r="E88" s="25">
        <f>MAX(M88:AA88)</f>
        <v>0</v>
      </c>
      <c r="F88" s="25" t="e">
        <f>VLOOKUP(E88,Tab!$U$2:$V$255,2,TRUE)</f>
        <v>#N/A</v>
      </c>
      <c r="G88" s="26">
        <f>LARGE(M88:AI88,1)</f>
        <v>428</v>
      </c>
      <c r="H88" s="26">
        <f>LARGE(M88:AI88,2)</f>
        <v>416</v>
      </c>
      <c r="I88" s="26">
        <f>LARGE(M88:AI88,3)</f>
        <v>0</v>
      </c>
      <c r="J88" s="27">
        <f>SUM(G88:I88)</f>
        <v>844</v>
      </c>
      <c r="K88" s="28">
        <f>J88/3</f>
        <v>281.33333333333331</v>
      </c>
      <c r="L88" s="29"/>
      <c r="M88" s="148">
        <v>0</v>
      </c>
      <c r="N88" s="148">
        <v>0</v>
      </c>
      <c r="O88" s="148">
        <v>0</v>
      </c>
      <c r="P88" s="148">
        <v>0</v>
      </c>
      <c r="Q88" s="148">
        <v>0</v>
      </c>
      <c r="R88" s="148">
        <v>0</v>
      </c>
      <c r="S88" s="148">
        <v>0</v>
      </c>
      <c r="T88" s="148">
        <v>0</v>
      </c>
      <c r="U88" s="148">
        <v>0</v>
      </c>
      <c r="V88" s="148">
        <v>0</v>
      </c>
      <c r="W88" s="148">
        <v>0</v>
      </c>
      <c r="X88" s="148">
        <v>0</v>
      </c>
      <c r="Y88" s="148">
        <v>0</v>
      </c>
      <c r="Z88" s="148">
        <v>0</v>
      </c>
      <c r="AA88" s="186">
        <v>0</v>
      </c>
      <c r="AB88" s="153">
        <v>0</v>
      </c>
      <c r="AC88" s="148">
        <v>0</v>
      </c>
      <c r="AD88" s="148">
        <v>0</v>
      </c>
      <c r="AE88" s="148">
        <v>428</v>
      </c>
      <c r="AF88" s="148">
        <v>416</v>
      </c>
      <c r="AG88" s="148">
        <v>0</v>
      </c>
      <c r="AH88" s="148">
        <v>0</v>
      </c>
      <c r="AI88" s="148">
        <v>0</v>
      </c>
    </row>
    <row r="89" spans="1:35" ht="14.1" customHeight="1" x14ac:dyDescent="0.25">
      <c r="A89" s="21">
        <f t="shared" si="2"/>
        <v>76</v>
      </c>
      <c r="B89" s="144" t="s">
        <v>437</v>
      </c>
      <c r="C89" s="33">
        <v>29</v>
      </c>
      <c r="D89" s="143" t="s">
        <v>44</v>
      </c>
      <c r="E89" s="25">
        <f>MAX(M89:AA89)</f>
        <v>398</v>
      </c>
      <c r="F89" s="25" t="e">
        <f>VLOOKUP(E89,Tab!$U$2:$V$255,2,TRUE)</f>
        <v>#N/A</v>
      </c>
      <c r="G89" s="26">
        <f>LARGE(M89:AI89,1)</f>
        <v>441</v>
      </c>
      <c r="H89" s="26">
        <f>LARGE(M89:AI89,2)</f>
        <v>398</v>
      </c>
      <c r="I89" s="26">
        <f>LARGE(M89:AI89,3)</f>
        <v>0</v>
      </c>
      <c r="J89" s="27">
        <f>SUM(G89:I89)</f>
        <v>839</v>
      </c>
      <c r="K89" s="28">
        <f>J89/3</f>
        <v>279.66666666666669</v>
      </c>
      <c r="L89" s="29"/>
      <c r="M89" s="148">
        <v>0</v>
      </c>
      <c r="N89" s="148">
        <v>0</v>
      </c>
      <c r="O89" s="148">
        <v>0</v>
      </c>
      <c r="P89" s="148">
        <v>0</v>
      </c>
      <c r="Q89" s="148">
        <v>0</v>
      </c>
      <c r="R89" s="148">
        <v>0</v>
      </c>
      <c r="S89" s="148">
        <v>0</v>
      </c>
      <c r="T89" s="148">
        <v>0</v>
      </c>
      <c r="U89" s="148">
        <v>0</v>
      </c>
      <c r="V89" s="148">
        <v>0</v>
      </c>
      <c r="W89" s="148">
        <v>0</v>
      </c>
      <c r="X89" s="148">
        <v>0</v>
      </c>
      <c r="Y89" s="148">
        <v>398</v>
      </c>
      <c r="Z89" s="148">
        <v>0</v>
      </c>
      <c r="AA89" s="186">
        <v>0</v>
      </c>
      <c r="AB89" s="153">
        <v>0</v>
      </c>
      <c r="AC89" s="148">
        <v>0</v>
      </c>
      <c r="AD89" s="148">
        <v>441</v>
      </c>
      <c r="AE89" s="148">
        <v>0</v>
      </c>
      <c r="AF89" s="148">
        <v>0</v>
      </c>
      <c r="AG89" s="148">
        <v>0</v>
      </c>
      <c r="AH89" s="148">
        <v>0</v>
      </c>
      <c r="AI89" s="148">
        <v>0</v>
      </c>
    </row>
    <row r="90" spans="1:35" ht="14.1" customHeight="1" x14ac:dyDescent="0.25">
      <c r="A90" s="21">
        <f t="shared" si="2"/>
        <v>77</v>
      </c>
      <c r="B90" s="209" t="s">
        <v>205</v>
      </c>
      <c r="C90" s="221">
        <v>10463</v>
      </c>
      <c r="D90" s="207" t="s">
        <v>41</v>
      </c>
      <c r="E90" s="25">
        <f>MAX(M90:AA90)</f>
        <v>430</v>
      </c>
      <c r="F90" s="25" t="e">
        <f>VLOOKUP(E90,Tab!$U$2:$V$255,2,TRUE)</f>
        <v>#N/A</v>
      </c>
      <c r="G90" s="26">
        <f>LARGE(M90:AI90,1)</f>
        <v>430</v>
      </c>
      <c r="H90" s="26">
        <f>LARGE(M90:AI90,2)</f>
        <v>396</v>
      </c>
      <c r="I90" s="26">
        <f>LARGE(M90:AI90,3)</f>
        <v>0</v>
      </c>
      <c r="J90" s="27">
        <f>SUM(G90:I90)</f>
        <v>826</v>
      </c>
      <c r="K90" s="28">
        <f>J90/3</f>
        <v>275.33333333333331</v>
      </c>
      <c r="L90" s="29"/>
      <c r="M90" s="148">
        <v>0</v>
      </c>
      <c r="N90" s="148">
        <v>430</v>
      </c>
      <c r="O90" s="148">
        <v>0</v>
      </c>
      <c r="P90" s="148">
        <v>0</v>
      </c>
      <c r="Q90" s="148">
        <v>0</v>
      </c>
      <c r="R90" s="148">
        <v>0</v>
      </c>
      <c r="S90" s="148">
        <v>0</v>
      </c>
      <c r="T90" s="148">
        <v>0</v>
      </c>
      <c r="U90" s="148">
        <v>0</v>
      </c>
      <c r="V90" s="148">
        <v>0</v>
      </c>
      <c r="W90" s="148">
        <v>0</v>
      </c>
      <c r="X90" s="148">
        <v>0</v>
      </c>
      <c r="Y90" s="148">
        <v>0</v>
      </c>
      <c r="Z90" s="148">
        <v>0</v>
      </c>
      <c r="AA90" s="186">
        <v>0</v>
      </c>
      <c r="AB90" s="153">
        <v>0</v>
      </c>
      <c r="AC90" s="148">
        <v>396</v>
      </c>
      <c r="AD90" s="148">
        <v>0</v>
      </c>
      <c r="AE90" s="148">
        <v>0</v>
      </c>
      <c r="AF90" s="148">
        <v>0</v>
      </c>
      <c r="AG90" s="148">
        <v>0</v>
      </c>
      <c r="AH90" s="148">
        <v>0</v>
      </c>
      <c r="AI90" s="148">
        <v>0</v>
      </c>
    </row>
    <row r="91" spans="1:35" ht="14.1" customHeight="1" x14ac:dyDescent="0.25">
      <c r="A91" s="21">
        <f t="shared" si="2"/>
        <v>78</v>
      </c>
      <c r="B91" s="144" t="s">
        <v>439</v>
      </c>
      <c r="C91" s="33">
        <v>8726</v>
      </c>
      <c r="D91" s="143" t="s">
        <v>44</v>
      </c>
      <c r="E91" s="25">
        <f>MAX(M91:AA91)</f>
        <v>423</v>
      </c>
      <c r="F91" s="25" t="e">
        <f>VLOOKUP(E91,Tab!$U$2:$V$255,2,TRUE)</f>
        <v>#N/A</v>
      </c>
      <c r="G91" s="26">
        <f>LARGE(M91:AI91,1)</f>
        <v>423</v>
      </c>
      <c r="H91" s="26">
        <f>LARGE(M91:AI91,2)</f>
        <v>386</v>
      </c>
      <c r="I91" s="26">
        <f>LARGE(M91:AI91,3)</f>
        <v>0</v>
      </c>
      <c r="J91" s="27">
        <f>SUM(G91:I91)</f>
        <v>809</v>
      </c>
      <c r="K91" s="28">
        <f>J91/3</f>
        <v>269.66666666666669</v>
      </c>
      <c r="L91" s="29"/>
      <c r="M91" s="148">
        <v>0</v>
      </c>
      <c r="N91" s="148">
        <v>0</v>
      </c>
      <c r="O91" s="148">
        <v>0</v>
      </c>
      <c r="P91" s="148">
        <v>0</v>
      </c>
      <c r="Q91" s="148">
        <v>0</v>
      </c>
      <c r="R91" s="148">
        <v>423</v>
      </c>
      <c r="S91" s="148">
        <v>0</v>
      </c>
      <c r="T91" s="148">
        <v>0</v>
      </c>
      <c r="U91" s="148">
        <v>0</v>
      </c>
      <c r="V91" s="148">
        <v>0</v>
      </c>
      <c r="W91" s="148">
        <v>0</v>
      </c>
      <c r="X91" s="148">
        <v>0</v>
      </c>
      <c r="Y91" s="148">
        <v>0</v>
      </c>
      <c r="Z91" s="148">
        <v>0</v>
      </c>
      <c r="AA91" s="186">
        <v>0</v>
      </c>
      <c r="AB91" s="153">
        <v>0</v>
      </c>
      <c r="AC91" s="148">
        <v>0</v>
      </c>
      <c r="AD91" s="148">
        <v>386</v>
      </c>
      <c r="AE91" s="148">
        <v>0</v>
      </c>
      <c r="AF91" s="148">
        <v>0</v>
      </c>
      <c r="AG91" s="148">
        <v>0</v>
      </c>
      <c r="AH91" s="148">
        <v>0</v>
      </c>
      <c r="AI91" s="148">
        <v>0</v>
      </c>
    </row>
    <row r="92" spans="1:35" ht="14.1" customHeight="1" x14ac:dyDescent="0.25">
      <c r="A92" s="21">
        <f t="shared" si="2"/>
        <v>79</v>
      </c>
      <c r="B92" s="144" t="s">
        <v>469</v>
      </c>
      <c r="C92" s="33">
        <v>7954</v>
      </c>
      <c r="D92" s="143" t="s">
        <v>146</v>
      </c>
      <c r="E92" s="25">
        <f>MAX(M92:AA92)</f>
        <v>0</v>
      </c>
      <c r="F92" s="25" t="e">
        <f>VLOOKUP(E92,Tab!$U$2:$V$255,2,TRUE)</f>
        <v>#N/A</v>
      </c>
      <c r="G92" s="26">
        <f>LARGE(M92:AI92,1)</f>
        <v>355</v>
      </c>
      <c r="H92" s="26">
        <f>LARGE(M92:AI92,2)</f>
        <v>339</v>
      </c>
      <c r="I92" s="26">
        <f>LARGE(M92:AI92,3)</f>
        <v>0</v>
      </c>
      <c r="J92" s="27">
        <f>SUM(G92:I92)</f>
        <v>694</v>
      </c>
      <c r="K92" s="28">
        <f>J92/3</f>
        <v>231.33333333333334</v>
      </c>
      <c r="L92" s="29"/>
      <c r="M92" s="148">
        <v>0</v>
      </c>
      <c r="N92" s="148">
        <v>0</v>
      </c>
      <c r="O92" s="148">
        <v>0</v>
      </c>
      <c r="P92" s="148">
        <v>0</v>
      </c>
      <c r="Q92" s="148">
        <v>0</v>
      </c>
      <c r="R92" s="148">
        <v>0</v>
      </c>
      <c r="S92" s="148">
        <v>0</v>
      </c>
      <c r="T92" s="148">
        <v>0</v>
      </c>
      <c r="U92" s="148">
        <v>0</v>
      </c>
      <c r="V92" s="148">
        <v>0</v>
      </c>
      <c r="W92" s="148">
        <v>0</v>
      </c>
      <c r="X92" s="148">
        <v>0</v>
      </c>
      <c r="Y92" s="148">
        <v>0</v>
      </c>
      <c r="Z92" s="148">
        <v>0</v>
      </c>
      <c r="AA92" s="186">
        <v>0</v>
      </c>
      <c r="AB92" s="153">
        <v>0</v>
      </c>
      <c r="AC92" s="148">
        <v>0</v>
      </c>
      <c r="AD92" s="148">
        <v>0</v>
      </c>
      <c r="AE92" s="148">
        <v>339</v>
      </c>
      <c r="AF92" s="148">
        <v>355</v>
      </c>
      <c r="AG92" s="148">
        <v>0</v>
      </c>
      <c r="AH92" s="148">
        <v>0</v>
      </c>
      <c r="AI92" s="148">
        <v>0</v>
      </c>
    </row>
    <row r="93" spans="1:35" ht="14.1" customHeight="1" x14ac:dyDescent="0.25">
      <c r="A93" s="21">
        <f t="shared" si="2"/>
        <v>80</v>
      </c>
      <c r="B93" s="144" t="s">
        <v>92</v>
      </c>
      <c r="C93" s="33">
        <v>192</v>
      </c>
      <c r="D93" s="143" t="s">
        <v>24</v>
      </c>
      <c r="E93" s="25">
        <f>MAX(M93:AA93)</f>
        <v>0</v>
      </c>
      <c r="F93" s="25" t="e">
        <f>VLOOKUP(E93,Tab!$U$2:$V$255,2,TRUE)</f>
        <v>#N/A</v>
      </c>
      <c r="G93" s="26">
        <f>LARGE(M93:AI93,1)</f>
        <v>330</v>
      </c>
      <c r="H93" s="26">
        <f>LARGE(M93:AI93,2)</f>
        <v>326</v>
      </c>
      <c r="I93" s="26">
        <f>LARGE(M93:AI93,3)</f>
        <v>0</v>
      </c>
      <c r="J93" s="27">
        <f>SUM(G93:I93)</f>
        <v>656</v>
      </c>
      <c r="K93" s="28">
        <f>J93/3</f>
        <v>218.66666666666666</v>
      </c>
      <c r="L93" s="29"/>
      <c r="M93" s="148">
        <v>0</v>
      </c>
      <c r="N93" s="148">
        <v>0</v>
      </c>
      <c r="O93" s="148">
        <v>0</v>
      </c>
      <c r="P93" s="148">
        <v>0</v>
      </c>
      <c r="Q93" s="148">
        <v>0</v>
      </c>
      <c r="R93" s="148">
        <v>0</v>
      </c>
      <c r="S93" s="148">
        <v>0</v>
      </c>
      <c r="T93" s="148">
        <v>0</v>
      </c>
      <c r="U93" s="148">
        <v>0</v>
      </c>
      <c r="V93" s="148">
        <v>0</v>
      </c>
      <c r="W93" s="148">
        <v>0</v>
      </c>
      <c r="X93" s="148">
        <v>0</v>
      </c>
      <c r="Y93" s="148">
        <v>0</v>
      </c>
      <c r="Z93" s="148">
        <v>0</v>
      </c>
      <c r="AA93" s="186">
        <v>0</v>
      </c>
      <c r="AB93" s="153">
        <v>0</v>
      </c>
      <c r="AC93" s="148">
        <v>0</v>
      </c>
      <c r="AD93" s="148">
        <v>0</v>
      </c>
      <c r="AE93" s="148">
        <v>0</v>
      </c>
      <c r="AF93" s="148">
        <v>0</v>
      </c>
      <c r="AG93" s="148">
        <v>0</v>
      </c>
      <c r="AH93" s="148">
        <v>326</v>
      </c>
      <c r="AI93" s="148">
        <v>330</v>
      </c>
    </row>
    <row r="94" spans="1:35" ht="14.1" customHeight="1" x14ac:dyDescent="0.25">
      <c r="A94" s="21">
        <f t="shared" si="2"/>
        <v>81</v>
      </c>
      <c r="B94" s="144" t="s">
        <v>573</v>
      </c>
      <c r="C94" s="33">
        <v>978</v>
      </c>
      <c r="D94" s="143" t="s">
        <v>106</v>
      </c>
      <c r="E94" s="25">
        <f>MAX(M94:AA94)</f>
        <v>537</v>
      </c>
      <c r="F94" s="25" t="str">
        <f>VLOOKUP(E94,Tab!$U$2:$V$255,2,TRUE)</f>
        <v>Não</v>
      </c>
      <c r="G94" s="26">
        <f>LARGE(M94:AI94,1)</f>
        <v>537</v>
      </c>
      <c r="H94" s="26">
        <f>LARGE(M94:AI94,2)</f>
        <v>0</v>
      </c>
      <c r="I94" s="26">
        <f>LARGE(M94:AI94,3)</f>
        <v>0</v>
      </c>
      <c r="J94" s="27">
        <f>SUM(G94:I94)</f>
        <v>537</v>
      </c>
      <c r="K94" s="28">
        <f>J94/3</f>
        <v>179</v>
      </c>
      <c r="L94" s="29"/>
      <c r="M94" s="148">
        <v>537</v>
      </c>
      <c r="N94" s="148">
        <v>0</v>
      </c>
      <c r="O94" s="148">
        <v>0</v>
      </c>
      <c r="P94" s="148">
        <v>0</v>
      </c>
      <c r="Q94" s="148">
        <v>0</v>
      </c>
      <c r="R94" s="148">
        <v>0</v>
      </c>
      <c r="S94" s="148">
        <v>0</v>
      </c>
      <c r="T94" s="148">
        <v>0</v>
      </c>
      <c r="U94" s="148">
        <v>0</v>
      </c>
      <c r="V94" s="148">
        <v>0</v>
      </c>
      <c r="W94" s="148">
        <v>0</v>
      </c>
      <c r="X94" s="148">
        <v>0</v>
      </c>
      <c r="Y94" s="148">
        <v>0</v>
      </c>
      <c r="Z94" s="148">
        <v>0</v>
      </c>
      <c r="AA94" s="186">
        <v>0</v>
      </c>
      <c r="AB94" s="153">
        <v>0</v>
      </c>
      <c r="AC94" s="148">
        <v>0</v>
      </c>
      <c r="AD94" s="148">
        <v>0</v>
      </c>
      <c r="AE94" s="148">
        <v>0</v>
      </c>
      <c r="AF94" s="148">
        <v>0</v>
      </c>
      <c r="AG94" s="148">
        <v>0</v>
      </c>
      <c r="AH94" s="148">
        <v>0</v>
      </c>
      <c r="AI94" s="148">
        <v>0</v>
      </c>
    </row>
    <row r="95" spans="1:35" ht="14.1" customHeight="1" x14ac:dyDescent="0.25">
      <c r="A95" s="21">
        <f t="shared" si="2"/>
        <v>82</v>
      </c>
      <c r="B95" s="144" t="s">
        <v>98</v>
      </c>
      <c r="C95" s="33">
        <v>301</v>
      </c>
      <c r="D95" s="143" t="s">
        <v>80</v>
      </c>
      <c r="E95" s="25">
        <f>MAX(M95:AA95)</f>
        <v>526</v>
      </c>
      <c r="F95" s="25" t="str">
        <f>VLOOKUP(E95,Tab!$U$2:$V$255,2,TRUE)</f>
        <v>Não</v>
      </c>
      <c r="G95" s="26">
        <f>LARGE(M95:AI95,1)</f>
        <v>526</v>
      </c>
      <c r="H95" s="26">
        <f>LARGE(M95:AI95,2)</f>
        <v>0</v>
      </c>
      <c r="I95" s="26">
        <f>LARGE(M95:AI95,3)</f>
        <v>0</v>
      </c>
      <c r="J95" s="27">
        <f>SUM(G95:I95)</f>
        <v>526</v>
      </c>
      <c r="K95" s="28">
        <f>J95/3</f>
        <v>175.33333333333334</v>
      </c>
      <c r="L95" s="29"/>
      <c r="M95" s="148">
        <v>0</v>
      </c>
      <c r="N95" s="148">
        <v>0</v>
      </c>
      <c r="O95" s="148">
        <v>0</v>
      </c>
      <c r="P95" s="148">
        <v>0</v>
      </c>
      <c r="Q95" s="148">
        <v>0</v>
      </c>
      <c r="R95" s="148">
        <v>0</v>
      </c>
      <c r="S95" s="148">
        <v>0</v>
      </c>
      <c r="T95" s="148">
        <v>0</v>
      </c>
      <c r="U95" s="148">
        <v>0</v>
      </c>
      <c r="V95" s="148">
        <v>0</v>
      </c>
      <c r="W95" s="148">
        <v>0</v>
      </c>
      <c r="X95" s="148">
        <v>0</v>
      </c>
      <c r="Y95" s="148">
        <v>526</v>
      </c>
      <c r="Z95" s="148">
        <v>0</v>
      </c>
      <c r="AA95" s="186">
        <v>0</v>
      </c>
      <c r="AB95" s="153">
        <v>0</v>
      </c>
      <c r="AC95" s="148">
        <v>0</v>
      </c>
      <c r="AD95" s="148">
        <v>0</v>
      </c>
      <c r="AE95" s="148">
        <v>0</v>
      </c>
      <c r="AF95" s="148">
        <v>0</v>
      </c>
      <c r="AG95" s="148">
        <v>0</v>
      </c>
      <c r="AH95" s="148">
        <v>0</v>
      </c>
      <c r="AI95" s="148">
        <v>0</v>
      </c>
    </row>
    <row r="96" spans="1:35" ht="14.1" customHeight="1" x14ac:dyDescent="0.25">
      <c r="A96" s="21">
        <f t="shared" si="2"/>
        <v>83</v>
      </c>
      <c r="B96" s="209" t="s">
        <v>209</v>
      </c>
      <c r="C96" s="221">
        <v>1873</v>
      </c>
      <c r="D96" s="207" t="s">
        <v>63</v>
      </c>
      <c r="E96" s="25">
        <f>MAX(M96:AA96)</f>
        <v>0</v>
      </c>
      <c r="F96" s="25" t="e">
        <f>VLOOKUP(E96,Tab!$U$2:$V$255,2,TRUE)</f>
        <v>#N/A</v>
      </c>
      <c r="G96" s="26">
        <f>LARGE(M96:AI96,1)</f>
        <v>524</v>
      </c>
      <c r="H96" s="26">
        <f>LARGE(M96:AI96,2)</f>
        <v>0</v>
      </c>
      <c r="I96" s="26">
        <f>LARGE(M96:AI96,3)</f>
        <v>0</v>
      </c>
      <c r="J96" s="27">
        <f>SUM(G96:I96)</f>
        <v>524</v>
      </c>
      <c r="K96" s="28">
        <f>J96/3</f>
        <v>174.66666666666666</v>
      </c>
      <c r="L96" s="29"/>
      <c r="M96" s="148">
        <v>0</v>
      </c>
      <c r="N96" s="148">
        <v>0</v>
      </c>
      <c r="O96" s="148">
        <v>0</v>
      </c>
      <c r="P96" s="148">
        <v>0</v>
      </c>
      <c r="Q96" s="148">
        <v>0</v>
      </c>
      <c r="R96" s="148">
        <v>0</v>
      </c>
      <c r="S96" s="148">
        <v>0</v>
      </c>
      <c r="T96" s="148">
        <v>0</v>
      </c>
      <c r="U96" s="148">
        <v>0</v>
      </c>
      <c r="V96" s="148">
        <v>0</v>
      </c>
      <c r="W96" s="148">
        <v>0</v>
      </c>
      <c r="X96" s="148">
        <v>0</v>
      </c>
      <c r="Y96" s="148">
        <v>0</v>
      </c>
      <c r="Z96" s="148">
        <v>0</v>
      </c>
      <c r="AA96" s="186">
        <v>0</v>
      </c>
      <c r="AB96" s="153">
        <v>0</v>
      </c>
      <c r="AC96" s="148">
        <v>0</v>
      </c>
      <c r="AD96" s="148">
        <v>0</v>
      </c>
      <c r="AE96" s="148">
        <v>0</v>
      </c>
      <c r="AF96" s="148">
        <v>0</v>
      </c>
      <c r="AG96" s="148">
        <v>524</v>
      </c>
      <c r="AH96" s="148">
        <v>0</v>
      </c>
      <c r="AI96" s="148">
        <v>0</v>
      </c>
    </row>
    <row r="97" spans="1:35" ht="14.1" customHeight="1" x14ac:dyDescent="0.25">
      <c r="A97" s="21">
        <f t="shared" si="2"/>
        <v>84</v>
      </c>
      <c r="B97" s="32" t="s">
        <v>40</v>
      </c>
      <c r="C97" s="33">
        <v>7139</v>
      </c>
      <c r="D97" s="143" t="s">
        <v>26</v>
      </c>
      <c r="E97" s="25">
        <f>MAX(M97:AA97)</f>
        <v>517</v>
      </c>
      <c r="F97" s="25" t="str">
        <f>VLOOKUP(E97,Tab!$U$2:$V$255,2,TRUE)</f>
        <v>Não</v>
      </c>
      <c r="G97" s="26">
        <f>LARGE(M97:AI97,1)</f>
        <v>517</v>
      </c>
      <c r="H97" s="26">
        <f>LARGE(M97:AI97,2)</f>
        <v>0</v>
      </c>
      <c r="I97" s="26">
        <f>LARGE(M97:AI97,3)</f>
        <v>0</v>
      </c>
      <c r="J97" s="27">
        <f>SUM(G97:I97)</f>
        <v>517</v>
      </c>
      <c r="K97" s="28">
        <f>J97/3</f>
        <v>172.33333333333334</v>
      </c>
      <c r="L97" s="29"/>
      <c r="M97" s="148">
        <v>0</v>
      </c>
      <c r="N97" s="148">
        <v>0</v>
      </c>
      <c r="O97" s="148">
        <v>0</v>
      </c>
      <c r="P97" s="148">
        <v>0</v>
      </c>
      <c r="Q97" s="148">
        <v>0</v>
      </c>
      <c r="R97" s="148">
        <v>0</v>
      </c>
      <c r="S97" s="148">
        <v>517</v>
      </c>
      <c r="T97" s="148">
        <v>0</v>
      </c>
      <c r="U97" s="148">
        <v>0</v>
      </c>
      <c r="V97" s="148">
        <v>0</v>
      </c>
      <c r="W97" s="148">
        <v>0</v>
      </c>
      <c r="X97" s="148">
        <v>0</v>
      </c>
      <c r="Y97" s="148">
        <v>0</v>
      </c>
      <c r="Z97" s="148">
        <v>0</v>
      </c>
      <c r="AA97" s="186">
        <v>0</v>
      </c>
      <c r="AB97" s="153">
        <v>0</v>
      </c>
      <c r="AC97" s="148">
        <v>0</v>
      </c>
      <c r="AD97" s="148">
        <v>0</v>
      </c>
      <c r="AE97" s="148">
        <v>0</v>
      </c>
      <c r="AF97" s="148">
        <v>0</v>
      </c>
      <c r="AG97" s="148">
        <v>0</v>
      </c>
      <c r="AH97" s="148">
        <v>0</v>
      </c>
      <c r="AI97" s="148">
        <v>0</v>
      </c>
    </row>
    <row r="98" spans="1:35" ht="14.1" customHeight="1" x14ac:dyDescent="0.25">
      <c r="A98" s="21">
        <f t="shared" si="2"/>
        <v>85</v>
      </c>
      <c r="B98" s="144" t="s">
        <v>33</v>
      </c>
      <c r="C98" s="33">
        <v>11945</v>
      </c>
      <c r="D98" s="143" t="s">
        <v>34</v>
      </c>
      <c r="E98" s="25">
        <f>MAX(M98:AA98)</f>
        <v>516</v>
      </c>
      <c r="F98" s="25" t="str">
        <f>VLOOKUP(E98,Tab!$U$2:$V$255,2,TRUE)</f>
        <v>Não</v>
      </c>
      <c r="G98" s="26">
        <f>LARGE(M98:AI98,1)</f>
        <v>516</v>
      </c>
      <c r="H98" s="26">
        <f>LARGE(M98:AI98,2)</f>
        <v>0</v>
      </c>
      <c r="I98" s="26">
        <f>LARGE(M98:AI98,3)</f>
        <v>0</v>
      </c>
      <c r="J98" s="27">
        <f>SUM(G98:I98)</f>
        <v>516</v>
      </c>
      <c r="K98" s="28">
        <f>J98/3</f>
        <v>172</v>
      </c>
      <c r="L98" s="29"/>
      <c r="M98" s="148">
        <v>516</v>
      </c>
      <c r="N98" s="148">
        <v>0</v>
      </c>
      <c r="O98" s="148">
        <v>0</v>
      </c>
      <c r="P98" s="148">
        <v>0</v>
      </c>
      <c r="Q98" s="148">
        <v>0</v>
      </c>
      <c r="R98" s="148">
        <v>0</v>
      </c>
      <c r="S98" s="148">
        <v>0</v>
      </c>
      <c r="T98" s="148">
        <v>0</v>
      </c>
      <c r="U98" s="148">
        <v>0</v>
      </c>
      <c r="V98" s="148">
        <v>0</v>
      </c>
      <c r="W98" s="148">
        <v>0</v>
      </c>
      <c r="X98" s="148">
        <v>0</v>
      </c>
      <c r="Y98" s="148">
        <v>0</v>
      </c>
      <c r="Z98" s="148">
        <v>0</v>
      </c>
      <c r="AA98" s="186">
        <v>0</v>
      </c>
      <c r="AB98" s="153">
        <v>0</v>
      </c>
      <c r="AC98" s="148">
        <v>0</v>
      </c>
      <c r="AD98" s="148">
        <v>0</v>
      </c>
      <c r="AE98" s="148">
        <v>0</v>
      </c>
      <c r="AF98" s="148">
        <v>0</v>
      </c>
      <c r="AG98" s="148">
        <v>0</v>
      </c>
      <c r="AH98" s="148">
        <v>0</v>
      </c>
      <c r="AI98" s="148">
        <v>0</v>
      </c>
    </row>
    <row r="99" spans="1:35" ht="14.1" customHeight="1" x14ac:dyDescent="0.25">
      <c r="A99" s="21">
        <f t="shared" si="2"/>
        <v>86</v>
      </c>
      <c r="B99" s="144" t="s">
        <v>113</v>
      </c>
      <c r="C99" s="33">
        <v>14112</v>
      </c>
      <c r="D99" s="143" t="s">
        <v>326</v>
      </c>
      <c r="E99" s="25">
        <f>MAX(M99:AA99)</f>
        <v>515</v>
      </c>
      <c r="F99" s="25" t="str">
        <f>VLOOKUP(E99,Tab!$U$2:$V$255,2,TRUE)</f>
        <v>Não</v>
      </c>
      <c r="G99" s="26">
        <f>LARGE(M99:AI99,1)</f>
        <v>515</v>
      </c>
      <c r="H99" s="26">
        <f>LARGE(M99:AI99,2)</f>
        <v>0</v>
      </c>
      <c r="I99" s="26">
        <f>LARGE(M99:AI99,3)</f>
        <v>0</v>
      </c>
      <c r="J99" s="27">
        <f>SUM(G99:I99)</f>
        <v>515</v>
      </c>
      <c r="K99" s="28">
        <f>J99/3</f>
        <v>171.66666666666666</v>
      </c>
      <c r="L99" s="29"/>
      <c r="M99" s="148">
        <v>0</v>
      </c>
      <c r="N99" s="148">
        <v>0</v>
      </c>
      <c r="O99" s="148">
        <v>0</v>
      </c>
      <c r="P99" s="148">
        <v>515</v>
      </c>
      <c r="Q99" s="148">
        <v>0</v>
      </c>
      <c r="R99" s="148">
        <v>0</v>
      </c>
      <c r="S99" s="148">
        <v>0</v>
      </c>
      <c r="T99" s="148">
        <v>0</v>
      </c>
      <c r="U99" s="148">
        <v>0</v>
      </c>
      <c r="V99" s="148">
        <v>0</v>
      </c>
      <c r="W99" s="148">
        <v>0</v>
      </c>
      <c r="X99" s="148">
        <v>0</v>
      </c>
      <c r="Y99" s="148">
        <v>0</v>
      </c>
      <c r="Z99" s="148">
        <v>0</v>
      </c>
      <c r="AA99" s="186">
        <v>0</v>
      </c>
      <c r="AB99" s="153">
        <v>0</v>
      </c>
      <c r="AC99" s="148">
        <v>0</v>
      </c>
      <c r="AD99" s="148">
        <v>0</v>
      </c>
      <c r="AE99" s="148">
        <v>0</v>
      </c>
      <c r="AF99" s="148">
        <v>0</v>
      </c>
      <c r="AG99" s="148">
        <v>0</v>
      </c>
      <c r="AH99" s="148">
        <v>0</v>
      </c>
      <c r="AI99" s="148">
        <v>0</v>
      </c>
    </row>
    <row r="100" spans="1:35" ht="14.1" customHeight="1" x14ac:dyDescent="0.25">
      <c r="A100" s="21">
        <f t="shared" si="2"/>
        <v>87</v>
      </c>
      <c r="B100" s="144" t="s">
        <v>331</v>
      </c>
      <c r="C100" s="221">
        <v>14719</v>
      </c>
      <c r="D100" s="143" t="s">
        <v>326</v>
      </c>
      <c r="E100" s="25">
        <f>MAX(M100:AA100)</f>
        <v>514</v>
      </c>
      <c r="F100" s="25" t="str">
        <f>VLOOKUP(E100,Tab!$U$2:$V$255,2,TRUE)</f>
        <v>Não</v>
      </c>
      <c r="G100" s="26">
        <f>LARGE(M100:AI100,1)</f>
        <v>514</v>
      </c>
      <c r="H100" s="26">
        <f>LARGE(M100:AI100,2)</f>
        <v>0</v>
      </c>
      <c r="I100" s="26">
        <f>LARGE(M100:AI100,3)</f>
        <v>0</v>
      </c>
      <c r="J100" s="27">
        <f>SUM(G100:I100)</f>
        <v>514</v>
      </c>
      <c r="K100" s="28">
        <f>J100/3</f>
        <v>171.33333333333334</v>
      </c>
      <c r="L100" s="29"/>
      <c r="M100" s="148">
        <v>0</v>
      </c>
      <c r="N100" s="148">
        <v>514</v>
      </c>
      <c r="O100" s="148">
        <v>0</v>
      </c>
      <c r="P100" s="148">
        <v>0</v>
      </c>
      <c r="Q100" s="148">
        <v>0</v>
      </c>
      <c r="R100" s="148">
        <v>0</v>
      </c>
      <c r="S100" s="148">
        <v>0</v>
      </c>
      <c r="T100" s="148">
        <v>0</v>
      </c>
      <c r="U100" s="148">
        <v>0</v>
      </c>
      <c r="V100" s="148">
        <v>0</v>
      </c>
      <c r="W100" s="148">
        <v>0</v>
      </c>
      <c r="X100" s="148">
        <v>0</v>
      </c>
      <c r="Y100" s="148">
        <v>0</v>
      </c>
      <c r="Z100" s="148">
        <v>0</v>
      </c>
      <c r="AA100" s="186">
        <v>0</v>
      </c>
      <c r="AB100" s="153">
        <v>0</v>
      </c>
      <c r="AC100" s="148">
        <v>0</v>
      </c>
      <c r="AD100" s="148">
        <v>0</v>
      </c>
      <c r="AE100" s="148">
        <v>0</v>
      </c>
      <c r="AF100" s="148">
        <v>0</v>
      </c>
      <c r="AG100" s="148">
        <v>0</v>
      </c>
      <c r="AH100" s="148">
        <v>0</v>
      </c>
      <c r="AI100" s="148">
        <v>0</v>
      </c>
    </row>
    <row r="101" spans="1:35" ht="14.1" customHeight="1" x14ac:dyDescent="0.25">
      <c r="A101" s="21">
        <f t="shared" si="2"/>
        <v>88</v>
      </c>
      <c r="B101" s="144" t="s">
        <v>48</v>
      </c>
      <c r="C101" s="33">
        <v>11668</v>
      </c>
      <c r="D101" s="143" t="s">
        <v>49</v>
      </c>
      <c r="E101" s="25">
        <f>MAX(M101:AA101)</f>
        <v>0</v>
      </c>
      <c r="F101" s="25" t="e">
        <f>VLOOKUP(E101,Tab!$U$2:$V$255,2,TRUE)</f>
        <v>#N/A</v>
      </c>
      <c r="G101" s="26">
        <f>LARGE(M101:AI101,1)</f>
        <v>512</v>
      </c>
      <c r="H101" s="26">
        <f>LARGE(M101:AI101,2)</f>
        <v>0</v>
      </c>
      <c r="I101" s="26">
        <f>LARGE(M101:AI101,3)</f>
        <v>0</v>
      </c>
      <c r="J101" s="27">
        <f>SUM(G101:I101)</f>
        <v>512</v>
      </c>
      <c r="K101" s="28">
        <f>J101/3</f>
        <v>170.66666666666666</v>
      </c>
      <c r="L101" s="29"/>
      <c r="M101" s="148">
        <v>0</v>
      </c>
      <c r="N101" s="148">
        <v>0</v>
      </c>
      <c r="O101" s="148">
        <v>0</v>
      </c>
      <c r="P101" s="148">
        <v>0</v>
      </c>
      <c r="Q101" s="148">
        <v>0</v>
      </c>
      <c r="R101" s="148">
        <v>0</v>
      </c>
      <c r="S101" s="148">
        <v>0</v>
      </c>
      <c r="T101" s="148">
        <v>0</v>
      </c>
      <c r="U101" s="148">
        <v>0</v>
      </c>
      <c r="V101" s="148">
        <v>0</v>
      </c>
      <c r="W101" s="148">
        <v>0</v>
      </c>
      <c r="X101" s="148">
        <v>0</v>
      </c>
      <c r="Y101" s="148">
        <v>0</v>
      </c>
      <c r="Z101" s="148">
        <v>0</v>
      </c>
      <c r="AA101" s="186">
        <v>0</v>
      </c>
      <c r="AB101" s="153">
        <v>512</v>
      </c>
      <c r="AC101" s="148">
        <v>0</v>
      </c>
      <c r="AD101" s="148">
        <v>0</v>
      </c>
      <c r="AE101" s="148">
        <v>0</v>
      </c>
      <c r="AF101" s="148">
        <v>0</v>
      </c>
      <c r="AG101" s="148">
        <v>0</v>
      </c>
      <c r="AH101" s="148">
        <v>0</v>
      </c>
      <c r="AI101" s="148">
        <v>0</v>
      </c>
    </row>
    <row r="102" spans="1:35" ht="14.1" customHeight="1" x14ac:dyDescent="0.25">
      <c r="A102" s="21">
        <f t="shared" si="2"/>
        <v>89</v>
      </c>
      <c r="B102" s="209" t="s">
        <v>122</v>
      </c>
      <c r="C102" s="221">
        <v>10361</v>
      </c>
      <c r="D102" s="207" t="s">
        <v>93</v>
      </c>
      <c r="E102" s="25">
        <f>MAX(M102:AA102)</f>
        <v>511</v>
      </c>
      <c r="F102" s="25" t="str">
        <f>VLOOKUP(E102,Tab!$U$2:$V$255,2,TRUE)</f>
        <v>Não</v>
      </c>
      <c r="G102" s="26">
        <f>LARGE(M102:AI102,1)</f>
        <v>511</v>
      </c>
      <c r="H102" s="26">
        <f>LARGE(M102:AI102,2)</f>
        <v>0</v>
      </c>
      <c r="I102" s="26">
        <f>LARGE(M102:AI102,3)</f>
        <v>0</v>
      </c>
      <c r="J102" s="27">
        <f>SUM(G102:I102)</f>
        <v>511</v>
      </c>
      <c r="K102" s="28">
        <f>J102/3</f>
        <v>170.33333333333334</v>
      </c>
      <c r="L102" s="29"/>
      <c r="M102" s="148">
        <v>0</v>
      </c>
      <c r="N102" s="148">
        <v>0</v>
      </c>
      <c r="O102" s="148">
        <v>0</v>
      </c>
      <c r="P102" s="148">
        <v>0</v>
      </c>
      <c r="Q102" s="148">
        <v>0</v>
      </c>
      <c r="R102" s="148">
        <v>0</v>
      </c>
      <c r="S102" s="148">
        <v>0</v>
      </c>
      <c r="T102" s="148">
        <v>0</v>
      </c>
      <c r="U102" s="148">
        <v>0</v>
      </c>
      <c r="V102" s="148">
        <v>0</v>
      </c>
      <c r="W102" s="148">
        <v>0</v>
      </c>
      <c r="X102" s="148">
        <v>0</v>
      </c>
      <c r="Y102" s="148">
        <v>0</v>
      </c>
      <c r="Z102" s="148">
        <v>511</v>
      </c>
      <c r="AA102" s="186">
        <v>0</v>
      </c>
      <c r="AB102" s="153">
        <v>0</v>
      </c>
      <c r="AC102" s="148">
        <v>0</v>
      </c>
      <c r="AD102" s="148">
        <v>0</v>
      </c>
      <c r="AE102" s="148">
        <v>0</v>
      </c>
      <c r="AF102" s="148">
        <v>0</v>
      </c>
      <c r="AG102" s="148">
        <v>0</v>
      </c>
      <c r="AH102" s="148">
        <v>0</v>
      </c>
      <c r="AI102" s="148">
        <v>0</v>
      </c>
    </row>
    <row r="103" spans="1:35" ht="14.1" customHeight="1" x14ac:dyDescent="0.25">
      <c r="A103" s="21">
        <f t="shared" si="2"/>
        <v>90</v>
      </c>
      <c r="B103" s="144" t="s">
        <v>614</v>
      </c>
      <c r="C103" s="33">
        <v>11217</v>
      </c>
      <c r="D103" s="143" t="s">
        <v>106</v>
      </c>
      <c r="E103" s="25">
        <f>MAX(M103:AA103)</f>
        <v>504</v>
      </c>
      <c r="F103" s="25" t="str">
        <f>VLOOKUP(E103,Tab!$U$2:$V$255,2,TRUE)</f>
        <v>Não</v>
      </c>
      <c r="G103" s="26">
        <f>LARGE(M103:AI103,1)</f>
        <v>504</v>
      </c>
      <c r="H103" s="26">
        <f>LARGE(M103:AI103,2)</f>
        <v>0</v>
      </c>
      <c r="I103" s="26">
        <f>LARGE(M103:AI103,3)</f>
        <v>0</v>
      </c>
      <c r="J103" s="27">
        <f>SUM(G103:I103)</f>
        <v>504</v>
      </c>
      <c r="K103" s="28">
        <f>J103/3</f>
        <v>168</v>
      </c>
      <c r="L103" s="29"/>
      <c r="M103" s="148">
        <v>504</v>
      </c>
      <c r="N103" s="148">
        <v>0</v>
      </c>
      <c r="O103" s="148">
        <v>0</v>
      </c>
      <c r="P103" s="148">
        <v>0</v>
      </c>
      <c r="Q103" s="148">
        <v>0</v>
      </c>
      <c r="R103" s="148">
        <v>0</v>
      </c>
      <c r="S103" s="148">
        <v>0</v>
      </c>
      <c r="T103" s="148">
        <v>0</v>
      </c>
      <c r="U103" s="148">
        <v>0</v>
      </c>
      <c r="V103" s="148">
        <v>0</v>
      </c>
      <c r="W103" s="148">
        <v>0</v>
      </c>
      <c r="X103" s="148">
        <v>0</v>
      </c>
      <c r="Y103" s="148">
        <v>0</v>
      </c>
      <c r="Z103" s="148">
        <v>0</v>
      </c>
      <c r="AA103" s="186">
        <v>0</v>
      </c>
      <c r="AB103" s="153">
        <v>0</v>
      </c>
      <c r="AC103" s="148">
        <v>0</v>
      </c>
      <c r="AD103" s="148">
        <v>0</v>
      </c>
      <c r="AE103" s="148">
        <v>0</v>
      </c>
      <c r="AF103" s="148">
        <v>0</v>
      </c>
      <c r="AG103" s="148">
        <v>0</v>
      </c>
      <c r="AH103" s="148">
        <v>0</v>
      </c>
      <c r="AI103" s="148">
        <v>0</v>
      </c>
    </row>
    <row r="104" spans="1:35" ht="14.1" customHeight="1" x14ac:dyDescent="0.25">
      <c r="A104" s="21">
        <f t="shared" si="2"/>
        <v>91</v>
      </c>
      <c r="B104" s="144" t="s">
        <v>553</v>
      </c>
      <c r="C104" s="33">
        <v>4867</v>
      </c>
      <c r="D104" s="143" t="s">
        <v>124</v>
      </c>
      <c r="E104" s="25">
        <f>MAX(M104:AA104)</f>
        <v>500</v>
      </c>
      <c r="F104" s="25" t="str">
        <f>VLOOKUP(E104,Tab!$U$2:$V$255,2,TRUE)</f>
        <v>Não</v>
      </c>
      <c r="G104" s="26">
        <f>LARGE(M104:AI104,1)</f>
        <v>500</v>
      </c>
      <c r="H104" s="26">
        <f>LARGE(M104:AI104,2)</f>
        <v>0</v>
      </c>
      <c r="I104" s="26">
        <f>LARGE(M104:AI104,3)</f>
        <v>0</v>
      </c>
      <c r="J104" s="27">
        <f>SUM(G104:I104)</f>
        <v>500</v>
      </c>
      <c r="K104" s="28">
        <f>J104/3</f>
        <v>166.66666666666666</v>
      </c>
      <c r="L104" s="29"/>
      <c r="M104" s="148">
        <v>0</v>
      </c>
      <c r="N104" s="148">
        <v>0</v>
      </c>
      <c r="O104" s="148">
        <v>0</v>
      </c>
      <c r="P104" s="148">
        <v>0</v>
      </c>
      <c r="Q104" s="148">
        <v>0</v>
      </c>
      <c r="R104" s="148">
        <v>0</v>
      </c>
      <c r="S104" s="148">
        <v>0</v>
      </c>
      <c r="T104" s="148">
        <v>0</v>
      </c>
      <c r="U104" s="148">
        <v>500</v>
      </c>
      <c r="V104" s="148">
        <v>0</v>
      </c>
      <c r="W104" s="148">
        <v>0</v>
      </c>
      <c r="X104" s="148">
        <v>0</v>
      </c>
      <c r="Y104" s="148">
        <v>0</v>
      </c>
      <c r="Z104" s="148">
        <v>0</v>
      </c>
      <c r="AA104" s="186">
        <v>0</v>
      </c>
      <c r="AB104" s="153">
        <v>0</v>
      </c>
      <c r="AC104" s="148">
        <v>0</v>
      </c>
      <c r="AD104" s="148">
        <v>0</v>
      </c>
      <c r="AE104" s="148">
        <v>0</v>
      </c>
      <c r="AF104" s="148">
        <v>0</v>
      </c>
      <c r="AG104" s="148">
        <v>0</v>
      </c>
      <c r="AH104" s="148">
        <v>0</v>
      </c>
      <c r="AI104" s="148">
        <v>0</v>
      </c>
    </row>
    <row r="105" spans="1:35" ht="14.1" customHeight="1" x14ac:dyDescent="0.25">
      <c r="A105" s="21">
        <f t="shared" si="2"/>
        <v>92</v>
      </c>
      <c r="B105" s="144" t="s">
        <v>199</v>
      </c>
      <c r="C105" s="33">
        <v>7536</v>
      </c>
      <c r="D105" s="143" t="s">
        <v>93</v>
      </c>
      <c r="E105" s="25">
        <f>MAX(M105:AA105)</f>
        <v>494</v>
      </c>
      <c r="F105" s="25" t="e">
        <f>VLOOKUP(E105,Tab!$U$2:$V$255,2,TRUE)</f>
        <v>#N/A</v>
      </c>
      <c r="G105" s="26">
        <f>LARGE(M105:AI105,1)</f>
        <v>494</v>
      </c>
      <c r="H105" s="26">
        <f>LARGE(M105:AI105,2)</f>
        <v>0</v>
      </c>
      <c r="I105" s="26">
        <f>LARGE(M105:AI105,3)</f>
        <v>0</v>
      </c>
      <c r="J105" s="27">
        <f>SUM(G105:I105)</f>
        <v>494</v>
      </c>
      <c r="K105" s="28">
        <f>J105/3</f>
        <v>164.66666666666666</v>
      </c>
      <c r="L105" s="29"/>
      <c r="M105" s="148">
        <v>0</v>
      </c>
      <c r="N105" s="148">
        <v>0</v>
      </c>
      <c r="O105" s="148">
        <v>0</v>
      </c>
      <c r="P105" s="148">
        <v>0</v>
      </c>
      <c r="Q105" s="148">
        <v>0</v>
      </c>
      <c r="R105" s="148">
        <v>0</v>
      </c>
      <c r="S105" s="148">
        <v>0</v>
      </c>
      <c r="T105" s="148">
        <v>0</v>
      </c>
      <c r="U105" s="148">
        <v>0</v>
      </c>
      <c r="V105" s="148">
        <v>0</v>
      </c>
      <c r="W105" s="148">
        <v>0</v>
      </c>
      <c r="X105" s="148">
        <v>0</v>
      </c>
      <c r="Y105" s="148">
        <v>0</v>
      </c>
      <c r="Z105" s="148">
        <v>494</v>
      </c>
      <c r="AA105" s="186">
        <v>0</v>
      </c>
      <c r="AB105" s="153">
        <v>0</v>
      </c>
      <c r="AC105" s="148">
        <v>0</v>
      </c>
      <c r="AD105" s="148">
        <v>0</v>
      </c>
      <c r="AE105" s="148">
        <v>0</v>
      </c>
      <c r="AF105" s="148">
        <v>0</v>
      </c>
      <c r="AG105" s="148">
        <v>0</v>
      </c>
      <c r="AH105" s="148">
        <v>0</v>
      </c>
      <c r="AI105" s="148">
        <v>0</v>
      </c>
    </row>
    <row r="106" spans="1:35" ht="14.1" customHeight="1" x14ac:dyDescent="0.25">
      <c r="A106" s="21">
        <f t="shared" si="2"/>
        <v>93</v>
      </c>
      <c r="B106" s="144" t="s">
        <v>520</v>
      </c>
      <c r="C106" s="221">
        <v>11028</v>
      </c>
      <c r="D106" s="143" t="s">
        <v>36</v>
      </c>
      <c r="E106" s="25">
        <f>MAX(M106:AA106)</f>
        <v>493</v>
      </c>
      <c r="F106" s="25" t="e">
        <f>VLOOKUP(E106,Tab!$U$2:$V$255,2,TRUE)</f>
        <v>#N/A</v>
      </c>
      <c r="G106" s="26">
        <f>LARGE(M106:AI106,1)</f>
        <v>493</v>
      </c>
      <c r="H106" s="26">
        <f>LARGE(M106:AI106,2)</f>
        <v>0</v>
      </c>
      <c r="I106" s="26">
        <f>LARGE(M106:AI106,3)</f>
        <v>0</v>
      </c>
      <c r="J106" s="27">
        <f>SUM(G106:I106)</f>
        <v>493</v>
      </c>
      <c r="K106" s="28">
        <f>J106/3</f>
        <v>164.33333333333334</v>
      </c>
      <c r="L106" s="29"/>
      <c r="M106" s="148">
        <v>0</v>
      </c>
      <c r="N106" s="148">
        <v>0</v>
      </c>
      <c r="O106" s="148">
        <v>0</v>
      </c>
      <c r="P106" s="148">
        <v>0</v>
      </c>
      <c r="Q106" s="148">
        <v>0</v>
      </c>
      <c r="R106" s="148">
        <v>0</v>
      </c>
      <c r="S106" s="148">
        <v>0</v>
      </c>
      <c r="T106" s="148">
        <v>0</v>
      </c>
      <c r="U106" s="148">
        <v>0</v>
      </c>
      <c r="V106" s="148">
        <v>0</v>
      </c>
      <c r="W106" s="148">
        <v>0</v>
      </c>
      <c r="X106" s="148">
        <v>0</v>
      </c>
      <c r="Y106" s="148">
        <v>493</v>
      </c>
      <c r="Z106" s="148">
        <v>0</v>
      </c>
      <c r="AA106" s="186">
        <v>0</v>
      </c>
      <c r="AB106" s="153">
        <v>0</v>
      </c>
      <c r="AC106" s="148">
        <v>0</v>
      </c>
      <c r="AD106" s="148">
        <v>0</v>
      </c>
      <c r="AE106" s="148">
        <v>0</v>
      </c>
      <c r="AF106" s="148">
        <v>0</v>
      </c>
      <c r="AG106" s="148">
        <v>0</v>
      </c>
      <c r="AH106" s="148">
        <v>0</v>
      </c>
      <c r="AI106" s="148">
        <v>0</v>
      </c>
    </row>
    <row r="107" spans="1:35" ht="14.1" customHeight="1" x14ac:dyDescent="0.25">
      <c r="A107" s="21">
        <f t="shared" si="2"/>
        <v>94</v>
      </c>
      <c r="B107" s="144" t="s">
        <v>620</v>
      </c>
      <c r="C107" s="33">
        <v>15373</v>
      </c>
      <c r="D107" s="143" t="s">
        <v>80</v>
      </c>
      <c r="E107" s="25">
        <f>MAX(M107:AA107)</f>
        <v>492</v>
      </c>
      <c r="F107" s="25" t="e">
        <f>VLOOKUP(E107,Tab!$U$2:$V$255,2,TRUE)</f>
        <v>#N/A</v>
      </c>
      <c r="G107" s="26">
        <f>LARGE(M107:AI107,1)</f>
        <v>492</v>
      </c>
      <c r="H107" s="26">
        <f>LARGE(M107:AI107,2)</f>
        <v>0</v>
      </c>
      <c r="I107" s="26">
        <f>LARGE(M107:AI107,3)</f>
        <v>0</v>
      </c>
      <c r="J107" s="27">
        <f>SUM(G107:I107)</f>
        <v>492</v>
      </c>
      <c r="K107" s="28">
        <f>J107/3</f>
        <v>164</v>
      </c>
      <c r="L107" s="29"/>
      <c r="M107" s="148">
        <v>492</v>
      </c>
      <c r="N107" s="148">
        <v>0</v>
      </c>
      <c r="O107" s="148">
        <v>0</v>
      </c>
      <c r="P107" s="148">
        <v>0</v>
      </c>
      <c r="Q107" s="148">
        <v>0</v>
      </c>
      <c r="R107" s="148">
        <v>0</v>
      </c>
      <c r="S107" s="148">
        <v>0</v>
      </c>
      <c r="T107" s="148">
        <v>0</v>
      </c>
      <c r="U107" s="148">
        <v>0</v>
      </c>
      <c r="V107" s="148">
        <v>0</v>
      </c>
      <c r="W107" s="148">
        <v>0</v>
      </c>
      <c r="X107" s="148">
        <v>0</v>
      </c>
      <c r="Y107" s="148">
        <v>0</v>
      </c>
      <c r="Z107" s="148">
        <v>0</v>
      </c>
      <c r="AA107" s="186">
        <v>0</v>
      </c>
      <c r="AB107" s="153">
        <v>0</v>
      </c>
      <c r="AC107" s="148">
        <v>0</v>
      </c>
      <c r="AD107" s="148">
        <v>0</v>
      </c>
      <c r="AE107" s="148">
        <v>0</v>
      </c>
      <c r="AF107" s="148">
        <v>0</v>
      </c>
      <c r="AG107" s="148">
        <v>0</v>
      </c>
      <c r="AH107" s="148">
        <v>0</v>
      </c>
      <c r="AI107" s="148">
        <v>0</v>
      </c>
    </row>
    <row r="108" spans="1:35" ht="14.1" customHeight="1" x14ac:dyDescent="0.25">
      <c r="A108" s="21">
        <f t="shared" si="2"/>
        <v>95</v>
      </c>
      <c r="B108" s="144" t="s">
        <v>125</v>
      </c>
      <c r="C108" s="33">
        <v>629</v>
      </c>
      <c r="D108" s="143" t="s">
        <v>106</v>
      </c>
      <c r="E108" s="25">
        <f>MAX(M108:AA108)</f>
        <v>491</v>
      </c>
      <c r="F108" s="25" t="e">
        <f>VLOOKUP(E108,Tab!$U$2:$V$255,2,TRUE)</f>
        <v>#N/A</v>
      </c>
      <c r="G108" s="26">
        <f>LARGE(M108:AI108,1)</f>
        <v>491</v>
      </c>
      <c r="H108" s="26">
        <f>LARGE(M108:AI108,2)</f>
        <v>0</v>
      </c>
      <c r="I108" s="26">
        <f>LARGE(M108:AI108,3)</f>
        <v>0</v>
      </c>
      <c r="J108" s="27">
        <f>SUM(G108:I108)</f>
        <v>491</v>
      </c>
      <c r="K108" s="28">
        <f>J108/3</f>
        <v>163.66666666666666</v>
      </c>
      <c r="L108" s="29"/>
      <c r="M108" s="148">
        <v>491</v>
      </c>
      <c r="N108" s="148">
        <v>0</v>
      </c>
      <c r="O108" s="148">
        <v>0</v>
      </c>
      <c r="P108" s="148">
        <v>0</v>
      </c>
      <c r="Q108" s="148">
        <v>0</v>
      </c>
      <c r="R108" s="148">
        <v>0</v>
      </c>
      <c r="S108" s="148">
        <v>0</v>
      </c>
      <c r="T108" s="148">
        <v>0</v>
      </c>
      <c r="U108" s="148">
        <v>0</v>
      </c>
      <c r="V108" s="148">
        <v>0</v>
      </c>
      <c r="W108" s="148">
        <v>0</v>
      </c>
      <c r="X108" s="148">
        <v>0</v>
      </c>
      <c r="Y108" s="148">
        <v>0</v>
      </c>
      <c r="Z108" s="148">
        <v>0</v>
      </c>
      <c r="AA108" s="186">
        <v>0</v>
      </c>
      <c r="AB108" s="153">
        <v>0</v>
      </c>
      <c r="AC108" s="148">
        <v>0</v>
      </c>
      <c r="AD108" s="148">
        <v>0</v>
      </c>
      <c r="AE108" s="148">
        <v>0</v>
      </c>
      <c r="AF108" s="148">
        <v>0</v>
      </c>
      <c r="AG108" s="148">
        <v>0</v>
      </c>
      <c r="AH108" s="148">
        <v>0</v>
      </c>
      <c r="AI108" s="148">
        <v>0</v>
      </c>
    </row>
    <row r="109" spans="1:35" ht="14.1" customHeight="1" x14ac:dyDescent="0.25">
      <c r="A109" s="21">
        <f t="shared" si="2"/>
        <v>96</v>
      </c>
      <c r="B109" s="209" t="s">
        <v>117</v>
      </c>
      <c r="C109" s="122">
        <v>38</v>
      </c>
      <c r="D109" s="207" t="s">
        <v>26</v>
      </c>
      <c r="E109" s="25">
        <f>MAX(M109:AA109)</f>
        <v>490</v>
      </c>
      <c r="F109" s="25" t="e">
        <f>VLOOKUP(E109,Tab!$U$2:$V$255,2,TRUE)</f>
        <v>#N/A</v>
      </c>
      <c r="G109" s="26">
        <f>LARGE(M109:AI109,1)</f>
        <v>490</v>
      </c>
      <c r="H109" s="26">
        <f>LARGE(M109:AI109,2)</f>
        <v>0</v>
      </c>
      <c r="I109" s="26">
        <f>LARGE(M109:AI109,3)</f>
        <v>0</v>
      </c>
      <c r="J109" s="27">
        <f>SUM(G109:I109)</f>
        <v>490</v>
      </c>
      <c r="K109" s="28">
        <f>J109/3</f>
        <v>163.33333333333334</v>
      </c>
      <c r="L109" s="29"/>
      <c r="M109" s="148">
        <v>490</v>
      </c>
      <c r="N109" s="148">
        <v>0</v>
      </c>
      <c r="O109" s="148">
        <v>0</v>
      </c>
      <c r="P109" s="148">
        <v>0</v>
      </c>
      <c r="Q109" s="148">
        <v>0</v>
      </c>
      <c r="R109" s="148">
        <v>0</v>
      </c>
      <c r="S109" s="148">
        <v>0</v>
      </c>
      <c r="T109" s="148">
        <v>0</v>
      </c>
      <c r="U109" s="148">
        <v>0</v>
      </c>
      <c r="V109" s="148">
        <v>0</v>
      </c>
      <c r="W109" s="148">
        <v>0</v>
      </c>
      <c r="X109" s="148">
        <v>0</v>
      </c>
      <c r="Y109" s="148">
        <v>0</v>
      </c>
      <c r="Z109" s="148">
        <v>0</v>
      </c>
      <c r="AA109" s="186">
        <v>0</v>
      </c>
      <c r="AB109" s="153">
        <v>0</v>
      </c>
      <c r="AC109" s="148">
        <v>0</v>
      </c>
      <c r="AD109" s="148">
        <v>0</v>
      </c>
      <c r="AE109" s="148">
        <v>0</v>
      </c>
      <c r="AF109" s="148">
        <v>0</v>
      </c>
      <c r="AG109" s="148">
        <v>0</v>
      </c>
      <c r="AH109" s="148">
        <v>0</v>
      </c>
      <c r="AI109" s="148">
        <v>0</v>
      </c>
    </row>
    <row r="110" spans="1:35" ht="14.1" customHeight="1" x14ac:dyDescent="0.25">
      <c r="A110" s="21">
        <f t="shared" ref="A110:A173" si="3">A109+1</f>
        <v>97</v>
      </c>
      <c r="B110" s="144" t="s">
        <v>521</v>
      </c>
      <c r="C110" s="33">
        <v>12626</v>
      </c>
      <c r="D110" s="143" t="s">
        <v>44</v>
      </c>
      <c r="E110" s="25">
        <f>MAX(M110:AA110)</f>
        <v>489</v>
      </c>
      <c r="F110" s="25" t="e">
        <f>VLOOKUP(E110,Tab!$U$2:$V$255,2,TRUE)</f>
        <v>#N/A</v>
      </c>
      <c r="G110" s="26">
        <f>LARGE(M110:AI110,1)</f>
        <v>489</v>
      </c>
      <c r="H110" s="26">
        <f>LARGE(M110:AI110,2)</f>
        <v>0</v>
      </c>
      <c r="I110" s="26">
        <f>LARGE(M110:AI110,3)</f>
        <v>0</v>
      </c>
      <c r="J110" s="27">
        <f>SUM(G110:I110)</f>
        <v>489</v>
      </c>
      <c r="K110" s="28">
        <f>J110/3</f>
        <v>163</v>
      </c>
      <c r="L110" s="29"/>
      <c r="M110" s="148">
        <v>0</v>
      </c>
      <c r="N110" s="148">
        <v>0</v>
      </c>
      <c r="O110" s="148">
        <v>0</v>
      </c>
      <c r="P110" s="148">
        <v>0</v>
      </c>
      <c r="Q110" s="148">
        <v>0</v>
      </c>
      <c r="R110" s="148">
        <v>0</v>
      </c>
      <c r="S110" s="148">
        <v>0</v>
      </c>
      <c r="T110" s="148">
        <v>0</v>
      </c>
      <c r="U110" s="148">
        <v>0</v>
      </c>
      <c r="V110" s="148">
        <v>0</v>
      </c>
      <c r="W110" s="148">
        <v>0</v>
      </c>
      <c r="X110" s="148">
        <v>0</v>
      </c>
      <c r="Y110" s="148">
        <v>489</v>
      </c>
      <c r="Z110" s="148">
        <v>0</v>
      </c>
      <c r="AA110" s="186">
        <v>0</v>
      </c>
      <c r="AB110" s="153">
        <v>0</v>
      </c>
      <c r="AC110" s="148">
        <v>0</v>
      </c>
      <c r="AD110" s="148">
        <v>0</v>
      </c>
      <c r="AE110" s="148">
        <v>0</v>
      </c>
      <c r="AF110" s="148">
        <v>0</v>
      </c>
      <c r="AG110" s="148">
        <v>0</v>
      </c>
      <c r="AH110" s="148">
        <v>0</v>
      </c>
      <c r="AI110" s="148">
        <v>0</v>
      </c>
    </row>
    <row r="111" spans="1:35" ht="14.1" customHeight="1" x14ac:dyDescent="0.25">
      <c r="A111" s="21">
        <f t="shared" si="3"/>
        <v>98</v>
      </c>
      <c r="B111" s="144" t="s">
        <v>524</v>
      </c>
      <c r="C111" s="221">
        <v>2483</v>
      </c>
      <c r="D111" s="143" t="s">
        <v>93</v>
      </c>
      <c r="E111" s="25">
        <f>MAX(M111:AA111)</f>
        <v>484</v>
      </c>
      <c r="F111" s="25" t="e">
        <f>VLOOKUP(E111,Tab!$U$2:$V$255,2,TRUE)</f>
        <v>#N/A</v>
      </c>
      <c r="G111" s="26">
        <f>LARGE(M111:AI111,1)</f>
        <v>484</v>
      </c>
      <c r="H111" s="26">
        <f>LARGE(M111:AI111,2)</f>
        <v>0</v>
      </c>
      <c r="I111" s="26">
        <f>LARGE(M111:AI111,3)</f>
        <v>0</v>
      </c>
      <c r="J111" s="27">
        <f>SUM(G111:I111)</f>
        <v>484</v>
      </c>
      <c r="K111" s="28">
        <f>J111/3</f>
        <v>161.33333333333334</v>
      </c>
      <c r="L111" s="29"/>
      <c r="M111" s="148">
        <v>0</v>
      </c>
      <c r="N111" s="148">
        <v>0</v>
      </c>
      <c r="O111" s="148">
        <v>0</v>
      </c>
      <c r="P111" s="148">
        <v>0</v>
      </c>
      <c r="Q111" s="148">
        <v>0</v>
      </c>
      <c r="R111" s="148">
        <v>0</v>
      </c>
      <c r="S111" s="148">
        <v>0</v>
      </c>
      <c r="T111" s="148">
        <v>0</v>
      </c>
      <c r="U111" s="148">
        <v>0</v>
      </c>
      <c r="V111" s="148">
        <v>0</v>
      </c>
      <c r="W111" s="148">
        <v>0</v>
      </c>
      <c r="X111" s="148">
        <v>0</v>
      </c>
      <c r="Y111" s="148">
        <v>0</v>
      </c>
      <c r="Z111" s="148">
        <v>484</v>
      </c>
      <c r="AA111" s="186">
        <v>0</v>
      </c>
      <c r="AB111" s="153">
        <v>0</v>
      </c>
      <c r="AC111" s="148">
        <v>0</v>
      </c>
      <c r="AD111" s="148">
        <v>0</v>
      </c>
      <c r="AE111" s="148">
        <v>0</v>
      </c>
      <c r="AF111" s="148">
        <v>0</v>
      </c>
      <c r="AG111" s="148">
        <v>0</v>
      </c>
      <c r="AH111" s="148">
        <v>0</v>
      </c>
      <c r="AI111" s="148">
        <v>0</v>
      </c>
    </row>
    <row r="112" spans="1:35" ht="14.1" customHeight="1" x14ac:dyDescent="0.25">
      <c r="A112" s="21">
        <f t="shared" si="3"/>
        <v>99</v>
      </c>
      <c r="B112" s="209" t="s">
        <v>264</v>
      </c>
      <c r="C112" s="221">
        <v>11362</v>
      </c>
      <c r="D112" s="207" t="s">
        <v>175</v>
      </c>
      <c r="E112" s="25">
        <f>MAX(M112:AA112)</f>
        <v>0</v>
      </c>
      <c r="F112" s="25" t="e">
        <f>VLOOKUP(E112,Tab!$U$2:$V$255,2,TRUE)</f>
        <v>#N/A</v>
      </c>
      <c r="G112" s="26">
        <f>LARGE(M112:AI112,1)</f>
        <v>484</v>
      </c>
      <c r="H112" s="26">
        <f>LARGE(M112:AI112,2)</f>
        <v>0</v>
      </c>
      <c r="I112" s="26">
        <f>LARGE(M112:AI112,3)</f>
        <v>0</v>
      </c>
      <c r="J112" s="27">
        <f>SUM(G112:I112)</f>
        <v>484</v>
      </c>
      <c r="K112" s="28">
        <f>J112/3</f>
        <v>161.33333333333334</v>
      </c>
      <c r="L112" s="29"/>
      <c r="M112" s="148">
        <v>0</v>
      </c>
      <c r="N112" s="148">
        <v>0</v>
      </c>
      <c r="O112" s="148">
        <v>0</v>
      </c>
      <c r="P112" s="148">
        <v>0</v>
      </c>
      <c r="Q112" s="148">
        <v>0</v>
      </c>
      <c r="R112" s="148">
        <v>0</v>
      </c>
      <c r="S112" s="148">
        <v>0</v>
      </c>
      <c r="T112" s="148">
        <v>0</v>
      </c>
      <c r="U112" s="148">
        <v>0</v>
      </c>
      <c r="V112" s="148">
        <v>0</v>
      </c>
      <c r="W112" s="148">
        <v>0</v>
      </c>
      <c r="X112" s="148">
        <v>0</v>
      </c>
      <c r="Y112" s="148">
        <v>0</v>
      </c>
      <c r="Z112" s="148">
        <v>0</v>
      </c>
      <c r="AA112" s="186">
        <v>0</v>
      </c>
      <c r="AB112" s="153">
        <v>0</v>
      </c>
      <c r="AC112" s="148">
        <v>0</v>
      </c>
      <c r="AD112" s="148">
        <v>0</v>
      </c>
      <c r="AE112" s="148">
        <v>0</v>
      </c>
      <c r="AF112" s="148">
        <v>0</v>
      </c>
      <c r="AG112" s="148">
        <v>484</v>
      </c>
      <c r="AH112" s="148">
        <v>0</v>
      </c>
      <c r="AI112" s="148">
        <v>0</v>
      </c>
    </row>
    <row r="113" spans="1:35" ht="14.1" customHeight="1" x14ac:dyDescent="0.25">
      <c r="A113" s="21">
        <f t="shared" si="3"/>
        <v>100</v>
      </c>
      <c r="B113" s="209" t="s">
        <v>422</v>
      </c>
      <c r="C113" s="221">
        <v>11603</v>
      </c>
      <c r="D113" s="207" t="s">
        <v>44</v>
      </c>
      <c r="E113" s="25">
        <f>MAX(M113:AA113)</f>
        <v>0</v>
      </c>
      <c r="F113" s="25" t="e">
        <f>VLOOKUP(E113,Tab!$U$2:$V$255,2,TRUE)</f>
        <v>#N/A</v>
      </c>
      <c r="G113" s="26">
        <f>LARGE(M113:AI113,1)</f>
        <v>478</v>
      </c>
      <c r="H113" s="26">
        <f>LARGE(M113:AI113,2)</f>
        <v>0</v>
      </c>
      <c r="I113" s="26">
        <f>LARGE(M113:AI113,3)</f>
        <v>0</v>
      </c>
      <c r="J113" s="27">
        <f>SUM(G113:I113)</f>
        <v>478</v>
      </c>
      <c r="K113" s="28">
        <f>J113/3</f>
        <v>159.33333333333334</v>
      </c>
      <c r="L113" s="29"/>
      <c r="M113" s="148">
        <v>0</v>
      </c>
      <c r="N113" s="148">
        <v>0</v>
      </c>
      <c r="O113" s="148">
        <v>0</v>
      </c>
      <c r="P113" s="148">
        <v>0</v>
      </c>
      <c r="Q113" s="148">
        <v>0</v>
      </c>
      <c r="R113" s="148">
        <v>0</v>
      </c>
      <c r="S113" s="148">
        <v>0</v>
      </c>
      <c r="T113" s="148">
        <v>0</v>
      </c>
      <c r="U113" s="148">
        <v>0</v>
      </c>
      <c r="V113" s="148">
        <v>0</v>
      </c>
      <c r="W113" s="148">
        <v>0</v>
      </c>
      <c r="X113" s="148">
        <v>0</v>
      </c>
      <c r="Y113" s="148">
        <v>0</v>
      </c>
      <c r="Z113" s="148">
        <v>0</v>
      </c>
      <c r="AA113" s="186">
        <v>0</v>
      </c>
      <c r="AB113" s="153">
        <v>478</v>
      </c>
      <c r="AC113" s="148">
        <v>0</v>
      </c>
      <c r="AD113" s="148">
        <v>0</v>
      </c>
      <c r="AE113" s="148">
        <v>0</v>
      </c>
      <c r="AF113" s="148">
        <v>0</v>
      </c>
      <c r="AG113" s="148">
        <v>0</v>
      </c>
      <c r="AH113" s="148">
        <v>0</v>
      </c>
      <c r="AI113" s="148">
        <v>0</v>
      </c>
    </row>
    <row r="114" spans="1:35" ht="14.1" customHeight="1" x14ac:dyDescent="0.25">
      <c r="A114" s="21">
        <f t="shared" si="3"/>
        <v>101</v>
      </c>
      <c r="B114" s="144" t="s">
        <v>211</v>
      </c>
      <c r="C114" s="33">
        <v>8791</v>
      </c>
      <c r="D114" s="143" t="s">
        <v>41</v>
      </c>
      <c r="E114" s="25">
        <f>MAX(M114:AA114)</f>
        <v>474</v>
      </c>
      <c r="F114" s="25" t="e">
        <f>VLOOKUP(E114,Tab!$U$2:$V$255,2,TRUE)</f>
        <v>#N/A</v>
      </c>
      <c r="G114" s="26">
        <f>LARGE(M114:AI114,1)</f>
        <v>474</v>
      </c>
      <c r="H114" s="26">
        <f>LARGE(M114:AI114,2)</f>
        <v>0</v>
      </c>
      <c r="I114" s="26">
        <f>LARGE(M114:AI114,3)</f>
        <v>0</v>
      </c>
      <c r="J114" s="27">
        <f>SUM(G114:I114)</f>
        <v>474</v>
      </c>
      <c r="K114" s="28">
        <f>J114/3</f>
        <v>158</v>
      </c>
      <c r="L114" s="29"/>
      <c r="M114" s="148">
        <v>0</v>
      </c>
      <c r="N114" s="148">
        <v>0</v>
      </c>
      <c r="O114" s="148">
        <v>0</v>
      </c>
      <c r="P114" s="148">
        <v>0</v>
      </c>
      <c r="Q114" s="148">
        <v>0</v>
      </c>
      <c r="R114" s="148">
        <v>0</v>
      </c>
      <c r="S114" s="148">
        <v>0</v>
      </c>
      <c r="T114" s="148">
        <v>0</v>
      </c>
      <c r="U114" s="148">
        <v>0</v>
      </c>
      <c r="V114" s="148">
        <v>474</v>
      </c>
      <c r="W114" s="148">
        <v>0</v>
      </c>
      <c r="X114" s="148">
        <v>0</v>
      </c>
      <c r="Y114" s="148">
        <v>0</v>
      </c>
      <c r="Z114" s="148">
        <v>0</v>
      </c>
      <c r="AA114" s="186">
        <v>0</v>
      </c>
      <c r="AB114" s="153">
        <v>0</v>
      </c>
      <c r="AC114" s="148">
        <v>0</v>
      </c>
      <c r="AD114" s="148">
        <v>0</v>
      </c>
      <c r="AE114" s="148">
        <v>0</v>
      </c>
      <c r="AF114" s="148">
        <v>0</v>
      </c>
      <c r="AG114" s="148">
        <v>0</v>
      </c>
      <c r="AH114" s="148">
        <v>0</v>
      </c>
      <c r="AI114" s="148">
        <v>0</v>
      </c>
    </row>
    <row r="115" spans="1:35" ht="14.1" customHeight="1" x14ac:dyDescent="0.25">
      <c r="A115" s="21">
        <f t="shared" si="3"/>
        <v>102</v>
      </c>
      <c r="B115" s="144" t="s">
        <v>310</v>
      </c>
      <c r="C115" s="33">
        <v>13958</v>
      </c>
      <c r="D115" s="143" t="s">
        <v>41</v>
      </c>
      <c r="E115" s="25">
        <f>MAX(M115:AA115)</f>
        <v>0</v>
      </c>
      <c r="F115" s="25" t="e">
        <f>VLOOKUP(E115,Tab!$U$2:$V$255,2,TRUE)</f>
        <v>#N/A</v>
      </c>
      <c r="G115" s="26">
        <f>LARGE(M115:AI115,1)</f>
        <v>469</v>
      </c>
      <c r="H115" s="26">
        <f>LARGE(M115:AI115,2)</f>
        <v>0</v>
      </c>
      <c r="I115" s="26">
        <f>LARGE(M115:AI115,3)</f>
        <v>0</v>
      </c>
      <c r="J115" s="27">
        <f>SUM(G115:I115)</f>
        <v>469</v>
      </c>
      <c r="K115" s="28">
        <f>J115/3</f>
        <v>156.33333333333334</v>
      </c>
      <c r="L115" s="29"/>
      <c r="M115" s="148">
        <v>0</v>
      </c>
      <c r="N115" s="148">
        <v>0</v>
      </c>
      <c r="O115" s="148">
        <v>0</v>
      </c>
      <c r="P115" s="148">
        <v>0</v>
      </c>
      <c r="Q115" s="148">
        <v>0</v>
      </c>
      <c r="R115" s="148">
        <v>0</v>
      </c>
      <c r="S115" s="148">
        <v>0</v>
      </c>
      <c r="T115" s="148">
        <v>0</v>
      </c>
      <c r="U115" s="148">
        <v>0</v>
      </c>
      <c r="V115" s="148">
        <v>0</v>
      </c>
      <c r="W115" s="148">
        <v>0</v>
      </c>
      <c r="X115" s="148">
        <v>0</v>
      </c>
      <c r="Y115" s="148">
        <v>0</v>
      </c>
      <c r="Z115" s="148">
        <v>0</v>
      </c>
      <c r="AA115" s="186">
        <v>0</v>
      </c>
      <c r="AB115" s="153">
        <v>0</v>
      </c>
      <c r="AC115" s="148">
        <v>469</v>
      </c>
      <c r="AD115" s="148">
        <v>0</v>
      </c>
      <c r="AE115" s="148">
        <v>0</v>
      </c>
      <c r="AF115" s="148">
        <v>0</v>
      </c>
      <c r="AG115" s="148">
        <v>0</v>
      </c>
      <c r="AH115" s="148">
        <v>0</v>
      </c>
      <c r="AI115" s="148">
        <v>0</v>
      </c>
    </row>
    <row r="116" spans="1:35" ht="14.1" customHeight="1" x14ac:dyDescent="0.25">
      <c r="A116" s="21">
        <f t="shared" si="3"/>
        <v>103</v>
      </c>
      <c r="B116" s="32" t="s">
        <v>564</v>
      </c>
      <c r="C116" s="33">
        <v>11458</v>
      </c>
      <c r="D116" s="143" t="s">
        <v>77</v>
      </c>
      <c r="E116" s="25">
        <f>MAX(M116:AA116)</f>
        <v>463</v>
      </c>
      <c r="F116" s="25" t="e">
        <f>VLOOKUP(E116,Tab!$U$2:$V$255,2,TRUE)</f>
        <v>#N/A</v>
      </c>
      <c r="G116" s="26">
        <f>LARGE(M116:AI116,1)</f>
        <v>463</v>
      </c>
      <c r="H116" s="26">
        <f>LARGE(M116:AI116,2)</f>
        <v>0</v>
      </c>
      <c r="I116" s="26">
        <f>LARGE(M116:AI116,3)</f>
        <v>0</v>
      </c>
      <c r="J116" s="27">
        <f>SUM(G116:I116)</f>
        <v>463</v>
      </c>
      <c r="K116" s="28">
        <f>J116/3</f>
        <v>154.33333333333334</v>
      </c>
      <c r="L116" s="29"/>
      <c r="M116" s="148">
        <v>0</v>
      </c>
      <c r="N116" s="148">
        <v>0</v>
      </c>
      <c r="O116" s="148">
        <v>0</v>
      </c>
      <c r="P116" s="148">
        <v>0</v>
      </c>
      <c r="Q116" s="148">
        <v>0</v>
      </c>
      <c r="R116" s="148">
        <v>0</v>
      </c>
      <c r="S116" s="148">
        <v>0</v>
      </c>
      <c r="T116" s="148">
        <v>0</v>
      </c>
      <c r="U116" s="148">
        <v>0</v>
      </c>
      <c r="V116" s="148">
        <v>0</v>
      </c>
      <c r="W116" s="148">
        <v>0</v>
      </c>
      <c r="X116" s="148">
        <v>463</v>
      </c>
      <c r="Y116" s="148">
        <v>0</v>
      </c>
      <c r="Z116" s="148">
        <v>0</v>
      </c>
      <c r="AA116" s="186">
        <v>0</v>
      </c>
      <c r="AB116" s="153">
        <v>0</v>
      </c>
      <c r="AC116" s="148">
        <v>0</v>
      </c>
      <c r="AD116" s="148">
        <v>0</v>
      </c>
      <c r="AE116" s="148">
        <v>0</v>
      </c>
      <c r="AF116" s="148">
        <v>0</v>
      </c>
      <c r="AG116" s="148">
        <v>0</v>
      </c>
      <c r="AH116" s="148">
        <v>0</v>
      </c>
      <c r="AI116" s="148">
        <v>0</v>
      </c>
    </row>
    <row r="117" spans="1:35" ht="14.1" customHeight="1" x14ac:dyDescent="0.25">
      <c r="A117" s="21">
        <f t="shared" si="3"/>
        <v>104</v>
      </c>
      <c r="B117" s="209" t="s">
        <v>200</v>
      </c>
      <c r="C117" s="221">
        <v>14775</v>
      </c>
      <c r="D117" s="207" t="s">
        <v>44</v>
      </c>
      <c r="E117" s="25">
        <f>MAX(M117:AA117)</f>
        <v>462</v>
      </c>
      <c r="F117" s="25" t="e">
        <f>VLOOKUP(E117,Tab!$U$2:$V$255,2,TRUE)</f>
        <v>#N/A</v>
      </c>
      <c r="G117" s="26">
        <f>LARGE(M117:AI117,1)</f>
        <v>462</v>
      </c>
      <c r="H117" s="26">
        <f>LARGE(M117:AI117,2)</f>
        <v>0</v>
      </c>
      <c r="I117" s="26">
        <f>LARGE(M117:AI117,3)</f>
        <v>0</v>
      </c>
      <c r="J117" s="27">
        <f>SUM(G117:I117)</f>
        <v>462</v>
      </c>
      <c r="K117" s="28">
        <f>J117/3</f>
        <v>154</v>
      </c>
      <c r="L117" s="29"/>
      <c r="M117" s="148">
        <v>0</v>
      </c>
      <c r="N117" s="148">
        <v>0</v>
      </c>
      <c r="O117" s="148">
        <v>0</v>
      </c>
      <c r="P117" s="148">
        <v>0</v>
      </c>
      <c r="Q117" s="148">
        <v>0</v>
      </c>
      <c r="R117" s="148">
        <v>462</v>
      </c>
      <c r="S117" s="148">
        <v>0</v>
      </c>
      <c r="T117" s="148">
        <v>0</v>
      </c>
      <c r="U117" s="148">
        <v>0</v>
      </c>
      <c r="V117" s="148">
        <v>0</v>
      </c>
      <c r="W117" s="148">
        <v>0</v>
      </c>
      <c r="X117" s="148">
        <v>0</v>
      </c>
      <c r="Y117" s="148">
        <v>0</v>
      </c>
      <c r="Z117" s="148">
        <v>0</v>
      </c>
      <c r="AA117" s="186">
        <v>0</v>
      </c>
      <c r="AB117" s="153">
        <v>0</v>
      </c>
      <c r="AC117" s="148">
        <v>0</v>
      </c>
      <c r="AD117" s="148">
        <v>0</v>
      </c>
      <c r="AE117" s="148">
        <v>0</v>
      </c>
      <c r="AF117" s="148">
        <v>0</v>
      </c>
      <c r="AG117" s="148">
        <v>0</v>
      </c>
      <c r="AH117" s="148">
        <v>0</v>
      </c>
      <c r="AI117" s="148">
        <v>0</v>
      </c>
    </row>
    <row r="118" spans="1:35" ht="14.1" customHeight="1" x14ac:dyDescent="0.25">
      <c r="A118" s="21">
        <f t="shared" si="3"/>
        <v>105</v>
      </c>
      <c r="B118" s="144" t="s">
        <v>609</v>
      </c>
      <c r="C118" s="33">
        <v>2264</v>
      </c>
      <c r="D118" s="143" t="s">
        <v>77</v>
      </c>
      <c r="E118" s="25">
        <f>MAX(M118:AA118)</f>
        <v>461</v>
      </c>
      <c r="F118" s="25" t="e">
        <f>VLOOKUP(E118,Tab!$U$2:$V$255,2,TRUE)</f>
        <v>#N/A</v>
      </c>
      <c r="G118" s="26">
        <f>LARGE(M118:AI118,1)</f>
        <v>461</v>
      </c>
      <c r="H118" s="26">
        <f>LARGE(M118:AI118,2)</f>
        <v>0</v>
      </c>
      <c r="I118" s="26">
        <f>LARGE(M118:AI118,3)</f>
        <v>0</v>
      </c>
      <c r="J118" s="27">
        <f>SUM(G118:I118)</f>
        <v>461</v>
      </c>
      <c r="K118" s="28">
        <f>J118/3</f>
        <v>153.66666666666666</v>
      </c>
      <c r="L118" s="29"/>
      <c r="M118" s="148">
        <v>0</v>
      </c>
      <c r="N118" s="148">
        <v>0</v>
      </c>
      <c r="O118" s="148">
        <v>0</v>
      </c>
      <c r="P118" s="148">
        <v>461</v>
      </c>
      <c r="Q118" s="148">
        <v>0</v>
      </c>
      <c r="R118" s="148">
        <v>0</v>
      </c>
      <c r="S118" s="148">
        <v>0</v>
      </c>
      <c r="T118" s="148">
        <v>0</v>
      </c>
      <c r="U118" s="148">
        <v>0</v>
      </c>
      <c r="V118" s="148">
        <v>0</v>
      </c>
      <c r="W118" s="148">
        <v>0</v>
      </c>
      <c r="X118" s="148">
        <v>0</v>
      </c>
      <c r="Y118" s="148">
        <v>0</v>
      </c>
      <c r="Z118" s="148">
        <v>0</v>
      </c>
      <c r="AA118" s="186">
        <v>0</v>
      </c>
      <c r="AB118" s="153">
        <v>0</v>
      </c>
      <c r="AC118" s="148">
        <v>0</v>
      </c>
      <c r="AD118" s="148">
        <v>0</v>
      </c>
      <c r="AE118" s="148">
        <v>0</v>
      </c>
      <c r="AF118" s="148">
        <v>0</v>
      </c>
      <c r="AG118" s="148">
        <v>0</v>
      </c>
      <c r="AH118" s="148">
        <v>0</v>
      </c>
      <c r="AI118" s="148">
        <v>0</v>
      </c>
    </row>
    <row r="119" spans="1:35" ht="14.1" customHeight="1" x14ac:dyDescent="0.25">
      <c r="A119" s="21">
        <f t="shared" si="3"/>
        <v>106</v>
      </c>
      <c r="B119" s="209" t="s">
        <v>322</v>
      </c>
      <c r="C119" s="221">
        <v>11354</v>
      </c>
      <c r="D119" s="207" t="s">
        <v>49</v>
      </c>
      <c r="E119" s="25">
        <f>MAX(M119:AA119)</f>
        <v>0</v>
      </c>
      <c r="F119" s="25" t="e">
        <f>VLOOKUP(E119,Tab!$U$2:$V$255,2,TRUE)</f>
        <v>#N/A</v>
      </c>
      <c r="G119" s="26">
        <f>LARGE(M119:AI119,1)</f>
        <v>455</v>
      </c>
      <c r="H119" s="26">
        <f>LARGE(M119:AI119,2)</f>
        <v>0</v>
      </c>
      <c r="I119" s="26">
        <f>LARGE(M119:AI119,3)</f>
        <v>0</v>
      </c>
      <c r="J119" s="27">
        <f>SUM(G119:I119)</f>
        <v>455</v>
      </c>
      <c r="K119" s="28">
        <f>J119/3</f>
        <v>151.66666666666666</v>
      </c>
      <c r="L119" s="29"/>
      <c r="M119" s="148">
        <v>0</v>
      </c>
      <c r="N119" s="148">
        <v>0</v>
      </c>
      <c r="O119" s="148">
        <v>0</v>
      </c>
      <c r="P119" s="148">
        <v>0</v>
      </c>
      <c r="Q119" s="148">
        <v>0</v>
      </c>
      <c r="R119" s="148">
        <v>0</v>
      </c>
      <c r="S119" s="148">
        <v>0</v>
      </c>
      <c r="T119" s="148">
        <v>0</v>
      </c>
      <c r="U119" s="148">
        <v>0</v>
      </c>
      <c r="V119" s="148">
        <v>0</v>
      </c>
      <c r="W119" s="148">
        <v>0</v>
      </c>
      <c r="X119" s="148">
        <v>0</v>
      </c>
      <c r="Y119" s="148">
        <v>0</v>
      </c>
      <c r="Z119" s="148">
        <v>0</v>
      </c>
      <c r="AA119" s="186">
        <v>0</v>
      </c>
      <c r="AB119" s="153">
        <v>455</v>
      </c>
      <c r="AC119" s="148">
        <v>0</v>
      </c>
      <c r="AD119" s="148">
        <v>0</v>
      </c>
      <c r="AE119" s="148">
        <v>0</v>
      </c>
      <c r="AF119" s="148">
        <v>0</v>
      </c>
      <c r="AG119" s="148">
        <v>0</v>
      </c>
      <c r="AH119" s="148">
        <v>0</v>
      </c>
      <c r="AI119" s="148">
        <v>0</v>
      </c>
    </row>
    <row r="120" spans="1:35" ht="14.1" customHeight="1" x14ac:dyDescent="0.25">
      <c r="A120" s="21">
        <f t="shared" si="3"/>
        <v>107</v>
      </c>
      <c r="B120" s="209" t="s">
        <v>601</v>
      </c>
      <c r="C120" s="221">
        <v>10647</v>
      </c>
      <c r="D120" s="207" t="s">
        <v>41</v>
      </c>
      <c r="E120" s="25">
        <f>MAX(M120:AA120)</f>
        <v>454</v>
      </c>
      <c r="F120" s="25" t="e">
        <f>VLOOKUP(E120,Tab!$U$2:$V$255,2,TRUE)</f>
        <v>#N/A</v>
      </c>
      <c r="G120" s="26">
        <f>LARGE(M120:AI120,1)</f>
        <v>454</v>
      </c>
      <c r="H120" s="26">
        <f>LARGE(M120:AI120,2)</f>
        <v>0</v>
      </c>
      <c r="I120" s="26">
        <f>LARGE(M120:AI120,3)</f>
        <v>0</v>
      </c>
      <c r="J120" s="27">
        <f>SUM(G120:I120)</f>
        <v>454</v>
      </c>
      <c r="K120" s="28">
        <f>J120/3</f>
        <v>151.33333333333334</v>
      </c>
      <c r="L120" s="29"/>
      <c r="M120" s="148">
        <v>0</v>
      </c>
      <c r="N120" s="148">
        <v>0</v>
      </c>
      <c r="O120" s="148">
        <v>0</v>
      </c>
      <c r="P120" s="148">
        <v>0</v>
      </c>
      <c r="Q120" s="148">
        <v>0</v>
      </c>
      <c r="R120" s="148">
        <v>0</v>
      </c>
      <c r="S120" s="148">
        <v>454</v>
      </c>
      <c r="T120" s="148">
        <v>0</v>
      </c>
      <c r="U120" s="148">
        <v>0</v>
      </c>
      <c r="V120" s="148">
        <v>0</v>
      </c>
      <c r="W120" s="148">
        <v>0</v>
      </c>
      <c r="X120" s="148">
        <v>0</v>
      </c>
      <c r="Y120" s="148">
        <v>0</v>
      </c>
      <c r="Z120" s="148">
        <v>0</v>
      </c>
      <c r="AA120" s="186">
        <v>0</v>
      </c>
      <c r="AB120" s="153">
        <v>0</v>
      </c>
      <c r="AC120" s="148">
        <v>0</v>
      </c>
      <c r="AD120" s="148">
        <v>0</v>
      </c>
      <c r="AE120" s="148">
        <v>0</v>
      </c>
      <c r="AF120" s="148">
        <v>0</v>
      </c>
      <c r="AG120" s="148">
        <v>0</v>
      </c>
      <c r="AH120" s="148">
        <v>0</v>
      </c>
      <c r="AI120" s="148">
        <v>0</v>
      </c>
    </row>
    <row r="121" spans="1:35" ht="14.1" customHeight="1" x14ac:dyDescent="0.25">
      <c r="A121" s="21">
        <f t="shared" si="3"/>
        <v>108</v>
      </c>
      <c r="B121" s="144" t="s">
        <v>456</v>
      </c>
      <c r="C121" s="33">
        <v>14437</v>
      </c>
      <c r="D121" s="143" t="s">
        <v>454</v>
      </c>
      <c r="E121" s="25">
        <f>MAX(M121:AA121)</f>
        <v>450</v>
      </c>
      <c r="F121" s="25" t="e">
        <f>VLOOKUP(E121,Tab!$U$2:$V$255,2,TRUE)</f>
        <v>#N/A</v>
      </c>
      <c r="G121" s="26">
        <f>LARGE(M121:AI121,1)</f>
        <v>450</v>
      </c>
      <c r="H121" s="26">
        <f>LARGE(M121:AI121,2)</f>
        <v>0</v>
      </c>
      <c r="I121" s="26">
        <f>LARGE(M121:AI121,3)</f>
        <v>0</v>
      </c>
      <c r="J121" s="27">
        <f>SUM(G121:I121)</f>
        <v>450</v>
      </c>
      <c r="K121" s="28">
        <f>J121/3</f>
        <v>150</v>
      </c>
      <c r="L121" s="29"/>
      <c r="M121" s="148">
        <v>0</v>
      </c>
      <c r="N121" s="148">
        <v>0</v>
      </c>
      <c r="O121" s="148">
        <v>0</v>
      </c>
      <c r="P121" s="148">
        <v>450</v>
      </c>
      <c r="Q121" s="148">
        <v>0</v>
      </c>
      <c r="R121" s="148">
        <v>0</v>
      </c>
      <c r="S121" s="148">
        <v>0</v>
      </c>
      <c r="T121" s="148">
        <v>0</v>
      </c>
      <c r="U121" s="148">
        <v>0</v>
      </c>
      <c r="V121" s="148">
        <v>0</v>
      </c>
      <c r="W121" s="148">
        <v>0</v>
      </c>
      <c r="X121" s="148">
        <v>0</v>
      </c>
      <c r="Y121" s="148">
        <v>0</v>
      </c>
      <c r="Z121" s="148">
        <v>0</v>
      </c>
      <c r="AA121" s="186">
        <v>0</v>
      </c>
      <c r="AB121" s="153">
        <v>0</v>
      </c>
      <c r="AC121" s="148">
        <v>0</v>
      </c>
      <c r="AD121" s="148">
        <v>0</v>
      </c>
      <c r="AE121" s="148">
        <v>0</v>
      </c>
      <c r="AF121" s="148">
        <v>0</v>
      </c>
      <c r="AG121" s="148">
        <v>0</v>
      </c>
      <c r="AH121" s="148">
        <v>0</v>
      </c>
      <c r="AI121" s="148">
        <v>0</v>
      </c>
    </row>
    <row r="122" spans="1:35" ht="14.1" customHeight="1" x14ac:dyDescent="0.25">
      <c r="A122" s="21">
        <f t="shared" si="3"/>
        <v>109</v>
      </c>
      <c r="B122" s="144" t="s">
        <v>219</v>
      </c>
      <c r="C122" s="33">
        <v>640</v>
      </c>
      <c r="D122" s="143" t="s">
        <v>36</v>
      </c>
      <c r="E122" s="25">
        <f>MAX(M122:AA122)</f>
        <v>0</v>
      </c>
      <c r="F122" s="25" t="e">
        <f>VLOOKUP(E122,Tab!$U$2:$V$255,2,TRUE)</f>
        <v>#N/A</v>
      </c>
      <c r="G122" s="26">
        <f>LARGE(M122:AI122,1)</f>
        <v>449</v>
      </c>
      <c r="H122" s="26">
        <f>LARGE(M122:AI122,2)</f>
        <v>0</v>
      </c>
      <c r="I122" s="26">
        <f>LARGE(M122:AI122,3)</f>
        <v>0</v>
      </c>
      <c r="J122" s="27">
        <f>SUM(G122:I122)</f>
        <v>449</v>
      </c>
      <c r="K122" s="28">
        <f>J122/3</f>
        <v>149.66666666666666</v>
      </c>
      <c r="L122" s="29"/>
      <c r="M122" s="148">
        <v>0</v>
      </c>
      <c r="N122" s="148">
        <v>0</v>
      </c>
      <c r="O122" s="148">
        <v>0</v>
      </c>
      <c r="P122" s="148">
        <v>0</v>
      </c>
      <c r="Q122" s="148">
        <v>0</v>
      </c>
      <c r="R122" s="148">
        <v>0</v>
      </c>
      <c r="S122" s="148">
        <v>0</v>
      </c>
      <c r="T122" s="148">
        <v>0</v>
      </c>
      <c r="U122" s="148">
        <v>0</v>
      </c>
      <c r="V122" s="148">
        <v>0</v>
      </c>
      <c r="W122" s="148">
        <v>0</v>
      </c>
      <c r="X122" s="148">
        <v>0</v>
      </c>
      <c r="Y122" s="148">
        <v>0</v>
      </c>
      <c r="Z122" s="148">
        <v>0</v>
      </c>
      <c r="AA122" s="186">
        <v>0</v>
      </c>
      <c r="AB122" s="153">
        <v>0</v>
      </c>
      <c r="AC122" s="148">
        <v>0</v>
      </c>
      <c r="AD122" s="148">
        <v>0</v>
      </c>
      <c r="AE122" s="148">
        <v>0</v>
      </c>
      <c r="AF122" s="148">
        <v>0</v>
      </c>
      <c r="AG122" s="148">
        <v>449</v>
      </c>
      <c r="AH122" s="148">
        <v>0</v>
      </c>
      <c r="AI122" s="148">
        <v>0</v>
      </c>
    </row>
    <row r="123" spans="1:35" ht="14.1" customHeight="1" x14ac:dyDescent="0.25">
      <c r="A123" s="21">
        <f t="shared" si="3"/>
        <v>110</v>
      </c>
      <c r="B123" s="39" t="s">
        <v>268</v>
      </c>
      <c r="C123" s="55">
        <v>2960</v>
      </c>
      <c r="D123" s="40" t="s">
        <v>39</v>
      </c>
      <c r="E123" s="25">
        <f>MAX(M123:AA123)</f>
        <v>447</v>
      </c>
      <c r="F123" s="25" t="e">
        <f>VLOOKUP(E123,Tab!$U$2:$V$255,2,TRUE)</f>
        <v>#N/A</v>
      </c>
      <c r="G123" s="26">
        <f>LARGE(M123:AI123,1)</f>
        <v>447</v>
      </c>
      <c r="H123" s="26">
        <f>LARGE(M123:AI123,2)</f>
        <v>0</v>
      </c>
      <c r="I123" s="26">
        <f>LARGE(M123:AI123,3)</f>
        <v>0</v>
      </c>
      <c r="J123" s="27">
        <f>SUM(G123:I123)</f>
        <v>447</v>
      </c>
      <c r="K123" s="28">
        <f>J123/3</f>
        <v>149</v>
      </c>
      <c r="L123" s="29"/>
      <c r="M123" s="148">
        <v>0</v>
      </c>
      <c r="N123" s="148">
        <v>0</v>
      </c>
      <c r="O123" s="148">
        <v>0</v>
      </c>
      <c r="P123" s="148">
        <v>0</v>
      </c>
      <c r="Q123" s="148">
        <v>0</v>
      </c>
      <c r="R123" s="148">
        <v>0</v>
      </c>
      <c r="S123" s="148">
        <v>0</v>
      </c>
      <c r="T123" s="148">
        <v>0</v>
      </c>
      <c r="U123" s="148">
        <v>447</v>
      </c>
      <c r="V123" s="148">
        <v>0</v>
      </c>
      <c r="W123" s="148">
        <v>0</v>
      </c>
      <c r="X123" s="148">
        <v>0</v>
      </c>
      <c r="Y123" s="148">
        <v>0</v>
      </c>
      <c r="Z123" s="148">
        <v>0</v>
      </c>
      <c r="AA123" s="186">
        <v>0</v>
      </c>
      <c r="AB123" s="153">
        <v>0</v>
      </c>
      <c r="AC123" s="148">
        <v>0</v>
      </c>
      <c r="AD123" s="148">
        <v>0</v>
      </c>
      <c r="AE123" s="148">
        <v>0</v>
      </c>
      <c r="AF123" s="148">
        <v>0</v>
      </c>
      <c r="AG123" s="148">
        <v>0</v>
      </c>
      <c r="AH123" s="148">
        <v>0</v>
      </c>
      <c r="AI123" s="148">
        <v>0</v>
      </c>
    </row>
    <row r="124" spans="1:35" ht="14.1" customHeight="1" x14ac:dyDescent="0.25">
      <c r="A124" s="21">
        <f t="shared" si="3"/>
        <v>111</v>
      </c>
      <c r="B124" s="209" t="s">
        <v>564</v>
      </c>
      <c r="C124" s="221">
        <v>11458</v>
      </c>
      <c r="D124" s="207" t="s">
        <v>77</v>
      </c>
      <c r="E124" s="25">
        <f>MAX(M124:AA124)</f>
        <v>446</v>
      </c>
      <c r="F124" s="25" t="e">
        <f>VLOOKUP(E124,Tab!$U$2:$V$255,2,TRUE)</f>
        <v>#N/A</v>
      </c>
      <c r="G124" s="26">
        <f>LARGE(M124:AI124,1)</f>
        <v>446</v>
      </c>
      <c r="H124" s="26">
        <f>LARGE(M124:AI124,2)</f>
        <v>0</v>
      </c>
      <c r="I124" s="26">
        <f>LARGE(M124:AI124,3)</f>
        <v>0</v>
      </c>
      <c r="J124" s="27">
        <f>SUM(G124:I124)</f>
        <v>446</v>
      </c>
      <c r="K124" s="28">
        <f>J124/3</f>
        <v>148.66666666666666</v>
      </c>
      <c r="L124" s="29"/>
      <c r="M124" s="148">
        <v>0</v>
      </c>
      <c r="N124" s="148">
        <v>0</v>
      </c>
      <c r="O124" s="148">
        <v>0</v>
      </c>
      <c r="P124" s="148">
        <v>446</v>
      </c>
      <c r="Q124" s="148">
        <v>0</v>
      </c>
      <c r="R124" s="148">
        <v>0</v>
      </c>
      <c r="S124" s="148">
        <v>0</v>
      </c>
      <c r="T124" s="148">
        <v>0</v>
      </c>
      <c r="U124" s="148">
        <v>0</v>
      </c>
      <c r="V124" s="148">
        <v>0</v>
      </c>
      <c r="W124" s="148">
        <v>0</v>
      </c>
      <c r="X124" s="148">
        <v>0</v>
      </c>
      <c r="Y124" s="148">
        <v>0</v>
      </c>
      <c r="Z124" s="148">
        <v>0</v>
      </c>
      <c r="AA124" s="186">
        <v>0</v>
      </c>
      <c r="AB124" s="153">
        <v>0</v>
      </c>
      <c r="AC124" s="148">
        <v>0</v>
      </c>
      <c r="AD124" s="148">
        <v>0</v>
      </c>
      <c r="AE124" s="148">
        <v>0</v>
      </c>
      <c r="AF124" s="148">
        <v>0</v>
      </c>
      <c r="AG124" s="148">
        <v>0</v>
      </c>
      <c r="AH124" s="148">
        <v>0</v>
      </c>
      <c r="AI124" s="148">
        <v>0</v>
      </c>
    </row>
    <row r="125" spans="1:35" ht="14.1" customHeight="1" x14ac:dyDescent="0.25">
      <c r="A125" s="21">
        <f t="shared" si="3"/>
        <v>112</v>
      </c>
      <c r="B125" s="209" t="s">
        <v>385</v>
      </c>
      <c r="C125" s="221">
        <v>5090</v>
      </c>
      <c r="D125" s="207" t="s">
        <v>138</v>
      </c>
      <c r="E125" s="25">
        <f>MAX(M125:AA125)</f>
        <v>444</v>
      </c>
      <c r="F125" s="25" t="e">
        <f>VLOOKUP(E125,Tab!$U$2:$V$255,2,TRUE)</f>
        <v>#N/A</v>
      </c>
      <c r="G125" s="26">
        <f>LARGE(M125:AI125,1)</f>
        <v>444</v>
      </c>
      <c r="H125" s="26">
        <f>LARGE(M125:AI125,2)</f>
        <v>0</v>
      </c>
      <c r="I125" s="26">
        <f>LARGE(M125:AI125,3)</f>
        <v>0</v>
      </c>
      <c r="J125" s="27">
        <f>SUM(G125:I125)</f>
        <v>444</v>
      </c>
      <c r="K125" s="28">
        <f>J125/3</f>
        <v>148</v>
      </c>
      <c r="L125" s="29"/>
      <c r="M125" s="148">
        <v>0</v>
      </c>
      <c r="N125" s="148">
        <v>0</v>
      </c>
      <c r="O125" s="148">
        <v>0</v>
      </c>
      <c r="P125" s="148">
        <v>0</v>
      </c>
      <c r="Q125" s="148">
        <v>0</v>
      </c>
      <c r="R125" s="148">
        <v>0</v>
      </c>
      <c r="S125" s="148">
        <v>0</v>
      </c>
      <c r="T125" s="148">
        <v>0</v>
      </c>
      <c r="U125" s="148">
        <v>444</v>
      </c>
      <c r="V125" s="148">
        <v>0</v>
      </c>
      <c r="W125" s="148">
        <v>0</v>
      </c>
      <c r="X125" s="148">
        <v>0</v>
      </c>
      <c r="Y125" s="148">
        <v>0</v>
      </c>
      <c r="Z125" s="148">
        <v>0</v>
      </c>
      <c r="AA125" s="186">
        <v>0</v>
      </c>
      <c r="AB125" s="153">
        <v>0</v>
      </c>
      <c r="AC125" s="148">
        <v>0</v>
      </c>
      <c r="AD125" s="148">
        <v>0</v>
      </c>
      <c r="AE125" s="148">
        <v>0</v>
      </c>
      <c r="AF125" s="148">
        <v>0</v>
      </c>
      <c r="AG125" s="148">
        <v>0</v>
      </c>
      <c r="AH125" s="148">
        <v>0</v>
      </c>
      <c r="AI125" s="148">
        <v>0</v>
      </c>
    </row>
    <row r="126" spans="1:35" ht="14.1" customHeight="1" x14ac:dyDescent="0.25">
      <c r="A126" s="21">
        <f t="shared" si="3"/>
        <v>113</v>
      </c>
      <c r="B126" s="144" t="s">
        <v>154</v>
      </c>
      <c r="C126" s="33">
        <v>2194</v>
      </c>
      <c r="D126" s="143" t="s">
        <v>80</v>
      </c>
      <c r="E126" s="25">
        <f>MAX(M126:AA126)</f>
        <v>434</v>
      </c>
      <c r="F126" s="25" t="e">
        <f>VLOOKUP(E126,Tab!$U$2:$V$255,2,TRUE)</f>
        <v>#N/A</v>
      </c>
      <c r="G126" s="26">
        <f>LARGE(M126:AI126,1)</f>
        <v>434</v>
      </c>
      <c r="H126" s="26">
        <f>LARGE(M126:AI126,2)</f>
        <v>0</v>
      </c>
      <c r="I126" s="26">
        <f>LARGE(M126:AI126,3)</f>
        <v>0</v>
      </c>
      <c r="J126" s="27">
        <f>SUM(G126:I126)</f>
        <v>434</v>
      </c>
      <c r="K126" s="28">
        <f>J126/3</f>
        <v>144.66666666666666</v>
      </c>
      <c r="L126" s="29"/>
      <c r="M126" s="148">
        <v>0</v>
      </c>
      <c r="N126" s="148">
        <v>0</v>
      </c>
      <c r="O126" s="148">
        <v>0</v>
      </c>
      <c r="P126" s="148">
        <v>0</v>
      </c>
      <c r="Q126" s="148">
        <v>0</v>
      </c>
      <c r="R126" s="148">
        <v>0</v>
      </c>
      <c r="S126" s="148">
        <v>0</v>
      </c>
      <c r="T126" s="148">
        <v>0</v>
      </c>
      <c r="U126" s="148">
        <v>0</v>
      </c>
      <c r="V126" s="148">
        <v>0</v>
      </c>
      <c r="W126" s="148">
        <v>0</v>
      </c>
      <c r="X126" s="148">
        <v>0</v>
      </c>
      <c r="Y126" s="148">
        <v>434</v>
      </c>
      <c r="Z126" s="148">
        <v>0</v>
      </c>
      <c r="AA126" s="186">
        <v>0</v>
      </c>
      <c r="AB126" s="153">
        <v>0</v>
      </c>
      <c r="AC126" s="148">
        <v>0</v>
      </c>
      <c r="AD126" s="148">
        <v>0</v>
      </c>
      <c r="AE126" s="148">
        <v>0</v>
      </c>
      <c r="AF126" s="148">
        <v>0</v>
      </c>
      <c r="AG126" s="148">
        <v>0</v>
      </c>
      <c r="AH126" s="148">
        <v>0</v>
      </c>
      <c r="AI126" s="148">
        <v>0</v>
      </c>
    </row>
    <row r="127" spans="1:35" ht="14.1" customHeight="1" x14ac:dyDescent="0.25">
      <c r="A127" s="21">
        <f t="shared" si="3"/>
        <v>114</v>
      </c>
      <c r="B127" s="144" t="s">
        <v>560</v>
      </c>
      <c r="C127" s="33">
        <v>15534</v>
      </c>
      <c r="D127" s="143" t="s">
        <v>41</v>
      </c>
      <c r="E127" s="25">
        <f>MAX(M127:AA127)</f>
        <v>426</v>
      </c>
      <c r="F127" s="25" t="e">
        <f>VLOOKUP(E127,Tab!$U$2:$V$255,2,TRUE)</f>
        <v>#N/A</v>
      </c>
      <c r="G127" s="26">
        <f>LARGE(M127:AI127,1)</f>
        <v>426</v>
      </c>
      <c r="H127" s="26">
        <f>LARGE(M127:AI127,2)</f>
        <v>0</v>
      </c>
      <c r="I127" s="26">
        <f>LARGE(M127:AI127,3)</f>
        <v>0</v>
      </c>
      <c r="J127" s="27">
        <f>SUM(G127:I127)</f>
        <v>426</v>
      </c>
      <c r="K127" s="28">
        <f>J127/3</f>
        <v>142</v>
      </c>
      <c r="L127" s="29"/>
      <c r="M127" s="148">
        <v>0</v>
      </c>
      <c r="N127" s="148">
        <v>426</v>
      </c>
      <c r="O127" s="148">
        <v>0</v>
      </c>
      <c r="P127" s="148">
        <v>0</v>
      </c>
      <c r="Q127" s="148">
        <v>0</v>
      </c>
      <c r="R127" s="148">
        <v>0</v>
      </c>
      <c r="S127" s="148">
        <v>0</v>
      </c>
      <c r="T127" s="148">
        <v>0</v>
      </c>
      <c r="U127" s="148">
        <v>0</v>
      </c>
      <c r="V127" s="148">
        <v>0</v>
      </c>
      <c r="W127" s="148">
        <v>0</v>
      </c>
      <c r="X127" s="148">
        <v>0</v>
      </c>
      <c r="Y127" s="148">
        <v>0</v>
      </c>
      <c r="Z127" s="148">
        <v>0</v>
      </c>
      <c r="AA127" s="186">
        <v>0</v>
      </c>
      <c r="AB127" s="153">
        <v>0</v>
      </c>
      <c r="AC127" s="148">
        <v>0</v>
      </c>
      <c r="AD127" s="148">
        <v>0</v>
      </c>
      <c r="AE127" s="148">
        <v>0</v>
      </c>
      <c r="AF127" s="148">
        <v>0</v>
      </c>
      <c r="AG127" s="148">
        <v>0</v>
      </c>
      <c r="AH127" s="148">
        <v>0</v>
      </c>
      <c r="AI127" s="148">
        <v>0</v>
      </c>
    </row>
    <row r="128" spans="1:35" ht="14.1" customHeight="1" x14ac:dyDescent="0.25">
      <c r="A128" s="21">
        <f t="shared" si="3"/>
        <v>115</v>
      </c>
      <c r="B128" s="39" t="s">
        <v>161</v>
      </c>
      <c r="C128" s="55">
        <v>13831</v>
      </c>
      <c r="D128" s="40" t="s">
        <v>49</v>
      </c>
      <c r="E128" s="25">
        <f>MAX(M128:AA128)</f>
        <v>0</v>
      </c>
      <c r="F128" s="25" t="e">
        <f>VLOOKUP(E128,Tab!$U$2:$V$255,2,TRUE)</f>
        <v>#N/A</v>
      </c>
      <c r="G128" s="26">
        <f>LARGE(M128:AI128,1)</f>
        <v>425</v>
      </c>
      <c r="H128" s="26">
        <f>LARGE(M128:AI128,2)</f>
        <v>0</v>
      </c>
      <c r="I128" s="26">
        <f>LARGE(M128:AI128,3)</f>
        <v>0</v>
      </c>
      <c r="J128" s="27">
        <f>SUM(G128:I128)</f>
        <v>425</v>
      </c>
      <c r="K128" s="28">
        <f>J128/3</f>
        <v>141.66666666666666</v>
      </c>
      <c r="L128" s="29"/>
      <c r="M128" s="148">
        <v>0</v>
      </c>
      <c r="N128" s="148">
        <v>0</v>
      </c>
      <c r="O128" s="148">
        <v>0</v>
      </c>
      <c r="P128" s="148">
        <v>0</v>
      </c>
      <c r="Q128" s="148">
        <v>0</v>
      </c>
      <c r="R128" s="148">
        <v>0</v>
      </c>
      <c r="S128" s="148">
        <v>0</v>
      </c>
      <c r="T128" s="148">
        <v>0</v>
      </c>
      <c r="U128" s="148">
        <v>0</v>
      </c>
      <c r="V128" s="148">
        <v>0</v>
      </c>
      <c r="W128" s="148">
        <v>0</v>
      </c>
      <c r="X128" s="148">
        <v>0</v>
      </c>
      <c r="Y128" s="148">
        <v>0</v>
      </c>
      <c r="Z128" s="148">
        <v>0</v>
      </c>
      <c r="AA128" s="186">
        <v>0</v>
      </c>
      <c r="AB128" s="153">
        <v>425</v>
      </c>
      <c r="AC128" s="148">
        <v>0</v>
      </c>
      <c r="AD128" s="148">
        <v>0</v>
      </c>
      <c r="AE128" s="148">
        <v>0</v>
      </c>
      <c r="AF128" s="148">
        <v>0</v>
      </c>
      <c r="AG128" s="148">
        <v>0</v>
      </c>
      <c r="AH128" s="148">
        <v>0</v>
      </c>
      <c r="AI128" s="148">
        <v>0</v>
      </c>
    </row>
    <row r="129" spans="1:35" ht="14.1" customHeight="1" x14ac:dyDescent="0.25">
      <c r="A129" s="21">
        <f t="shared" si="3"/>
        <v>116</v>
      </c>
      <c r="B129" s="39" t="s">
        <v>202</v>
      </c>
      <c r="C129" s="55">
        <v>4857</v>
      </c>
      <c r="D129" s="40" t="s">
        <v>80</v>
      </c>
      <c r="E129" s="25">
        <f>MAX(M129:AA129)</f>
        <v>0</v>
      </c>
      <c r="F129" s="25" t="e">
        <f>VLOOKUP(E129,Tab!$U$2:$V$255,2,TRUE)</f>
        <v>#N/A</v>
      </c>
      <c r="G129" s="26">
        <f>LARGE(M129:AI129,1)</f>
        <v>424</v>
      </c>
      <c r="H129" s="26">
        <f>LARGE(M129:AI129,2)</f>
        <v>0</v>
      </c>
      <c r="I129" s="26">
        <f>LARGE(M129:AI129,3)</f>
        <v>0</v>
      </c>
      <c r="J129" s="27">
        <f>SUM(G129:I129)</f>
        <v>424</v>
      </c>
      <c r="K129" s="28">
        <f>J129/3</f>
        <v>141.33333333333334</v>
      </c>
      <c r="L129" s="29"/>
      <c r="M129" s="148">
        <v>0</v>
      </c>
      <c r="N129" s="148">
        <v>0</v>
      </c>
      <c r="O129" s="148">
        <v>0</v>
      </c>
      <c r="P129" s="148">
        <v>0</v>
      </c>
      <c r="Q129" s="148">
        <v>0</v>
      </c>
      <c r="R129" s="148">
        <v>0</v>
      </c>
      <c r="S129" s="148">
        <v>0</v>
      </c>
      <c r="T129" s="148">
        <v>0</v>
      </c>
      <c r="U129" s="148">
        <v>0</v>
      </c>
      <c r="V129" s="148">
        <v>0</v>
      </c>
      <c r="W129" s="148">
        <v>0</v>
      </c>
      <c r="X129" s="148">
        <v>0</v>
      </c>
      <c r="Y129" s="148">
        <v>0</v>
      </c>
      <c r="Z129" s="148">
        <v>0</v>
      </c>
      <c r="AA129" s="186">
        <v>0</v>
      </c>
      <c r="AB129" s="153">
        <v>0</v>
      </c>
      <c r="AC129" s="148">
        <v>0</v>
      </c>
      <c r="AD129" s="148">
        <v>424</v>
      </c>
      <c r="AE129" s="148">
        <v>0</v>
      </c>
      <c r="AF129" s="148">
        <v>0</v>
      </c>
      <c r="AG129" s="148">
        <v>0</v>
      </c>
      <c r="AH129" s="148">
        <v>0</v>
      </c>
      <c r="AI129" s="148">
        <v>0</v>
      </c>
    </row>
    <row r="130" spans="1:35" ht="14.1" customHeight="1" x14ac:dyDescent="0.25">
      <c r="A130" s="21">
        <f t="shared" si="3"/>
        <v>117</v>
      </c>
      <c r="B130" s="209" t="s">
        <v>280</v>
      </c>
      <c r="C130" s="221">
        <v>14653</v>
      </c>
      <c r="D130" s="207" t="s">
        <v>326</v>
      </c>
      <c r="E130" s="25">
        <f>MAX(M130:AA130)</f>
        <v>0</v>
      </c>
      <c r="F130" s="25" t="e">
        <f>VLOOKUP(E130,Tab!$U$2:$V$255,2,TRUE)</f>
        <v>#N/A</v>
      </c>
      <c r="G130" s="26">
        <f>LARGE(M130:AI130,1)</f>
        <v>419</v>
      </c>
      <c r="H130" s="26">
        <f>LARGE(M130:AI130,2)</f>
        <v>0</v>
      </c>
      <c r="I130" s="26">
        <f>LARGE(M130:AI130,3)</f>
        <v>0</v>
      </c>
      <c r="J130" s="27">
        <f>SUM(G130:I130)</f>
        <v>419</v>
      </c>
      <c r="K130" s="28">
        <f>J130/3</f>
        <v>139.66666666666666</v>
      </c>
      <c r="L130" s="29"/>
      <c r="M130" s="148">
        <v>0</v>
      </c>
      <c r="N130" s="148">
        <v>0</v>
      </c>
      <c r="O130" s="148">
        <v>0</v>
      </c>
      <c r="P130" s="148">
        <v>0</v>
      </c>
      <c r="Q130" s="148">
        <v>0</v>
      </c>
      <c r="R130" s="148">
        <v>0</v>
      </c>
      <c r="S130" s="148">
        <v>0</v>
      </c>
      <c r="T130" s="148">
        <v>0</v>
      </c>
      <c r="U130" s="148">
        <v>0</v>
      </c>
      <c r="V130" s="148">
        <v>0</v>
      </c>
      <c r="W130" s="148">
        <v>0</v>
      </c>
      <c r="X130" s="148">
        <v>0</v>
      </c>
      <c r="Y130" s="148">
        <v>0</v>
      </c>
      <c r="Z130" s="148">
        <v>0</v>
      </c>
      <c r="AA130" s="186">
        <v>0</v>
      </c>
      <c r="AB130" s="153">
        <v>0</v>
      </c>
      <c r="AC130" s="148">
        <v>419</v>
      </c>
      <c r="AD130" s="148">
        <v>0</v>
      </c>
      <c r="AE130" s="148">
        <v>0</v>
      </c>
      <c r="AF130" s="148">
        <v>0</v>
      </c>
      <c r="AG130" s="148">
        <v>0</v>
      </c>
      <c r="AH130" s="148">
        <v>0</v>
      </c>
      <c r="AI130" s="148">
        <v>0</v>
      </c>
    </row>
    <row r="131" spans="1:35" ht="14.1" customHeight="1" x14ac:dyDescent="0.25">
      <c r="A131" s="21">
        <f t="shared" si="3"/>
        <v>118</v>
      </c>
      <c r="B131" s="209" t="s">
        <v>273</v>
      </c>
      <c r="C131" s="221">
        <v>14490</v>
      </c>
      <c r="D131" s="207" t="s">
        <v>454</v>
      </c>
      <c r="E131" s="25">
        <f>MAX(M131:AA131)</f>
        <v>0</v>
      </c>
      <c r="F131" s="25" t="e">
        <f>VLOOKUP(E131,Tab!$U$2:$V$255,2,TRUE)</f>
        <v>#N/A</v>
      </c>
      <c r="G131" s="26">
        <f>LARGE(M131:AI131,1)</f>
        <v>417</v>
      </c>
      <c r="H131" s="26">
        <f>LARGE(M131:AI131,2)</f>
        <v>0</v>
      </c>
      <c r="I131" s="26">
        <f>LARGE(M131:AI131,3)</f>
        <v>0</v>
      </c>
      <c r="J131" s="27">
        <f>SUM(G131:I131)</f>
        <v>417</v>
      </c>
      <c r="K131" s="28">
        <f>J131/3</f>
        <v>139</v>
      </c>
      <c r="L131" s="29"/>
      <c r="M131" s="148">
        <v>0</v>
      </c>
      <c r="N131" s="148">
        <v>0</v>
      </c>
      <c r="O131" s="148">
        <v>0</v>
      </c>
      <c r="P131" s="148">
        <v>0</v>
      </c>
      <c r="Q131" s="148">
        <v>0</v>
      </c>
      <c r="R131" s="148">
        <v>0</v>
      </c>
      <c r="S131" s="148">
        <v>0</v>
      </c>
      <c r="T131" s="148">
        <v>0</v>
      </c>
      <c r="U131" s="148">
        <v>0</v>
      </c>
      <c r="V131" s="148">
        <v>0</v>
      </c>
      <c r="W131" s="148">
        <v>0</v>
      </c>
      <c r="X131" s="148">
        <v>0</v>
      </c>
      <c r="Y131" s="148">
        <v>0</v>
      </c>
      <c r="Z131" s="148">
        <v>0</v>
      </c>
      <c r="AA131" s="186">
        <v>0</v>
      </c>
      <c r="AB131" s="153">
        <v>0</v>
      </c>
      <c r="AC131" s="148">
        <v>0</v>
      </c>
      <c r="AD131" s="148">
        <v>0</v>
      </c>
      <c r="AE131" s="148">
        <v>0</v>
      </c>
      <c r="AF131" s="148">
        <v>417</v>
      </c>
      <c r="AG131" s="148">
        <v>0</v>
      </c>
      <c r="AH131" s="148">
        <v>0</v>
      </c>
      <c r="AI131" s="148">
        <v>0</v>
      </c>
    </row>
    <row r="132" spans="1:35" ht="14.1" customHeight="1" x14ac:dyDescent="0.25">
      <c r="A132" s="21">
        <f t="shared" si="3"/>
        <v>119</v>
      </c>
      <c r="B132" s="144" t="s">
        <v>408</v>
      </c>
      <c r="C132" s="33">
        <v>737</v>
      </c>
      <c r="D132" s="143" t="s">
        <v>41</v>
      </c>
      <c r="E132" s="25">
        <f>MAX(M132:AA132)</f>
        <v>416</v>
      </c>
      <c r="F132" s="25" t="e">
        <f>VLOOKUP(E132,Tab!$U$2:$V$255,2,TRUE)</f>
        <v>#N/A</v>
      </c>
      <c r="G132" s="26">
        <f>LARGE(M132:AI132,1)</f>
        <v>416</v>
      </c>
      <c r="H132" s="26">
        <f>LARGE(M132:AI132,2)</f>
        <v>0</v>
      </c>
      <c r="I132" s="26">
        <f>LARGE(M132:AI132,3)</f>
        <v>0</v>
      </c>
      <c r="J132" s="27">
        <f>SUM(G132:I132)</f>
        <v>416</v>
      </c>
      <c r="K132" s="28">
        <f>J132/3</f>
        <v>138.66666666666666</v>
      </c>
      <c r="L132" s="29"/>
      <c r="M132" s="148">
        <v>0</v>
      </c>
      <c r="N132" s="148">
        <v>0</v>
      </c>
      <c r="O132" s="148">
        <v>0</v>
      </c>
      <c r="P132" s="148">
        <v>0</v>
      </c>
      <c r="Q132" s="148">
        <v>0</v>
      </c>
      <c r="R132" s="148">
        <v>0</v>
      </c>
      <c r="S132" s="148">
        <v>0</v>
      </c>
      <c r="T132" s="148">
        <v>0</v>
      </c>
      <c r="U132" s="148">
        <v>0</v>
      </c>
      <c r="V132" s="148">
        <v>416</v>
      </c>
      <c r="W132" s="148">
        <v>0</v>
      </c>
      <c r="X132" s="148">
        <v>0</v>
      </c>
      <c r="Y132" s="148">
        <v>0</v>
      </c>
      <c r="Z132" s="148">
        <v>0</v>
      </c>
      <c r="AA132" s="186">
        <v>0</v>
      </c>
      <c r="AB132" s="153">
        <v>0</v>
      </c>
      <c r="AC132" s="148">
        <v>0</v>
      </c>
      <c r="AD132" s="148">
        <v>0</v>
      </c>
      <c r="AE132" s="148">
        <v>0</v>
      </c>
      <c r="AF132" s="148">
        <v>0</v>
      </c>
      <c r="AG132" s="148">
        <v>0</v>
      </c>
      <c r="AH132" s="148">
        <v>0</v>
      </c>
      <c r="AI132" s="148">
        <v>0</v>
      </c>
    </row>
    <row r="133" spans="1:35" ht="14.1" customHeight="1" x14ac:dyDescent="0.25">
      <c r="A133" s="21">
        <f t="shared" si="3"/>
        <v>120</v>
      </c>
      <c r="B133" s="39" t="s">
        <v>100</v>
      </c>
      <c r="C133" s="55">
        <v>7613</v>
      </c>
      <c r="D133" s="40" t="s">
        <v>44</v>
      </c>
      <c r="E133" s="25">
        <f>MAX(M133:AA133)</f>
        <v>415</v>
      </c>
      <c r="F133" s="25" t="e">
        <f>VLOOKUP(E133,Tab!$U$2:$V$255,2,TRUE)</f>
        <v>#N/A</v>
      </c>
      <c r="G133" s="26">
        <f>LARGE(M133:AI133,1)</f>
        <v>415</v>
      </c>
      <c r="H133" s="26">
        <f>LARGE(M133:AI133,2)</f>
        <v>0</v>
      </c>
      <c r="I133" s="26">
        <f>LARGE(M133:AI133,3)</f>
        <v>0</v>
      </c>
      <c r="J133" s="27">
        <f>SUM(G133:I133)</f>
        <v>415</v>
      </c>
      <c r="K133" s="28">
        <f>J133/3</f>
        <v>138.33333333333334</v>
      </c>
      <c r="L133" s="29"/>
      <c r="M133" s="148">
        <v>0</v>
      </c>
      <c r="N133" s="148">
        <v>0</v>
      </c>
      <c r="O133" s="148">
        <v>0</v>
      </c>
      <c r="P133" s="148">
        <v>0</v>
      </c>
      <c r="Q133" s="148">
        <v>0</v>
      </c>
      <c r="R133" s="148">
        <v>0</v>
      </c>
      <c r="S133" s="148">
        <v>0</v>
      </c>
      <c r="T133" s="148">
        <v>0</v>
      </c>
      <c r="U133" s="148">
        <v>0</v>
      </c>
      <c r="V133" s="148">
        <v>0</v>
      </c>
      <c r="W133" s="148">
        <v>0</v>
      </c>
      <c r="X133" s="148">
        <v>0</v>
      </c>
      <c r="Y133" s="148">
        <v>415</v>
      </c>
      <c r="Z133" s="148">
        <v>0</v>
      </c>
      <c r="AA133" s="186">
        <v>0</v>
      </c>
      <c r="AB133" s="153">
        <v>0</v>
      </c>
      <c r="AC133" s="148">
        <v>0</v>
      </c>
      <c r="AD133" s="148">
        <v>0</v>
      </c>
      <c r="AE133" s="148">
        <v>0</v>
      </c>
      <c r="AF133" s="148">
        <v>0</v>
      </c>
      <c r="AG133" s="148">
        <v>0</v>
      </c>
      <c r="AH133" s="148">
        <v>0</v>
      </c>
      <c r="AI133" s="148">
        <v>0</v>
      </c>
    </row>
    <row r="134" spans="1:35" x14ac:dyDescent="0.25">
      <c r="A134" s="21">
        <f t="shared" si="3"/>
        <v>121</v>
      </c>
      <c r="B134" s="144" t="s">
        <v>557</v>
      </c>
      <c r="C134" s="33">
        <v>4863</v>
      </c>
      <c r="D134" s="143" t="s">
        <v>46</v>
      </c>
      <c r="E134" s="25">
        <f>MAX(M134:AA134)</f>
        <v>415</v>
      </c>
      <c r="F134" s="25" t="e">
        <f>VLOOKUP(E134,Tab!$U$2:$V$255,2,TRUE)</f>
        <v>#N/A</v>
      </c>
      <c r="G134" s="26">
        <f>LARGE(M134:AI134,1)</f>
        <v>415</v>
      </c>
      <c r="H134" s="26">
        <f>LARGE(M134:AI134,2)</f>
        <v>0</v>
      </c>
      <c r="I134" s="26">
        <f>LARGE(M134:AI134,3)</f>
        <v>0</v>
      </c>
      <c r="J134" s="27">
        <f>SUM(G134:I134)</f>
        <v>415</v>
      </c>
      <c r="K134" s="28">
        <f>J134/3</f>
        <v>138.33333333333334</v>
      </c>
      <c r="L134" s="29"/>
      <c r="M134" s="148">
        <v>0</v>
      </c>
      <c r="N134" s="148">
        <v>0</v>
      </c>
      <c r="O134" s="148">
        <v>0</v>
      </c>
      <c r="P134" s="148">
        <v>0</v>
      </c>
      <c r="Q134" s="148">
        <v>0</v>
      </c>
      <c r="R134" s="148">
        <v>0</v>
      </c>
      <c r="S134" s="148">
        <v>0</v>
      </c>
      <c r="T134" s="148">
        <v>0</v>
      </c>
      <c r="U134" s="148">
        <v>0</v>
      </c>
      <c r="V134" s="148">
        <v>415</v>
      </c>
      <c r="W134" s="148">
        <v>0</v>
      </c>
      <c r="X134" s="148">
        <v>0</v>
      </c>
      <c r="Y134" s="148">
        <v>0</v>
      </c>
      <c r="Z134" s="148">
        <v>0</v>
      </c>
      <c r="AA134" s="186">
        <v>0</v>
      </c>
      <c r="AB134" s="153">
        <v>0</v>
      </c>
      <c r="AC134" s="148">
        <v>0</v>
      </c>
      <c r="AD134" s="148">
        <v>0</v>
      </c>
      <c r="AE134" s="148">
        <v>0</v>
      </c>
      <c r="AF134" s="148">
        <v>0</v>
      </c>
      <c r="AG134" s="148">
        <v>0</v>
      </c>
      <c r="AH134" s="148">
        <v>0</v>
      </c>
      <c r="AI134" s="148">
        <v>0</v>
      </c>
    </row>
    <row r="135" spans="1:35" x14ac:dyDescent="0.25">
      <c r="A135" s="21">
        <f t="shared" si="3"/>
        <v>122</v>
      </c>
      <c r="B135" s="209" t="s">
        <v>438</v>
      </c>
      <c r="C135" s="221">
        <v>4880</v>
      </c>
      <c r="D135" s="207" t="s">
        <v>44</v>
      </c>
      <c r="E135" s="25">
        <f>MAX(M135:AA135)</f>
        <v>0</v>
      </c>
      <c r="F135" s="25" t="e">
        <f>VLOOKUP(E135,Tab!$U$2:$V$255,2,TRUE)</f>
        <v>#N/A</v>
      </c>
      <c r="G135" s="26">
        <f>LARGE(M135:AI135,1)</f>
        <v>414</v>
      </c>
      <c r="H135" s="26">
        <f>LARGE(M135:AI135,2)</f>
        <v>0</v>
      </c>
      <c r="I135" s="26">
        <f>LARGE(M135:AI135,3)</f>
        <v>0</v>
      </c>
      <c r="J135" s="27">
        <f>SUM(G135:I135)</f>
        <v>414</v>
      </c>
      <c r="K135" s="28">
        <f>J135/3</f>
        <v>138</v>
      </c>
      <c r="L135" s="29"/>
      <c r="M135" s="148">
        <v>0</v>
      </c>
      <c r="N135" s="148">
        <v>0</v>
      </c>
      <c r="O135" s="148">
        <v>0</v>
      </c>
      <c r="P135" s="148">
        <v>0</v>
      </c>
      <c r="Q135" s="148">
        <v>0</v>
      </c>
      <c r="R135" s="148">
        <v>0</v>
      </c>
      <c r="S135" s="148">
        <v>0</v>
      </c>
      <c r="T135" s="148">
        <v>0</v>
      </c>
      <c r="U135" s="148">
        <v>0</v>
      </c>
      <c r="V135" s="148">
        <v>0</v>
      </c>
      <c r="W135" s="148">
        <v>0</v>
      </c>
      <c r="X135" s="148">
        <v>0</v>
      </c>
      <c r="Y135" s="148">
        <v>0</v>
      </c>
      <c r="Z135" s="148">
        <v>0</v>
      </c>
      <c r="AA135" s="186">
        <v>0</v>
      </c>
      <c r="AB135" s="153">
        <v>0</v>
      </c>
      <c r="AC135" s="148">
        <v>0</v>
      </c>
      <c r="AD135" s="148">
        <v>414</v>
      </c>
      <c r="AE135" s="148">
        <v>0</v>
      </c>
      <c r="AF135" s="148">
        <v>0</v>
      </c>
      <c r="AG135" s="148">
        <v>0</v>
      </c>
      <c r="AH135" s="148">
        <v>0</v>
      </c>
      <c r="AI135" s="148">
        <v>0</v>
      </c>
    </row>
    <row r="136" spans="1:35" x14ac:dyDescent="0.25">
      <c r="A136" s="21">
        <f t="shared" si="3"/>
        <v>123</v>
      </c>
      <c r="B136" s="144" t="s">
        <v>562</v>
      </c>
      <c r="C136" s="33">
        <v>7489</v>
      </c>
      <c r="D136" s="143" t="s">
        <v>77</v>
      </c>
      <c r="E136" s="25">
        <f>MAX(M136:AA136)</f>
        <v>413</v>
      </c>
      <c r="F136" s="25" t="e">
        <f>VLOOKUP(E136,Tab!$U$2:$V$255,2,TRUE)</f>
        <v>#N/A</v>
      </c>
      <c r="G136" s="26">
        <f>LARGE(M136:AI136,1)</f>
        <v>413</v>
      </c>
      <c r="H136" s="26">
        <f>LARGE(M136:AI136,2)</f>
        <v>0</v>
      </c>
      <c r="I136" s="26">
        <f>LARGE(M136:AI136,3)</f>
        <v>0</v>
      </c>
      <c r="J136" s="27">
        <f>SUM(G136:I136)</f>
        <v>413</v>
      </c>
      <c r="K136" s="28">
        <f>J136/3</f>
        <v>137.66666666666666</v>
      </c>
      <c r="L136" s="29"/>
      <c r="M136" s="148">
        <v>0</v>
      </c>
      <c r="N136" s="148">
        <v>0</v>
      </c>
      <c r="O136" s="148">
        <v>0</v>
      </c>
      <c r="P136" s="148">
        <v>0</v>
      </c>
      <c r="Q136" s="148">
        <v>0</v>
      </c>
      <c r="R136" s="148">
        <v>0</v>
      </c>
      <c r="S136" s="148">
        <v>0</v>
      </c>
      <c r="T136" s="148">
        <v>0</v>
      </c>
      <c r="U136" s="148">
        <v>0</v>
      </c>
      <c r="V136" s="148">
        <v>413</v>
      </c>
      <c r="W136" s="148">
        <v>0</v>
      </c>
      <c r="X136" s="148">
        <v>0</v>
      </c>
      <c r="Y136" s="148">
        <v>0</v>
      </c>
      <c r="Z136" s="148">
        <v>0</v>
      </c>
      <c r="AA136" s="186">
        <v>0</v>
      </c>
      <c r="AB136" s="153">
        <v>0</v>
      </c>
      <c r="AC136" s="148">
        <v>0</v>
      </c>
      <c r="AD136" s="148">
        <v>0</v>
      </c>
      <c r="AE136" s="148">
        <v>0</v>
      </c>
      <c r="AF136" s="148">
        <v>0</v>
      </c>
      <c r="AG136" s="148">
        <v>0</v>
      </c>
      <c r="AH136" s="148">
        <v>0</v>
      </c>
      <c r="AI136" s="148">
        <v>0</v>
      </c>
    </row>
    <row r="137" spans="1:35" x14ac:dyDescent="0.25">
      <c r="A137" s="21">
        <f t="shared" si="3"/>
        <v>124</v>
      </c>
      <c r="B137" s="144" t="s">
        <v>605</v>
      </c>
      <c r="C137" s="33">
        <v>11468</v>
      </c>
      <c r="D137" s="143" t="s">
        <v>77</v>
      </c>
      <c r="E137" s="25">
        <f>MAX(M137:AA137)</f>
        <v>410</v>
      </c>
      <c r="F137" s="25" t="e">
        <f>VLOOKUP(E137,Tab!$U$2:$V$255,2,TRUE)</f>
        <v>#N/A</v>
      </c>
      <c r="G137" s="26">
        <f>LARGE(M137:AI137,1)</f>
        <v>410</v>
      </c>
      <c r="H137" s="26">
        <f>LARGE(M137:AI137,2)</f>
        <v>0</v>
      </c>
      <c r="I137" s="26">
        <f>LARGE(M137:AI137,3)</f>
        <v>0</v>
      </c>
      <c r="J137" s="27">
        <f>SUM(G137:I137)</f>
        <v>410</v>
      </c>
      <c r="K137" s="28">
        <f>J137/3</f>
        <v>136.66666666666666</v>
      </c>
      <c r="L137" s="29"/>
      <c r="M137" s="148">
        <v>0</v>
      </c>
      <c r="N137" s="148">
        <v>0</v>
      </c>
      <c r="O137" s="148">
        <v>0</v>
      </c>
      <c r="P137" s="148">
        <v>410</v>
      </c>
      <c r="Q137" s="148">
        <v>0</v>
      </c>
      <c r="R137" s="148">
        <v>0</v>
      </c>
      <c r="S137" s="148">
        <v>0</v>
      </c>
      <c r="T137" s="148">
        <v>0</v>
      </c>
      <c r="U137" s="148">
        <v>0</v>
      </c>
      <c r="V137" s="148">
        <v>0</v>
      </c>
      <c r="W137" s="148">
        <v>0</v>
      </c>
      <c r="X137" s="148">
        <v>0</v>
      </c>
      <c r="Y137" s="148">
        <v>0</v>
      </c>
      <c r="Z137" s="148">
        <v>0</v>
      </c>
      <c r="AA137" s="186">
        <v>0</v>
      </c>
      <c r="AB137" s="153">
        <v>0</v>
      </c>
      <c r="AC137" s="148">
        <v>0</v>
      </c>
      <c r="AD137" s="148">
        <v>0</v>
      </c>
      <c r="AE137" s="148">
        <v>0</v>
      </c>
      <c r="AF137" s="148">
        <v>0</v>
      </c>
      <c r="AG137" s="148">
        <v>0</v>
      </c>
      <c r="AH137" s="148">
        <v>0</v>
      </c>
      <c r="AI137" s="148">
        <v>0</v>
      </c>
    </row>
    <row r="138" spans="1:35" x14ac:dyDescent="0.25">
      <c r="A138" s="21">
        <f t="shared" si="3"/>
        <v>125</v>
      </c>
      <c r="B138" s="144" t="s">
        <v>473</v>
      </c>
      <c r="C138" s="33">
        <v>13238</v>
      </c>
      <c r="D138" s="143" t="s">
        <v>454</v>
      </c>
      <c r="E138" s="25">
        <f>MAX(M138:AA138)</f>
        <v>0</v>
      </c>
      <c r="F138" s="25" t="e">
        <f>VLOOKUP(E138,Tab!$U$2:$V$255,2,TRUE)</f>
        <v>#N/A</v>
      </c>
      <c r="G138" s="26">
        <f>LARGE(M138:AI138,1)</f>
        <v>409</v>
      </c>
      <c r="H138" s="26">
        <f>LARGE(M138:AI138,2)</f>
        <v>0</v>
      </c>
      <c r="I138" s="26">
        <f>LARGE(M138:AI138,3)</f>
        <v>0</v>
      </c>
      <c r="J138" s="27">
        <f>SUM(G138:I138)</f>
        <v>409</v>
      </c>
      <c r="K138" s="28">
        <f>J138/3</f>
        <v>136.33333333333334</v>
      </c>
      <c r="L138" s="29"/>
      <c r="M138" s="148">
        <v>0</v>
      </c>
      <c r="N138" s="148">
        <v>0</v>
      </c>
      <c r="O138" s="148">
        <v>0</v>
      </c>
      <c r="P138" s="148">
        <v>0</v>
      </c>
      <c r="Q138" s="148">
        <v>0</v>
      </c>
      <c r="R138" s="148">
        <v>0</v>
      </c>
      <c r="S138" s="148">
        <v>0</v>
      </c>
      <c r="T138" s="148">
        <v>0</v>
      </c>
      <c r="U138" s="148">
        <v>0</v>
      </c>
      <c r="V138" s="148">
        <v>0</v>
      </c>
      <c r="W138" s="148">
        <v>0</v>
      </c>
      <c r="X138" s="148">
        <v>0</v>
      </c>
      <c r="Y138" s="148">
        <v>0</v>
      </c>
      <c r="Z138" s="148">
        <v>0</v>
      </c>
      <c r="AA138" s="186">
        <v>0</v>
      </c>
      <c r="AB138" s="153">
        <v>0</v>
      </c>
      <c r="AC138" s="148">
        <v>0</v>
      </c>
      <c r="AD138" s="148">
        <v>0</v>
      </c>
      <c r="AE138" s="148">
        <v>0</v>
      </c>
      <c r="AF138" s="148">
        <v>409</v>
      </c>
      <c r="AG138" s="148">
        <v>0</v>
      </c>
      <c r="AH138" s="148">
        <v>0</v>
      </c>
      <c r="AI138" s="148">
        <v>0</v>
      </c>
    </row>
    <row r="139" spans="1:35" x14ac:dyDescent="0.25">
      <c r="A139" s="21">
        <f t="shared" si="3"/>
        <v>126</v>
      </c>
      <c r="B139" s="144" t="s">
        <v>560</v>
      </c>
      <c r="C139" s="33">
        <v>5640</v>
      </c>
      <c r="D139" s="143" t="s">
        <v>41</v>
      </c>
      <c r="E139" s="25">
        <f>MAX(M139:AA139)</f>
        <v>404</v>
      </c>
      <c r="F139" s="25" t="e">
        <f>VLOOKUP(E139,Tab!$U$2:$V$255,2,TRUE)</f>
        <v>#N/A</v>
      </c>
      <c r="G139" s="26">
        <f>LARGE(M139:AI139,1)</f>
        <v>404</v>
      </c>
      <c r="H139" s="26">
        <f>LARGE(M139:AI139,2)</f>
        <v>0</v>
      </c>
      <c r="I139" s="26">
        <f>LARGE(M139:AI139,3)</f>
        <v>0</v>
      </c>
      <c r="J139" s="27">
        <f>SUM(G139:I139)</f>
        <v>404</v>
      </c>
      <c r="K139" s="28">
        <f>J139/3</f>
        <v>134.66666666666666</v>
      </c>
      <c r="L139" s="29"/>
      <c r="M139" s="148">
        <v>0</v>
      </c>
      <c r="N139" s="148">
        <v>0</v>
      </c>
      <c r="O139" s="148">
        <v>0</v>
      </c>
      <c r="P139" s="148">
        <v>0</v>
      </c>
      <c r="Q139" s="148">
        <v>0</v>
      </c>
      <c r="R139" s="148">
        <v>0</v>
      </c>
      <c r="S139" s="148">
        <v>0</v>
      </c>
      <c r="T139" s="148">
        <v>0</v>
      </c>
      <c r="U139" s="148">
        <v>0</v>
      </c>
      <c r="V139" s="148">
        <v>404</v>
      </c>
      <c r="W139" s="148">
        <v>0</v>
      </c>
      <c r="X139" s="148">
        <v>0</v>
      </c>
      <c r="Y139" s="148">
        <v>0</v>
      </c>
      <c r="Z139" s="148">
        <v>0</v>
      </c>
      <c r="AA139" s="186">
        <v>0</v>
      </c>
      <c r="AB139" s="153">
        <v>0</v>
      </c>
      <c r="AC139" s="148">
        <v>0</v>
      </c>
      <c r="AD139" s="148">
        <v>0</v>
      </c>
      <c r="AE139" s="148">
        <v>0</v>
      </c>
      <c r="AF139" s="148">
        <v>0</v>
      </c>
      <c r="AG139" s="148">
        <v>0</v>
      </c>
      <c r="AH139" s="148">
        <v>0</v>
      </c>
      <c r="AI139" s="148">
        <v>0</v>
      </c>
    </row>
    <row r="140" spans="1:35" x14ac:dyDescent="0.25">
      <c r="A140" s="21">
        <f t="shared" si="3"/>
        <v>127</v>
      </c>
      <c r="B140" s="39" t="s">
        <v>204</v>
      </c>
      <c r="C140" s="55">
        <v>342</v>
      </c>
      <c r="D140" s="40" t="s">
        <v>39</v>
      </c>
      <c r="E140" s="25">
        <f>MAX(M140:AA140)</f>
        <v>402</v>
      </c>
      <c r="F140" s="25" t="e">
        <f>VLOOKUP(E140,Tab!$U$2:$V$255,2,TRUE)</f>
        <v>#N/A</v>
      </c>
      <c r="G140" s="26">
        <f>LARGE(M140:AI140,1)</f>
        <v>402</v>
      </c>
      <c r="H140" s="26">
        <f>LARGE(M140:AI140,2)</f>
        <v>0</v>
      </c>
      <c r="I140" s="26">
        <f>LARGE(M140:AI140,3)</f>
        <v>0</v>
      </c>
      <c r="J140" s="27">
        <f>SUM(G140:I140)</f>
        <v>402</v>
      </c>
      <c r="K140" s="28">
        <f>J140/3</f>
        <v>134</v>
      </c>
      <c r="L140" s="29"/>
      <c r="M140" s="148">
        <v>0</v>
      </c>
      <c r="N140" s="148">
        <v>0</v>
      </c>
      <c r="O140" s="148">
        <v>0</v>
      </c>
      <c r="P140" s="148">
        <v>0</v>
      </c>
      <c r="Q140" s="148">
        <v>0</v>
      </c>
      <c r="R140" s="148">
        <v>0</v>
      </c>
      <c r="S140" s="148">
        <v>0</v>
      </c>
      <c r="T140" s="148">
        <v>0</v>
      </c>
      <c r="U140" s="148">
        <v>402</v>
      </c>
      <c r="V140" s="148">
        <v>0</v>
      </c>
      <c r="W140" s="148">
        <v>0</v>
      </c>
      <c r="X140" s="148">
        <v>0</v>
      </c>
      <c r="Y140" s="148">
        <v>0</v>
      </c>
      <c r="Z140" s="148">
        <v>0</v>
      </c>
      <c r="AA140" s="186">
        <v>0</v>
      </c>
      <c r="AB140" s="153">
        <v>0</v>
      </c>
      <c r="AC140" s="148">
        <v>0</v>
      </c>
      <c r="AD140" s="148">
        <v>0</v>
      </c>
      <c r="AE140" s="148">
        <v>0</v>
      </c>
      <c r="AF140" s="148">
        <v>0</v>
      </c>
      <c r="AG140" s="148">
        <v>0</v>
      </c>
      <c r="AH140" s="148">
        <v>0</v>
      </c>
      <c r="AI140" s="148">
        <v>0</v>
      </c>
    </row>
    <row r="141" spans="1:35" x14ac:dyDescent="0.25">
      <c r="A141" s="21">
        <f t="shared" si="3"/>
        <v>128</v>
      </c>
      <c r="B141" s="209" t="s">
        <v>380</v>
      </c>
      <c r="C141" s="221">
        <v>12405</v>
      </c>
      <c r="D141" s="207" t="s">
        <v>80</v>
      </c>
      <c r="E141" s="25">
        <f>MAX(M141:AA141)</f>
        <v>0</v>
      </c>
      <c r="F141" s="25" t="e">
        <f>VLOOKUP(E141,Tab!$U$2:$V$255,2,TRUE)</f>
        <v>#N/A</v>
      </c>
      <c r="G141" s="26">
        <f>LARGE(M141:AI141,1)</f>
        <v>398</v>
      </c>
      <c r="H141" s="26">
        <f>LARGE(M141:AI141,2)</f>
        <v>0</v>
      </c>
      <c r="I141" s="26">
        <f>LARGE(M141:AI141,3)</f>
        <v>0</v>
      </c>
      <c r="J141" s="27">
        <f>SUM(G141:I141)</f>
        <v>398</v>
      </c>
      <c r="K141" s="28">
        <f>J141/3</f>
        <v>132.66666666666666</v>
      </c>
      <c r="L141" s="29"/>
      <c r="M141" s="148">
        <v>0</v>
      </c>
      <c r="N141" s="148">
        <v>0</v>
      </c>
      <c r="O141" s="148">
        <v>0</v>
      </c>
      <c r="P141" s="148">
        <v>0</v>
      </c>
      <c r="Q141" s="148">
        <v>0</v>
      </c>
      <c r="R141" s="148">
        <v>0</v>
      </c>
      <c r="S141" s="148">
        <v>0</v>
      </c>
      <c r="T141" s="148">
        <v>0</v>
      </c>
      <c r="U141" s="148">
        <v>0</v>
      </c>
      <c r="V141" s="148">
        <v>0</v>
      </c>
      <c r="W141" s="148">
        <v>0</v>
      </c>
      <c r="X141" s="148">
        <v>0</v>
      </c>
      <c r="Y141" s="148">
        <v>0</v>
      </c>
      <c r="Z141" s="148">
        <v>0</v>
      </c>
      <c r="AA141" s="186">
        <v>0</v>
      </c>
      <c r="AB141" s="153">
        <v>0</v>
      </c>
      <c r="AC141" s="148">
        <v>0</v>
      </c>
      <c r="AD141" s="148">
        <v>0</v>
      </c>
      <c r="AE141" s="148">
        <v>0</v>
      </c>
      <c r="AF141" s="148">
        <v>0</v>
      </c>
      <c r="AG141" s="148">
        <v>398</v>
      </c>
      <c r="AH141" s="148">
        <v>0</v>
      </c>
      <c r="AI141" s="148">
        <v>0</v>
      </c>
    </row>
    <row r="142" spans="1:35" x14ac:dyDescent="0.25">
      <c r="A142" s="21">
        <f t="shared" si="3"/>
        <v>129</v>
      </c>
      <c r="B142" s="144" t="s">
        <v>607</v>
      </c>
      <c r="C142" s="33">
        <v>8683</v>
      </c>
      <c r="D142" s="143" t="s">
        <v>77</v>
      </c>
      <c r="E142" s="25">
        <f>MAX(M142:AA142)</f>
        <v>396</v>
      </c>
      <c r="F142" s="25" t="e">
        <f>VLOOKUP(E142,Tab!$U$2:$V$255,2,TRUE)</f>
        <v>#N/A</v>
      </c>
      <c r="G142" s="26">
        <f>LARGE(M142:AI142,1)</f>
        <v>396</v>
      </c>
      <c r="H142" s="26">
        <f>LARGE(M142:AI142,2)</f>
        <v>0</v>
      </c>
      <c r="I142" s="26">
        <f>LARGE(M142:AI142,3)</f>
        <v>0</v>
      </c>
      <c r="J142" s="27">
        <f>SUM(G142:I142)</f>
        <v>396</v>
      </c>
      <c r="K142" s="28">
        <f>J142/3</f>
        <v>132</v>
      </c>
      <c r="L142" s="29"/>
      <c r="M142" s="148">
        <v>0</v>
      </c>
      <c r="N142" s="148">
        <v>0</v>
      </c>
      <c r="O142" s="148">
        <v>0</v>
      </c>
      <c r="P142" s="148">
        <v>396</v>
      </c>
      <c r="Q142" s="148">
        <v>0</v>
      </c>
      <c r="R142" s="148">
        <v>0</v>
      </c>
      <c r="S142" s="148">
        <v>0</v>
      </c>
      <c r="T142" s="148">
        <v>0</v>
      </c>
      <c r="U142" s="148">
        <v>0</v>
      </c>
      <c r="V142" s="148">
        <v>0</v>
      </c>
      <c r="W142" s="148">
        <v>0</v>
      </c>
      <c r="X142" s="148">
        <v>0</v>
      </c>
      <c r="Y142" s="148">
        <v>0</v>
      </c>
      <c r="Z142" s="148">
        <v>0</v>
      </c>
      <c r="AA142" s="186">
        <v>0</v>
      </c>
      <c r="AB142" s="153">
        <v>0</v>
      </c>
      <c r="AC142" s="148">
        <v>0</v>
      </c>
      <c r="AD142" s="148">
        <v>0</v>
      </c>
      <c r="AE142" s="148">
        <v>0</v>
      </c>
      <c r="AF142" s="148">
        <v>0</v>
      </c>
      <c r="AG142" s="148">
        <v>0</v>
      </c>
      <c r="AH142" s="148">
        <v>0</v>
      </c>
      <c r="AI142" s="148">
        <v>0</v>
      </c>
    </row>
    <row r="143" spans="1:35" x14ac:dyDescent="0.25">
      <c r="A143" s="21">
        <f t="shared" si="3"/>
        <v>130</v>
      </c>
      <c r="B143" s="144" t="s">
        <v>274</v>
      </c>
      <c r="C143" s="33">
        <v>5264</v>
      </c>
      <c r="D143" s="143" t="s">
        <v>41</v>
      </c>
      <c r="E143" s="25">
        <f>MAX(M143:AA143)</f>
        <v>0</v>
      </c>
      <c r="F143" s="25" t="e">
        <f>VLOOKUP(E143,Tab!$U$2:$V$255,2,TRUE)</f>
        <v>#N/A</v>
      </c>
      <c r="G143" s="26">
        <f>LARGE(M143:AI143,1)</f>
        <v>394</v>
      </c>
      <c r="H143" s="26">
        <f>LARGE(M143:AI143,2)</f>
        <v>0</v>
      </c>
      <c r="I143" s="26">
        <f>LARGE(M143:AI143,3)</f>
        <v>0</v>
      </c>
      <c r="J143" s="27">
        <f>SUM(G143:I143)</f>
        <v>394</v>
      </c>
      <c r="K143" s="28">
        <f>J143/3</f>
        <v>131.33333333333334</v>
      </c>
      <c r="L143" s="29"/>
      <c r="M143" s="148">
        <v>0</v>
      </c>
      <c r="N143" s="148">
        <v>0</v>
      </c>
      <c r="O143" s="148">
        <v>0</v>
      </c>
      <c r="P143" s="148">
        <v>0</v>
      </c>
      <c r="Q143" s="148">
        <v>0</v>
      </c>
      <c r="R143" s="148">
        <v>0</v>
      </c>
      <c r="S143" s="148">
        <v>0</v>
      </c>
      <c r="T143" s="148">
        <v>0</v>
      </c>
      <c r="U143" s="148">
        <v>0</v>
      </c>
      <c r="V143" s="148">
        <v>0</v>
      </c>
      <c r="W143" s="148">
        <v>0</v>
      </c>
      <c r="X143" s="148">
        <v>0</v>
      </c>
      <c r="Y143" s="148">
        <v>0</v>
      </c>
      <c r="Z143" s="148">
        <v>0</v>
      </c>
      <c r="AA143" s="186">
        <v>0</v>
      </c>
      <c r="AB143" s="153">
        <v>0</v>
      </c>
      <c r="AC143" s="148">
        <v>394</v>
      </c>
      <c r="AD143" s="148">
        <v>0</v>
      </c>
      <c r="AE143" s="148">
        <v>0</v>
      </c>
      <c r="AF143" s="148">
        <v>0</v>
      </c>
      <c r="AG143" s="148">
        <v>0</v>
      </c>
      <c r="AH143" s="148">
        <v>0</v>
      </c>
      <c r="AI143" s="148">
        <v>0</v>
      </c>
    </row>
    <row r="144" spans="1:35" x14ac:dyDescent="0.25">
      <c r="A144" s="21">
        <f t="shared" si="3"/>
        <v>131</v>
      </c>
      <c r="B144" s="144" t="s">
        <v>610</v>
      </c>
      <c r="C144" s="33">
        <v>13932</v>
      </c>
      <c r="D144" s="143" t="s">
        <v>77</v>
      </c>
      <c r="E144" s="25">
        <f>MAX(M144:AA144)</f>
        <v>384</v>
      </c>
      <c r="F144" s="25" t="e">
        <f>VLOOKUP(E144,Tab!$U$2:$V$255,2,TRUE)</f>
        <v>#N/A</v>
      </c>
      <c r="G144" s="26">
        <f>LARGE(M144:AI144,1)</f>
        <v>384</v>
      </c>
      <c r="H144" s="26">
        <f>LARGE(M144:AI144,2)</f>
        <v>0</v>
      </c>
      <c r="I144" s="26">
        <f>LARGE(M144:AI144,3)</f>
        <v>0</v>
      </c>
      <c r="J144" s="27">
        <f>SUM(G144:I144)</f>
        <v>384</v>
      </c>
      <c r="K144" s="28">
        <f>J144/3</f>
        <v>128</v>
      </c>
      <c r="L144" s="29"/>
      <c r="M144" s="148">
        <v>0</v>
      </c>
      <c r="N144" s="148">
        <v>0</v>
      </c>
      <c r="O144" s="148">
        <v>0</v>
      </c>
      <c r="P144" s="148">
        <v>384</v>
      </c>
      <c r="Q144" s="148">
        <v>0</v>
      </c>
      <c r="R144" s="148">
        <v>0</v>
      </c>
      <c r="S144" s="148">
        <v>0</v>
      </c>
      <c r="T144" s="148">
        <v>0</v>
      </c>
      <c r="U144" s="148">
        <v>0</v>
      </c>
      <c r="V144" s="148">
        <v>0</v>
      </c>
      <c r="W144" s="148">
        <v>0</v>
      </c>
      <c r="X144" s="148">
        <v>0</v>
      </c>
      <c r="Y144" s="148">
        <v>0</v>
      </c>
      <c r="Z144" s="148">
        <v>0</v>
      </c>
      <c r="AA144" s="186">
        <v>0</v>
      </c>
      <c r="AB144" s="153">
        <v>0</v>
      </c>
      <c r="AC144" s="148">
        <v>0</v>
      </c>
      <c r="AD144" s="148">
        <v>0</v>
      </c>
      <c r="AE144" s="148">
        <v>0</v>
      </c>
      <c r="AF144" s="148">
        <v>0</v>
      </c>
      <c r="AG144" s="148">
        <v>0</v>
      </c>
      <c r="AH144" s="148">
        <v>0</v>
      </c>
      <c r="AI144" s="148">
        <v>0</v>
      </c>
    </row>
    <row r="145" spans="1:35" x14ac:dyDescent="0.25">
      <c r="A145" s="21">
        <f t="shared" si="3"/>
        <v>132</v>
      </c>
      <c r="B145" s="144" t="s">
        <v>550</v>
      </c>
      <c r="C145" s="33">
        <v>10035</v>
      </c>
      <c r="D145" s="143" t="s">
        <v>138</v>
      </c>
      <c r="E145" s="25">
        <f>MAX(M145:AA145)</f>
        <v>383</v>
      </c>
      <c r="F145" s="25" t="e">
        <f>VLOOKUP(E145,Tab!$U$2:$V$255,2,TRUE)</f>
        <v>#N/A</v>
      </c>
      <c r="G145" s="26">
        <f>LARGE(M145:AI145,1)</f>
        <v>383</v>
      </c>
      <c r="H145" s="26">
        <f>LARGE(M145:AI145,2)</f>
        <v>0</v>
      </c>
      <c r="I145" s="26">
        <f>LARGE(M145:AI145,3)</f>
        <v>0</v>
      </c>
      <c r="J145" s="27">
        <f>SUM(G145:I145)</f>
        <v>383</v>
      </c>
      <c r="K145" s="28">
        <f>J145/3</f>
        <v>127.66666666666667</v>
      </c>
      <c r="L145" s="29"/>
      <c r="M145" s="148">
        <v>0</v>
      </c>
      <c r="N145" s="148">
        <v>0</v>
      </c>
      <c r="O145" s="148">
        <v>0</v>
      </c>
      <c r="P145" s="148">
        <v>0</v>
      </c>
      <c r="Q145" s="148">
        <v>0</v>
      </c>
      <c r="R145" s="148">
        <v>0</v>
      </c>
      <c r="S145" s="148">
        <v>0</v>
      </c>
      <c r="T145" s="148">
        <v>0</v>
      </c>
      <c r="U145" s="148">
        <v>383</v>
      </c>
      <c r="V145" s="148">
        <v>0</v>
      </c>
      <c r="W145" s="148">
        <v>0</v>
      </c>
      <c r="X145" s="148">
        <v>0</v>
      </c>
      <c r="Y145" s="148">
        <v>0</v>
      </c>
      <c r="Z145" s="148">
        <v>0</v>
      </c>
      <c r="AA145" s="186">
        <v>0</v>
      </c>
      <c r="AB145" s="153">
        <v>0</v>
      </c>
      <c r="AC145" s="148">
        <v>0</v>
      </c>
      <c r="AD145" s="148">
        <v>0</v>
      </c>
      <c r="AE145" s="148">
        <v>0</v>
      </c>
      <c r="AF145" s="148">
        <v>0</v>
      </c>
      <c r="AG145" s="148">
        <v>0</v>
      </c>
      <c r="AH145" s="148">
        <v>0</v>
      </c>
      <c r="AI145" s="148">
        <v>0</v>
      </c>
    </row>
    <row r="146" spans="1:35" x14ac:dyDescent="0.25">
      <c r="A146" s="21">
        <f t="shared" si="3"/>
        <v>133</v>
      </c>
      <c r="B146" s="144" t="s">
        <v>603</v>
      </c>
      <c r="C146" s="33">
        <v>13975</v>
      </c>
      <c r="D146" s="143" t="s">
        <v>604</v>
      </c>
      <c r="E146" s="25">
        <f>MAX(M146:AA146)</f>
        <v>382</v>
      </c>
      <c r="F146" s="25" t="e">
        <f>VLOOKUP(E146,Tab!$U$2:$V$255,2,TRUE)</f>
        <v>#N/A</v>
      </c>
      <c r="G146" s="26">
        <f>LARGE(M146:AI146,1)</f>
        <v>382</v>
      </c>
      <c r="H146" s="26">
        <f>LARGE(M146:AI146,2)</f>
        <v>0</v>
      </c>
      <c r="I146" s="26">
        <f>LARGE(M146:AI146,3)</f>
        <v>0</v>
      </c>
      <c r="J146" s="27">
        <f>SUM(G146:I146)</f>
        <v>382</v>
      </c>
      <c r="K146" s="28">
        <f>J146/3</f>
        <v>127.33333333333333</v>
      </c>
      <c r="L146" s="29"/>
      <c r="M146" s="148">
        <v>0</v>
      </c>
      <c r="N146" s="148">
        <v>0</v>
      </c>
      <c r="O146" s="148">
        <v>382</v>
      </c>
      <c r="P146" s="148">
        <v>0</v>
      </c>
      <c r="Q146" s="148">
        <v>0</v>
      </c>
      <c r="R146" s="148">
        <v>0</v>
      </c>
      <c r="S146" s="148">
        <v>0</v>
      </c>
      <c r="T146" s="148">
        <v>0</v>
      </c>
      <c r="U146" s="148">
        <v>0</v>
      </c>
      <c r="V146" s="148">
        <v>0</v>
      </c>
      <c r="W146" s="148">
        <v>0</v>
      </c>
      <c r="X146" s="148">
        <v>0</v>
      </c>
      <c r="Y146" s="148">
        <v>0</v>
      </c>
      <c r="Z146" s="148">
        <v>0</v>
      </c>
      <c r="AA146" s="186">
        <v>0</v>
      </c>
      <c r="AB146" s="153">
        <v>0</v>
      </c>
      <c r="AC146" s="148">
        <v>0</v>
      </c>
      <c r="AD146" s="148">
        <v>0</v>
      </c>
      <c r="AE146" s="148">
        <v>0</v>
      </c>
      <c r="AF146" s="148">
        <v>0</v>
      </c>
      <c r="AG146" s="148">
        <v>0</v>
      </c>
      <c r="AH146" s="148">
        <v>0</v>
      </c>
      <c r="AI146" s="148">
        <v>0</v>
      </c>
    </row>
    <row r="147" spans="1:35" x14ac:dyDescent="0.25">
      <c r="A147" s="21">
        <f t="shared" si="3"/>
        <v>134</v>
      </c>
      <c r="B147" s="209" t="s">
        <v>563</v>
      </c>
      <c r="C147" s="221">
        <v>10177</v>
      </c>
      <c r="D147" s="207" t="s">
        <v>201</v>
      </c>
      <c r="E147" s="25">
        <f>MAX(M147:AA147)</f>
        <v>380</v>
      </c>
      <c r="F147" s="25" t="e">
        <f>VLOOKUP(E147,Tab!$U$2:$V$255,2,TRUE)</f>
        <v>#N/A</v>
      </c>
      <c r="G147" s="26">
        <f>LARGE(M147:AI147,1)</f>
        <v>380</v>
      </c>
      <c r="H147" s="26">
        <f>LARGE(M147:AI147,2)</f>
        <v>0</v>
      </c>
      <c r="I147" s="26">
        <f>LARGE(M147:AI147,3)</f>
        <v>0</v>
      </c>
      <c r="J147" s="27">
        <f>SUM(G147:I147)</f>
        <v>380</v>
      </c>
      <c r="K147" s="28">
        <f>J147/3</f>
        <v>126.66666666666667</v>
      </c>
      <c r="L147" s="29"/>
      <c r="M147" s="148">
        <v>0</v>
      </c>
      <c r="N147" s="148">
        <v>0</v>
      </c>
      <c r="O147" s="148">
        <v>0</v>
      </c>
      <c r="P147" s="148">
        <v>0</v>
      </c>
      <c r="Q147" s="148">
        <v>0</v>
      </c>
      <c r="R147" s="148">
        <v>0</v>
      </c>
      <c r="S147" s="148">
        <v>0</v>
      </c>
      <c r="T147" s="148">
        <v>0</v>
      </c>
      <c r="U147" s="148">
        <v>0</v>
      </c>
      <c r="V147" s="148">
        <v>0</v>
      </c>
      <c r="W147" s="148">
        <v>380</v>
      </c>
      <c r="X147" s="148">
        <v>0</v>
      </c>
      <c r="Y147" s="148">
        <v>0</v>
      </c>
      <c r="Z147" s="148">
        <v>0</v>
      </c>
      <c r="AA147" s="186">
        <v>0</v>
      </c>
      <c r="AB147" s="153">
        <v>0</v>
      </c>
      <c r="AC147" s="148">
        <v>0</v>
      </c>
      <c r="AD147" s="148">
        <v>0</v>
      </c>
      <c r="AE147" s="148">
        <v>0</v>
      </c>
      <c r="AF147" s="148">
        <v>0</v>
      </c>
      <c r="AG147" s="148">
        <v>0</v>
      </c>
      <c r="AH147" s="148">
        <v>0</v>
      </c>
      <c r="AI147" s="148">
        <v>0</v>
      </c>
    </row>
    <row r="148" spans="1:35" x14ac:dyDescent="0.25">
      <c r="A148" s="21">
        <f t="shared" si="3"/>
        <v>135</v>
      </c>
      <c r="B148" s="144" t="s">
        <v>552</v>
      </c>
      <c r="C148" s="33">
        <v>667</v>
      </c>
      <c r="D148" s="143" t="s">
        <v>39</v>
      </c>
      <c r="E148" s="25">
        <f>MAX(M148:AA148)</f>
        <v>376</v>
      </c>
      <c r="F148" s="25" t="e">
        <f>VLOOKUP(E148,Tab!$U$2:$V$255,2,TRUE)</f>
        <v>#N/A</v>
      </c>
      <c r="G148" s="26">
        <f>LARGE(M148:AI148,1)</f>
        <v>376</v>
      </c>
      <c r="H148" s="26">
        <f>LARGE(M148:AI148,2)</f>
        <v>0</v>
      </c>
      <c r="I148" s="26">
        <f>LARGE(M148:AI148,3)</f>
        <v>0</v>
      </c>
      <c r="J148" s="27">
        <f>SUM(G148:I148)</f>
        <v>376</v>
      </c>
      <c r="K148" s="28">
        <f>J148/3</f>
        <v>125.33333333333333</v>
      </c>
      <c r="L148" s="29"/>
      <c r="M148" s="148">
        <v>0</v>
      </c>
      <c r="N148" s="148">
        <v>0</v>
      </c>
      <c r="O148" s="148">
        <v>0</v>
      </c>
      <c r="P148" s="148">
        <v>0</v>
      </c>
      <c r="Q148" s="148">
        <v>0</v>
      </c>
      <c r="R148" s="148">
        <v>0</v>
      </c>
      <c r="S148" s="148">
        <v>0</v>
      </c>
      <c r="T148" s="148">
        <v>0</v>
      </c>
      <c r="U148" s="148">
        <v>376</v>
      </c>
      <c r="V148" s="148">
        <v>0</v>
      </c>
      <c r="W148" s="148">
        <v>0</v>
      </c>
      <c r="X148" s="148">
        <v>0</v>
      </c>
      <c r="Y148" s="148">
        <v>0</v>
      </c>
      <c r="Z148" s="148">
        <v>0</v>
      </c>
      <c r="AA148" s="186">
        <v>0</v>
      </c>
      <c r="AB148" s="153">
        <v>0</v>
      </c>
      <c r="AC148" s="148">
        <v>0</v>
      </c>
      <c r="AD148" s="148">
        <v>0</v>
      </c>
      <c r="AE148" s="148">
        <v>0</v>
      </c>
      <c r="AF148" s="148">
        <v>0</v>
      </c>
      <c r="AG148" s="148">
        <v>0</v>
      </c>
      <c r="AH148" s="148">
        <v>0</v>
      </c>
      <c r="AI148" s="148">
        <v>0</v>
      </c>
    </row>
    <row r="149" spans="1:35" x14ac:dyDescent="0.25">
      <c r="A149" s="21">
        <f t="shared" si="3"/>
        <v>136</v>
      </c>
      <c r="B149" s="144" t="s">
        <v>611</v>
      </c>
      <c r="C149" s="33">
        <v>7371</v>
      </c>
      <c r="D149" s="143" t="s">
        <v>77</v>
      </c>
      <c r="E149" s="25">
        <f>MAX(M149:AA149)</f>
        <v>368</v>
      </c>
      <c r="F149" s="25" t="e">
        <f>VLOOKUP(E149,Tab!$U$2:$V$255,2,TRUE)</f>
        <v>#N/A</v>
      </c>
      <c r="G149" s="26">
        <f>LARGE(M149:AI149,1)</f>
        <v>368</v>
      </c>
      <c r="H149" s="26">
        <f>LARGE(M149:AI149,2)</f>
        <v>0</v>
      </c>
      <c r="I149" s="26">
        <f>LARGE(M149:AI149,3)</f>
        <v>0</v>
      </c>
      <c r="J149" s="27">
        <f>SUM(G149:I149)</f>
        <v>368</v>
      </c>
      <c r="K149" s="28">
        <f>J149/3</f>
        <v>122.66666666666667</v>
      </c>
      <c r="L149" s="29"/>
      <c r="M149" s="148">
        <v>0</v>
      </c>
      <c r="N149" s="148">
        <v>0</v>
      </c>
      <c r="O149" s="148">
        <v>0</v>
      </c>
      <c r="P149" s="148">
        <v>368</v>
      </c>
      <c r="Q149" s="148">
        <v>0</v>
      </c>
      <c r="R149" s="148">
        <v>0</v>
      </c>
      <c r="S149" s="148">
        <v>0</v>
      </c>
      <c r="T149" s="148">
        <v>0</v>
      </c>
      <c r="U149" s="148">
        <v>0</v>
      </c>
      <c r="V149" s="148">
        <v>0</v>
      </c>
      <c r="W149" s="148">
        <v>0</v>
      </c>
      <c r="X149" s="148">
        <v>0</v>
      </c>
      <c r="Y149" s="148">
        <v>0</v>
      </c>
      <c r="Z149" s="148">
        <v>0</v>
      </c>
      <c r="AA149" s="186">
        <v>0</v>
      </c>
      <c r="AB149" s="153">
        <v>0</v>
      </c>
      <c r="AC149" s="148">
        <v>0</v>
      </c>
      <c r="AD149" s="148">
        <v>0</v>
      </c>
      <c r="AE149" s="148">
        <v>0</v>
      </c>
      <c r="AF149" s="148">
        <v>0</v>
      </c>
      <c r="AG149" s="148">
        <v>0</v>
      </c>
      <c r="AH149" s="148">
        <v>0</v>
      </c>
      <c r="AI149" s="148">
        <v>0</v>
      </c>
    </row>
    <row r="150" spans="1:35" x14ac:dyDescent="0.25">
      <c r="A150" s="21">
        <f t="shared" si="3"/>
        <v>137</v>
      </c>
      <c r="B150" s="144" t="s">
        <v>424</v>
      </c>
      <c r="C150" s="33">
        <v>11866</v>
      </c>
      <c r="D150" s="143" t="s">
        <v>77</v>
      </c>
      <c r="E150" s="25">
        <f>MAX(M150:AA150)</f>
        <v>0</v>
      </c>
      <c r="F150" s="25" t="e">
        <f>VLOOKUP(E150,Tab!$U$2:$V$255,2,TRUE)</f>
        <v>#N/A</v>
      </c>
      <c r="G150" s="26">
        <f>LARGE(M150:AI150,1)</f>
        <v>367</v>
      </c>
      <c r="H150" s="26">
        <f>LARGE(M150:AI150,2)</f>
        <v>0</v>
      </c>
      <c r="I150" s="26">
        <f>LARGE(M150:AI150,3)</f>
        <v>0</v>
      </c>
      <c r="J150" s="27">
        <f>SUM(G150:I150)</f>
        <v>367</v>
      </c>
      <c r="K150" s="28">
        <f>J150/3</f>
        <v>122.33333333333333</v>
      </c>
      <c r="L150" s="29"/>
      <c r="M150" s="148">
        <v>0</v>
      </c>
      <c r="N150" s="148">
        <v>0</v>
      </c>
      <c r="O150" s="148">
        <v>0</v>
      </c>
      <c r="P150" s="148">
        <v>0</v>
      </c>
      <c r="Q150" s="148">
        <v>0</v>
      </c>
      <c r="R150" s="148">
        <v>0</v>
      </c>
      <c r="S150" s="148">
        <v>0</v>
      </c>
      <c r="T150" s="148">
        <v>0</v>
      </c>
      <c r="U150" s="148">
        <v>0</v>
      </c>
      <c r="V150" s="148">
        <v>0</v>
      </c>
      <c r="W150" s="148">
        <v>0</v>
      </c>
      <c r="X150" s="148">
        <v>0</v>
      </c>
      <c r="Y150" s="148">
        <v>0</v>
      </c>
      <c r="Z150" s="148">
        <v>0</v>
      </c>
      <c r="AA150" s="186">
        <v>0</v>
      </c>
      <c r="AB150" s="153">
        <v>0</v>
      </c>
      <c r="AC150" s="148">
        <v>367</v>
      </c>
      <c r="AD150" s="148">
        <v>0</v>
      </c>
      <c r="AE150" s="148">
        <v>0</v>
      </c>
      <c r="AF150" s="148">
        <v>0</v>
      </c>
      <c r="AG150" s="148">
        <v>0</v>
      </c>
      <c r="AH150" s="148">
        <v>0</v>
      </c>
      <c r="AI150" s="148">
        <v>0</v>
      </c>
    </row>
    <row r="151" spans="1:35" x14ac:dyDescent="0.25">
      <c r="A151" s="21">
        <f t="shared" si="3"/>
        <v>138</v>
      </c>
      <c r="B151" s="144" t="s">
        <v>559</v>
      </c>
      <c r="C151" s="33">
        <v>5640</v>
      </c>
      <c r="D151" s="143" t="s">
        <v>41</v>
      </c>
      <c r="E151" s="25">
        <f>MAX(M151:AA151)</f>
        <v>362</v>
      </c>
      <c r="F151" s="25" t="e">
        <f>VLOOKUP(E151,Tab!$U$2:$V$255,2,TRUE)</f>
        <v>#N/A</v>
      </c>
      <c r="G151" s="26">
        <f>LARGE(M151:AI151,1)</f>
        <v>362</v>
      </c>
      <c r="H151" s="26">
        <f>LARGE(M151:AI151,2)</f>
        <v>0</v>
      </c>
      <c r="I151" s="26">
        <f>LARGE(M151:AI151,3)</f>
        <v>0</v>
      </c>
      <c r="J151" s="27">
        <f>SUM(G151:I151)</f>
        <v>362</v>
      </c>
      <c r="K151" s="28">
        <f>J151/3</f>
        <v>120.66666666666667</v>
      </c>
      <c r="L151" s="29"/>
      <c r="M151" s="148">
        <v>0</v>
      </c>
      <c r="N151" s="148">
        <v>0</v>
      </c>
      <c r="O151" s="148">
        <v>0</v>
      </c>
      <c r="P151" s="148">
        <v>0</v>
      </c>
      <c r="Q151" s="148">
        <v>0</v>
      </c>
      <c r="R151" s="148">
        <v>0</v>
      </c>
      <c r="S151" s="148">
        <v>0</v>
      </c>
      <c r="T151" s="148">
        <v>0</v>
      </c>
      <c r="U151" s="148">
        <v>0</v>
      </c>
      <c r="V151" s="148">
        <v>362</v>
      </c>
      <c r="W151" s="148">
        <v>0</v>
      </c>
      <c r="X151" s="148">
        <v>0</v>
      </c>
      <c r="Y151" s="148">
        <v>0</v>
      </c>
      <c r="Z151" s="148">
        <v>0</v>
      </c>
      <c r="AA151" s="186">
        <v>0</v>
      </c>
      <c r="AB151" s="153">
        <v>0</v>
      </c>
      <c r="AC151" s="148">
        <v>0</v>
      </c>
      <c r="AD151" s="148">
        <v>0</v>
      </c>
      <c r="AE151" s="148">
        <v>0</v>
      </c>
      <c r="AF151" s="148">
        <v>0</v>
      </c>
      <c r="AG151" s="148">
        <v>0</v>
      </c>
      <c r="AH151" s="148">
        <v>0</v>
      </c>
      <c r="AI151" s="148">
        <v>0</v>
      </c>
    </row>
    <row r="152" spans="1:35" x14ac:dyDescent="0.25">
      <c r="A152" s="21">
        <f t="shared" si="3"/>
        <v>139</v>
      </c>
      <c r="B152" s="209" t="s">
        <v>606</v>
      </c>
      <c r="C152" s="33">
        <v>13264</v>
      </c>
      <c r="D152" s="143" t="s">
        <v>77</v>
      </c>
      <c r="E152" s="25">
        <f>MAX(M152:AA152)</f>
        <v>361</v>
      </c>
      <c r="F152" s="25" t="e">
        <f>VLOOKUP(E152,Tab!$U$2:$V$255,2,TRUE)</f>
        <v>#N/A</v>
      </c>
      <c r="G152" s="26">
        <f>LARGE(M152:AI152,1)</f>
        <v>361</v>
      </c>
      <c r="H152" s="26">
        <f>LARGE(M152:AI152,2)</f>
        <v>0</v>
      </c>
      <c r="I152" s="26">
        <f>LARGE(M152:AI152,3)</f>
        <v>0</v>
      </c>
      <c r="J152" s="27">
        <f>SUM(G152:I152)</f>
        <v>361</v>
      </c>
      <c r="K152" s="28">
        <f>J152/3</f>
        <v>120.33333333333333</v>
      </c>
      <c r="L152" s="29"/>
      <c r="M152" s="148">
        <v>0</v>
      </c>
      <c r="N152" s="148">
        <v>0</v>
      </c>
      <c r="O152" s="148">
        <v>0</v>
      </c>
      <c r="P152" s="148">
        <v>361</v>
      </c>
      <c r="Q152" s="148">
        <v>0</v>
      </c>
      <c r="R152" s="148">
        <v>0</v>
      </c>
      <c r="S152" s="148">
        <v>0</v>
      </c>
      <c r="T152" s="148">
        <v>0</v>
      </c>
      <c r="U152" s="148">
        <v>0</v>
      </c>
      <c r="V152" s="148">
        <v>0</v>
      </c>
      <c r="W152" s="148">
        <v>0</v>
      </c>
      <c r="X152" s="148">
        <v>0</v>
      </c>
      <c r="Y152" s="148">
        <v>0</v>
      </c>
      <c r="Z152" s="148">
        <v>0</v>
      </c>
      <c r="AA152" s="186">
        <v>0</v>
      </c>
      <c r="AB152" s="153">
        <v>0</v>
      </c>
      <c r="AC152" s="148">
        <v>0</v>
      </c>
      <c r="AD152" s="148">
        <v>0</v>
      </c>
      <c r="AE152" s="148">
        <v>0</v>
      </c>
      <c r="AF152" s="148">
        <v>0</v>
      </c>
      <c r="AG152" s="148">
        <v>0</v>
      </c>
      <c r="AH152" s="148">
        <v>0</v>
      </c>
      <c r="AI152" s="148">
        <v>0</v>
      </c>
    </row>
    <row r="153" spans="1:35" x14ac:dyDescent="0.25">
      <c r="A153" s="21">
        <f t="shared" si="3"/>
        <v>140</v>
      </c>
      <c r="B153" s="209" t="s">
        <v>598</v>
      </c>
      <c r="C153" s="221">
        <v>14958</v>
      </c>
      <c r="D153" s="207" t="s">
        <v>44</v>
      </c>
      <c r="E153" s="25">
        <f>MAX(M153:AA153)</f>
        <v>359</v>
      </c>
      <c r="F153" s="25" t="e">
        <f>VLOOKUP(E153,Tab!$U$2:$V$255,2,TRUE)</f>
        <v>#N/A</v>
      </c>
      <c r="G153" s="26">
        <f>LARGE(M153:AI153,1)</f>
        <v>359</v>
      </c>
      <c r="H153" s="26">
        <f>LARGE(M153:AI153,2)</f>
        <v>0</v>
      </c>
      <c r="I153" s="26">
        <f>LARGE(M153:AI153,3)</f>
        <v>0</v>
      </c>
      <c r="J153" s="27">
        <f>SUM(G153:I153)</f>
        <v>359</v>
      </c>
      <c r="K153" s="28">
        <f>J153/3</f>
        <v>119.66666666666667</v>
      </c>
      <c r="L153" s="29"/>
      <c r="M153" s="148">
        <v>0</v>
      </c>
      <c r="N153" s="148">
        <v>0</v>
      </c>
      <c r="O153" s="148">
        <v>0</v>
      </c>
      <c r="P153" s="148">
        <v>0</v>
      </c>
      <c r="Q153" s="148">
        <v>0</v>
      </c>
      <c r="R153" s="148">
        <v>359</v>
      </c>
      <c r="S153" s="148">
        <v>0</v>
      </c>
      <c r="T153" s="148">
        <v>0</v>
      </c>
      <c r="U153" s="148">
        <v>0</v>
      </c>
      <c r="V153" s="148">
        <v>0</v>
      </c>
      <c r="W153" s="148">
        <v>0</v>
      </c>
      <c r="X153" s="148">
        <v>0</v>
      </c>
      <c r="Y153" s="148">
        <v>0</v>
      </c>
      <c r="Z153" s="148">
        <v>0</v>
      </c>
      <c r="AA153" s="186">
        <v>0</v>
      </c>
      <c r="AB153" s="153">
        <v>0</v>
      </c>
      <c r="AC153" s="148">
        <v>0</v>
      </c>
      <c r="AD153" s="148">
        <v>0</v>
      </c>
      <c r="AE153" s="148">
        <v>0</v>
      </c>
      <c r="AF153" s="148">
        <v>0</v>
      </c>
      <c r="AG153" s="148">
        <v>0</v>
      </c>
      <c r="AH153" s="148">
        <v>0</v>
      </c>
      <c r="AI153" s="148">
        <v>0</v>
      </c>
    </row>
    <row r="154" spans="1:35" x14ac:dyDescent="0.25">
      <c r="A154" s="21">
        <f t="shared" si="3"/>
        <v>141</v>
      </c>
      <c r="B154" s="209" t="s">
        <v>468</v>
      </c>
      <c r="C154" s="33">
        <v>14470</v>
      </c>
      <c r="D154" s="143" t="s">
        <v>77</v>
      </c>
      <c r="E154" s="25">
        <f>MAX(M154:AA154)</f>
        <v>0</v>
      </c>
      <c r="F154" s="25" t="e">
        <f>VLOOKUP(E154,Tab!$U$2:$V$255,2,TRUE)</f>
        <v>#N/A</v>
      </c>
      <c r="G154" s="26">
        <f>LARGE(M154:AI154,1)</f>
        <v>359</v>
      </c>
      <c r="H154" s="26">
        <f>LARGE(M154:AI154,2)</f>
        <v>0</v>
      </c>
      <c r="I154" s="26">
        <f>LARGE(M154:AI154,3)</f>
        <v>0</v>
      </c>
      <c r="J154" s="27">
        <f>SUM(G154:I154)</f>
        <v>359</v>
      </c>
      <c r="K154" s="28">
        <f>J154/3</f>
        <v>119.66666666666667</v>
      </c>
      <c r="L154" s="29"/>
      <c r="M154" s="148">
        <v>0</v>
      </c>
      <c r="N154" s="148">
        <v>0</v>
      </c>
      <c r="O154" s="148">
        <v>0</v>
      </c>
      <c r="P154" s="148">
        <v>0</v>
      </c>
      <c r="Q154" s="148">
        <v>0</v>
      </c>
      <c r="R154" s="148">
        <v>0</v>
      </c>
      <c r="S154" s="148">
        <v>0</v>
      </c>
      <c r="T154" s="148">
        <v>0</v>
      </c>
      <c r="U154" s="148">
        <v>0</v>
      </c>
      <c r="V154" s="148">
        <v>0</v>
      </c>
      <c r="W154" s="148">
        <v>0</v>
      </c>
      <c r="X154" s="148">
        <v>0</v>
      </c>
      <c r="Y154" s="148">
        <v>0</v>
      </c>
      <c r="Z154" s="148">
        <v>0</v>
      </c>
      <c r="AA154" s="186">
        <v>0</v>
      </c>
      <c r="AB154" s="153">
        <v>0</v>
      </c>
      <c r="AC154" s="148">
        <v>0</v>
      </c>
      <c r="AD154" s="148">
        <v>0</v>
      </c>
      <c r="AE154" s="148">
        <v>359</v>
      </c>
      <c r="AF154" s="148">
        <v>0</v>
      </c>
      <c r="AG154" s="148">
        <v>0</v>
      </c>
      <c r="AH154" s="148">
        <v>0</v>
      </c>
      <c r="AI154" s="148">
        <v>0</v>
      </c>
    </row>
    <row r="155" spans="1:35" x14ac:dyDescent="0.25">
      <c r="A155" s="21">
        <f t="shared" si="3"/>
        <v>142</v>
      </c>
      <c r="B155" s="209" t="s">
        <v>522</v>
      </c>
      <c r="C155" s="33">
        <v>7152</v>
      </c>
      <c r="D155" s="143" t="s">
        <v>80</v>
      </c>
      <c r="E155" s="25">
        <f>MAX(M155:AA155)</f>
        <v>355</v>
      </c>
      <c r="F155" s="25" t="e">
        <f>VLOOKUP(E155,Tab!$U$2:$V$255,2,TRUE)</f>
        <v>#N/A</v>
      </c>
      <c r="G155" s="26">
        <f>LARGE(M155:AI155,1)</f>
        <v>355</v>
      </c>
      <c r="H155" s="26">
        <f>LARGE(M155:AI155,2)</f>
        <v>0</v>
      </c>
      <c r="I155" s="26">
        <f>LARGE(M155:AI155,3)</f>
        <v>0</v>
      </c>
      <c r="J155" s="27">
        <f>SUM(G155:I155)</f>
        <v>355</v>
      </c>
      <c r="K155" s="28">
        <f>J155/3</f>
        <v>118.33333333333333</v>
      </c>
      <c r="L155" s="29"/>
      <c r="M155" s="148">
        <v>0</v>
      </c>
      <c r="N155" s="148">
        <v>0</v>
      </c>
      <c r="O155" s="148">
        <v>0</v>
      </c>
      <c r="P155" s="148">
        <v>0</v>
      </c>
      <c r="Q155" s="148">
        <v>0</v>
      </c>
      <c r="R155" s="148">
        <v>0</v>
      </c>
      <c r="S155" s="148">
        <v>0</v>
      </c>
      <c r="T155" s="148">
        <v>0</v>
      </c>
      <c r="U155" s="148">
        <v>0</v>
      </c>
      <c r="V155" s="148">
        <v>0</v>
      </c>
      <c r="W155" s="148">
        <v>0</v>
      </c>
      <c r="X155" s="148">
        <v>0</v>
      </c>
      <c r="Y155" s="148">
        <v>355</v>
      </c>
      <c r="Z155" s="148">
        <v>0</v>
      </c>
      <c r="AA155" s="186">
        <v>0</v>
      </c>
      <c r="AB155" s="153">
        <v>0</v>
      </c>
      <c r="AC155" s="148">
        <v>0</v>
      </c>
      <c r="AD155" s="148">
        <v>0</v>
      </c>
      <c r="AE155" s="148">
        <v>0</v>
      </c>
      <c r="AF155" s="148">
        <v>0</v>
      </c>
      <c r="AG155" s="148">
        <v>0</v>
      </c>
      <c r="AH155" s="148">
        <v>0</v>
      </c>
      <c r="AI155" s="148">
        <v>0</v>
      </c>
    </row>
    <row r="156" spans="1:35" x14ac:dyDescent="0.25">
      <c r="A156" s="21">
        <f t="shared" si="3"/>
        <v>143</v>
      </c>
      <c r="B156" s="144" t="s">
        <v>472</v>
      </c>
      <c r="C156" s="33">
        <v>15321</v>
      </c>
      <c r="D156" s="143" t="s">
        <v>77</v>
      </c>
      <c r="E156" s="25">
        <f>MAX(M156:AA156)</f>
        <v>0</v>
      </c>
      <c r="F156" s="25" t="e">
        <f>VLOOKUP(E156,Tab!$U$2:$V$255,2,TRUE)</f>
        <v>#N/A</v>
      </c>
      <c r="G156" s="26">
        <f>LARGE(M156:AI156,1)</f>
        <v>340</v>
      </c>
      <c r="H156" s="26">
        <f>LARGE(M156:AI156,2)</f>
        <v>0</v>
      </c>
      <c r="I156" s="26">
        <f>LARGE(M156:AI156,3)</f>
        <v>0</v>
      </c>
      <c r="J156" s="27">
        <f>SUM(G156:I156)</f>
        <v>340</v>
      </c>
      <c r="K156" s="28">
        <f>J156/3</f>
        <v>113.33333333333333</v>
      </c>
      <c r="L156" s="29"/>
      <c r="M156" s="148">
        <v>0</v>
      </c>
      <c r="N156" s="148">
        <v>0</v>
      </c>
      <c r="O156" s="148">
        <v>0</v>
      </c>
      <c r="P156" s="148">
        <v>0</v>
      </c>
      <c r="Q156" s="148">
        <v>0</v>
      </c>
      <c r="R156" s="148">
        <v>0</v>
      </c>
      <c r="S156" s="148">
        <v>0</v>
      </c>
      <c r="T156" s="148">
        <v>0</v>
      </c>
      <c r="U156" s="148">
        <v>0</v>
      </c>
      <c r="V156" s="148">
        <v>0</v>
      </c>
      <c r="W156" s="148">
        <v>0</v>
      </c>
      <c r="X156" s="148">
        <v>0</v>
      </c>
      <c r="Y156" s="148">
        <v>0</v>
      </c>
      <c r="Z156" s="148">
        <v>0</v>
      </c>
      <c r="AA156" s="186">
        <v>0</v>
      </c>
      <c r="AB156" s="153">
        <v>0</v>
      </c>
      <c r="AC156" s="148">
        <v>0</v>
      </c>
      <c r="AD156" s="148">
        <v>0</v>
      </c>
      <c r="AE156" s="148">
        <v>0</v>
      </c>
      <c r="AF156" s="148">
        <v>340</v>
      </c>
      <c r="AG156" s="148">
        <v>0</v>
      </c>
      <c r="AH156" s="148">
        <v>0</v>
      </c>
      <c r="AI156" s="148">
        <v>0</v>
      </c>
    </row>
    <row r="157" spans="1:35" x14ac:dyDescent="0.25">
      <c r="A157" s="21">
        <f t="shared" si="3"/>
        <v>144</v>
      </c>
      <c r="B157" s="209" t="s">
        <v>612</v>
      </c>
      <c r="C157" s="33">
        <v>8024</v>
      </c>
      <c r="D157" s="143" t="s">
        <v>77</v>
      </c>
      <c r="E157" s="25">
        <f>MAX(M157:AA157)</f>
        <v>337</v>
      </c>
      <c r="F157" s="25" t="e">
        <f>VLOOKUP(E157,Tab!$U$2:$V$255,2,TRUE)</f>
        <v>#N/A</v>
      </c>
      <c r="G157" s="26">
        <f>LARGE(M157:AI157,1)</f>
        <v>337</v>
      </c>
      <c r="H157" s="26">
        <f>LARGE(M157:AI157,2)</f>
        <v>0</v>
      </c>
      <c r="I157" s="26">
        <f>LARGE(M157:AI157,3)</f>
        <v>0</v>
      </c>
      <c r="J157" s="27">
        <f>SUM(G157:I157)</f>
        <v>337</v>
      </c>
      <c r="K157" s="28">
        <f>J157/3</f>
        <v>112.33333333333333</v>
      </c>
      <c r="L157" s="29"/>
      <c r="M157" s="148">
        <v>0</v>
      </c>
      <c r="N157" s="148">
        <v>0</v>
      </c>
      <c r="O157" s="148">
        <v>0</v>
      </c>
      <c r="P157" s="148">
        <v>337</v>
      </c>
      <c r="Q157" s="148">
        <v>0</v>
      </c>
      <c r="R157" s="148">
        <v>0</v>
      </c>
      <c r="S157" s="148">
        <v>0</v>
      </c>
      <c r="T157" s="148">
        <v>0</v>
      </c>
      <c r="U157" s="148">
        <v>0</v>
      </c>
      <c r="V157" s="148">
        <v>0</v>
      </c>
      <c r="W157" s="148">
        <v>0</v>
      </c>
      <c r="X157" s="148">
        <v>0</v>
      </c>
      <c r="Y157" s="148">
        <v>0</v>
      </c>
      <c r="Z157" s="148">
        <v>0</v>
      </c>
      <c r="AA157" s="186">
        <v>0</v>
      </c>
      <c r="AB157" s="153">
        <v>0</v>
      </c>
      <c r="AC157" s="148">
        <v>0</v>
      </c>
      <c r="AD157" s="148">
        <v>0</v>
      </c>
      <c r="AE157" s="148">
        <v>0</v>
      </c>
      <c r="AF157" s="148">
        <v>0</v>
      </c>
      <c r="AG157" s="148">
        <v>0</v>
      </c>
      <c r="AH157" s="148">
        <v>0</v>
      </c>
      <c r="AI157" s="148">
        <v>0</v>
      </c>
    </row>
    <row r="158" spans="1:35" x14ac:dyDescent="0.25">
      <c r="A158" s="21">
        <f t="shared" si="3"/>
        <v>145</v>
      </c>
      <c r="B158" s="144" t="s">
        <v>555</v>
      </c>
      <c r="C158" s="33">
        <v>13038</v>
      </c>
      <c r="D158" s="143" t="s">
        <v>44</v>
      </c>
      <c r="E158" s="25">
        <f>MAX(M158:AA158)</f>
        <v>335</v>
      </c>
      <c r="F158" s="25" t="e">
        <f>VLOOKUP(E158,Tab!$U$2:$V$255,2,TRUE)</f>
        <v>#N/A</v>
      </c>
      <c r="G158" s="26">
        <f>LARGE(M158:AI158,1)</f>
        <v>335</v>
      </c>
      <c r="H158" s="26">
        <f>LARGE(M158:AI158,2)</f>
        <v>0</v>
      </c>
      <c r="I158" s="26">
        <f>LARGE(M158:AI158,3)</f>
        <v>0</v>
      </c>
      <c r="J158" s="27">
        <f>SUM(G158:I158)</f>
        <v>335</v>
      </c>
      <c r="K158" s="28">
        <f>J158/3</f>
        <v>111.66666666666667</v>
      </c>
      <c r="L158" s="29"/>
      <c r="M158" s="148">
        <v>0</v>
      </c>
      <c r="N158" s="148">
        <v>0</v>
      </c>
      <c r="O158" s="148">
        <v>0</v>
      </c>
      <c r="P158" s="148">
        <v>0</v>
      </c>
      <c r="Q158" s="148">
        <v>0</v>
      </c>
      <c r="R158" s="148">
        <v>0</v>
      </c>
      <c r="S158" s="148">
        <v>0</v>
      </c>
      <c r="T158" s="148">
        <v>0</v>
      </c>
      <c r="U158" s="148">
        <v>335</v>
      </c>
      <c r="V158" s="148">
        <v>0</v>
      </c>
      <c r="W158" s="148">
        <v>0</v>
      </c>
      <c r="X158" s="148">
        <v>0</v>
      </c>
      <c r="Y158" s="148">
        <v>0</v>
      </c>
      <c r="Z158" s="148">
        <v>0</v>
      </c>
      <c r="AA158" s="186">
        <v>0</v>
      </c>
      <c r="AB158" s="153">
        <v>0</v>
      </c>
      <c r="AC158" s="148">
        <v>0</v>
      </c>
      <c r="AD158" s="148">
        <v>0</v>
      </c>
      <c r="AE158" s="148">
        <v>0</v>
      </c>
      <c r="AF158" s="148">
        <v>0</v>
      </c>
      <c r="AG158" s="148">
        <v>0</v>
      </c>
      <c r="AH158" s="148">
        <v>0</v>
      </c>
      <c r="AI158" s="148">
        <v>0</v>
      </c>
    </row>
    <row r="159" spans="1:35" x14ac:dyDescent="0.25">
      <c r="A159" s="21">
        <f t="shared" si="3"/>
        <v>146</v>
      </c>
      <c r="B159" s="209" t="s">
        <v>608</v>
      </c>
      <c r="C159" s="33">
        <v>7452</v>
      </c>
      <c r="D159" s="143" t="s">
        <v>77</v>
      </c>
      <c r="E159" s="25">
        <f>MAX(M159:AA159)</f>
        <v>317</v>
      </c>
      <c r="F159" s="25" t="e">
        <f>VLOOKUP(E159,Tab!$U$2:$V$255,2,TRUE)</f>
        <v>#N/A</v>
      </c>
      <c r="G159" s="26">
        <f>LARGE(M159:AI159,1)</f>
        <v>317</v>
      </c>
      <c r="H159" s="26">
        <f>LARGE(M159:AI159,2)</f>
        <v>0</v>
      </c>
      <c r="I159" s="26">
        <f>LARGE(M159:AI159,3)</f>
        <v>0</v>
      </c>
      <c r="J159" s="27">
        <f>SUM(G159:I159)</f>
        <v>317</v>
      </c>
      <c r="K159" s="28">
        <f>J159/3</f>
        <v>105.66666666666667</v>
      </c>
      <c r="L159" s="29"/>
      <c r="M159" s="148">
        <v>0</v>
      </c>
      <c r="N159" s="148">
        <v>0</v>
      </c>
      <c r="O159" s="148">
        <v>0</v>
      </c>
      <c r="P159" s="148">
        <v>317</v>
      </c>
      <c r="Q159" s="148">
        <v>0</v>
      </c>
      <c r="R159" s="148">
        <v>0</v>
      </c>
      <c r="S159" s="148">
        <v>0</v>
      </c>
      <c r="T159" s="148">
        <v>0</v>
      </c>
      <c r="U159" s="148">
        <v>0</v>
      </c>
      <c r="V159" s="148">
        <v>0</v>
      </c>
      <c r="W159" s="148">
        <v>0</v>
      </c>
      <c r="X159" s="148">
        <v>0</v>
      </c>
      <c r="Y159" s="148">
        <v>0</v>
      </c>
      <c r="Z159" s="148">
        <v>0</v>
      </c>
      <c r="AA159" s="186">
        <v>0</v>
      </c>
      <c r="AB159" s="153">
        <v>0</v>
      </c>
      <c r="AC159" s="148">
        <v>0</v>
      </c>
      <c r="AD159" s="148">
        <v>0</v>
      </c>
      <c r="AE159" s="148">
        <v>0</v>
      </c>
      <c r="AF159" s="148">
        <v>0</v>
      </c>
      <c r="AG159" s="148">
        <v>0</v>
      </c>
      <c r="AH159" s="148">
        <v>0</v>
      </c>
      <c r="AI159" s="148">
        <v>0</v>
      </c>
    </row>
    <row r="160" spans="1:35" x14ac:dyDescent="0.25">
      <c r="A160" s="21">
        <f t="shared" si="3"/>
        <v>147</v>
      </c>
      <c r="B160" s="209" t="s">
        <v>131</v>
      </c>
      <c r="C160" s="33">
        <v>11922</v>
      </c>
      <c r="D160" s="143" t="s">
        <v>24</v>
      </c>
      <c r="E160" s="25">
        <f>MAX(M160:AA160)</f>
        <v>0</v>
      </c>
      <c r="F160" s="25" t="e">
        <f>VLOOKUP(E160,Tab!$U$2:$V$255,2,TRUE)</f>
        <v>#N/A</v>
      </c>
      <c r="G160" s="26">
        <f>LARGE(M160:AI160,1)</f>
        <v>316</v>
      </c>
      <c r="H160" s="26">
        <f>LARGE(M160:AI160,2)</f>
        <v>0</v>
      </c>
      <c r="I160" s="26">
        <f>LARGE(M160:AI160,3)</f>
        <v>0</v>
      </c>
      <c r="J160" s="27">
        <f>SUM(G160:I160)</f>
        <v>316</v>
      </c>
      <c r="K160" s="28">
        <f>J160/3</f>
        <v>105.33333333333333</v>
      </c>
      <c r="L160" s="29"/>
      <c r="M160" s="148">
        <v>0</v>
      </c>
      <c r="N160" s="148">
        <v>0</v>
      </c>
      <c r="O160" s="148">
        <v>0</v>
      </c>
      <c r="P160" s="148">
        <v>0</v>
      </c>
      <c r="Q160" s="148">
        <v>0</v>
      </c>
      <c r="R160" s="148">
        <v>0</v>
      </c>
      <c r="S160" s="148">
        <v>0</v>
      </c>
      <c r="T160" s="148">
        <v>0</v>
      </c>
      <c r="U160" s="148">
        <v>0</v>
      </c>
      <c r="V160" s="148">
        <v>0</v>
      </c>
      <c r="W160" s="148">
        <v>0</v>
      </c>
      <c r="X160" s="148">
        <v>0</v>
      </c>
      <c r="Y160" s="148">
        <v>0</v>
      </c>
      <c r="Z160" s="148">
        <v>0</v>
      </c>
      <c r="AA160" s="186">
        <v>0</v>
      </c>
      <c r="AB160" s="153">
        <v>0</v>
      </c>
      <c r="AC160" s="148">
        <v>0</v>
      </c>
      <c r="AD160" s="148">
        <v>0</v>
      </c>
      <c r="AE160" s="148">
        <v>0</v>
      </c>
      <c r="AF160" s="148">
        <v>0</v>
      </c>
      <c r="AG160" s="148">
        <v>0</v>
      </c>
      <c r="AH160" s="148">
        <v>0</v>
      </c>
      <c r="AI160" s="148">
        <v>316</v>
      </c>
    </row>
    <row r="161" spans="1:35" x14ac:dyDescent="0.25">
      <c r="A161" s="21">
        <f t="shared" si="3"/>
        <v>148</v>
      </c>
      <c r="B161" s="209" t="s">
        <v>114</v>
      </c>
      <c r="C161" s="221">
        <v>2121</v>
      </c>
      <c r="D161" s="207" t="s">
        <v>46</v>
      </c>
      <c r="E161" s="25">
        <f>MAX(M161:AA161)</f>
        <v>289</v>
      </c>
      <c r="F161" s="25" t="e">
        <f>VLOOKUP(E161,Tab!$U$2:$V$255,2,TRUE)</f>
        <v>#N/A</v>
      </c>
      <c r="G161" s="26">
        <f>LARGE(M161:AI161,1)</f>
        <v>289</v>
      </c>
      <c r="H161" s="26">
        <f>LARGE(M161:AI161,2)</f>
        <v>0</v>
      </c>
      <c r="I161" s="26">
        <f>LARGE(M161:AI161,3)</f>
        <v>0</v>
      </c>
      <c r="J161" s="210">
        <f>SUM(G161:I161)</f>
        <v>289</v>
      </c>
      <c r="K161" s="28">
        <f>J161/3</f>
        <v>96.333333333333329</v>
      </c>
      <c r="L161" s="29"/>
      <c r="M161" s="148">
        <v>0</v>
      </c>
      <c r="N161" s="148">
        <v>0</v>
      </c>
      <c r="O161" s="148">
        <v>0</v>
      </c>
      <c r="P161" s="148">
        <v>0</v>
      </c>
      <c r="Q161" s="148">
        <v>0</v>
      </c>
      <c r="R161" s="148">
        <v>0</v>
      </c>
      <c r="S161" s="148">
        <v>0</v>
      </c>
      <c r="T161" s="148">
        <v>0</v>
      </c>
      <c r="U161" s="148">
        <v>0</v>
      </c>
      <c r="V161" s="148">
        <v>289</v>
      </c>
      <c r="W161" s="148">
        <v>0</v>
      </c>
      <c r="X161" s="148">
        <v>0</v>
      </c>
      <c r="Y161" s="148">
        <v>0</v>
      </c>
      <c r="Z161" s="148">
        <v>0</v>
      </c>
      <c r="AA161" s="186">
        <v>0</v>
      </c>
      <c r="AB161" s="153">
        <v>0</v>
      </c>
      <c r="AC161" s="148">
        <v>0</v>
      </c>
      <c r="AD161" s="148">
        <v>0</v>
      </c>
      <c r="AE161" s="148">
        <v>0</v>
      </c>
      <c r="AF161" s="148">
        <v>0</v>
      </c>
      <c r="AG161" s="148">
        <v>0</v>
      </c>
      <c r="AH161" s="148">
        <v>0</v>
      </c>
      <c r="AI161" s="148">
        <v>0</v>
      </c>
    </row>
    <row r="162" spans="1:35" x14ac:dyDescent="0.25">
      <c r="A162" s="21">
        <f t="shared" si="3"/>
        <v>149</v>
      </c>
      <c r="B162" s="209" t="s">
        <v>103</v>
      </c>
      <c r="C162" s="221">
        <v>10858</v>
      </c>
      <c r="D162" s="207" t="s">
        <v>77</v>
      </c>
      <c r="E162" s="25">
        <f>MAX(M162:AA162)</f>
        <v>285</v>
      </c>
      <c r="F162" s="25" t="e">
        <f>VLOOKUP(E162,Tab!$U$2:$V$255,2,TRUE)</f>
        <v>#N/A</v>
      </c>
      <c r="G162" s="26">
        <f>LARGE(M162:AI162,1)</f>
        <v>285</v>
      </c>
      <c r="H162" s="26">
        <f>LARGE(M162:AI162,2)</f>
        <v>0</v>
      </c>
      <c r="I162" s="26">
        <f>LARGE(M162:AI162,3)</f>
        <v>0</v>
      </c>
      <c r="J162" s="210">
        <f>SUM(G162:I162)</f>
        <v>285</v>
      </c>
      <c r="K162" s="28">
        <f>J162/3</f>
        <v>95</v>
      </c>
      <c r="L162" s="29"/>
      <c r="M162" s="148">
        <v>0</v>
      </c>
      <c r="N162" s="148">
        <v>0</v>
      </c>
      <c r="O162" s="148">
        <v>0</v>
      </c>
      <c r="P162" s="148">
        <v>285</v>
      </c>
      <c r="Q162" s="148">
        <v>0</v>
      </c>
      <c r="R162" s="148">
        <v>0</v>
      </c>
      <c r="S162" s="148">
        <v>0</v>
      </c>
      <c r="T162" s="148">
        <v>0</v>
      </c>
      <c r="U162" s="148">
        <v>0</v>
      </c>
      <c r="V162" s="148">
        <v>0</v>
      </c>
      <c r="W162" s="148">
        <v>0</v>
      </c>
      <c r="X162" s="148">
        <v>0</v>
      </c>
      <c r="Y162" s="148">
        <v>0</v>
      </c>
      <c r="Z162" s="148">
        <v>0</v>
      </c>
      <c r="AA162" s="186">
        <v>0</v>
      </c>
      <c r="AB162" s="153">
        <v>0</v>
      </c>
      <c r="AC162" s="148">
        <v>0</v>
      </c>
      <c r="AD162" s="148">
        <v>0</v>
      </c>
      <c r="AE162" s="148">
        <v>0</v>
      </c>
      <c r="AF162" s="148">
        <v>0</v>
      </c>
      <c r="AG162" s="148">
        <v>0</v>
      </c>
      <c r="AH162" s="148">
        <v>0</v>
      </c>
      <c r="AI162" s="148">
        <v>0</v>
      </c>
    </row>
    <row r="163" spans="1:35" x14ac:dyDescent="0.25">
      <c r="A163" s="21">
        <f t="shared" si="3"/>
        <v>150</v>
      </c>
      <c r="B163" s="209" t="s">
        <v>599</v>
      </c>
      <c r="C163" s="221">
        <v>9500</v>
      </c>
      <c r="D163" s="207" t="s">
        <v>44</v>
      </c>
      <c r="E163" s="25">
        <f>MAX(M163:AA163)</f>
        <v>277</v>
      </c>
      <c r="F163" s="25" t="e">
        <f>VLOOKUP(E163,Tab!$U$2:$V$255,2,TRUE)</f>
        <v>#N/A</v>
      </c>
      <c r="G163" s="26">
        <f>LARGE(M163:AI163,1)</f>
        <v>277</v>
      </c>
      <c r="H163" s="26">
        <f>LARGE(M163:AI163,2)</f>
        <v>0</v>
      </c>
      <c r="I163" s="26">
        <f>LARGE(M163:AI163,3)</f>
        <v>0</v>
      </c>
      <c r="J163" s="210">
        <f>SUM(G163:I163)</f>
        <v>277</v>
      </c>
      <c r="K163" s="28">
        <f>J163/3</f>
        <v>92.333333333333329</v>
      </c>
      <c r="L163" s="29"/>
      <c r="M163" s="148">
        <v>0</v>
      </c>
      <c r="N163" s="148">
        <v>0</v>
      </c>
      <c r="O163" s="148">
        <v>0</v>
      </c>
      <c r="P163" s="148">
        <v>0</v>
      </c>
      <c r="Q163" s="148">
        <v>0</v>
      </c>
      <c r="R163" s="148">
        <v>277</v>
      </c>
      <c r="S163" s="148">
        <v>0</v>
      </c>
      <c r="T163" s="148">
        <v>0</v>
      </c>
      <c r="U163" s="148">
        <v>0</v>
      </c>
      <c r="V163" s="148">
        <v>0</v>
      </c>
      <c r="W163" s="148">
        <v>0</v>
      </c>
      <c r="X163" s="148">
        <v>0</v>
      </c>
      <c r="Y163" s="148">
        <v>0</v>
      </c>
      <c r="Z163" s="148">
        <v>0</v>
      </c>
      <c r="AA163" s="186">
        <v>0</v>
      </c>
      <c r="AB163" s="153">
        <v>0</v>
      </c>
      <c r="AC163" s="148">
        <v>0</v>
      </c>
      <c r="AD163" s="148">
        <v>0</v>
      </c>
      <c r="AE163" s="148">
        <v>0</v>
      </c>
      <c r="AF163" s="148">
        <v>0</v>
      </c>
      <c r="AG163" s="148">
        <v>0</v>
      </c>
      <c r="AH163" s="148">
        <v>0</v>
      </c>
      <c r="AI163" s="148">
        <v>0</v>
      </c>
    </row>
    <row r="164" spans="1:35" x14ac:dyDescent="0.25">
      <c r="A164" s="21">
        <f t="shared" si="3"/>
        <v>151</v>
      </c>
      <c r="B164" s="209" t="s">
        <v>388</v>
      </c>
      <c r="C164" s="221">
        <v>11698</v>
      </c>
      <c r="D164" s="207" t="s">
        <v>24</v>
      </c>
      <c r="E164" s="25">
        <f>MAX(M164:AA164)</f>
        <v>0</v>
      </c>
      <c r="F164" s="25" t="e">
        <f>VLOOKUP(E164,Tab!$U$2:$V$255,2,TRUE)</f>
        <v>#N/A</v>
      </c>
      <c r="G164" s="26">
        <f>LARGE(M164:AI164,1)</f>
        <v>275</v>
      </c>
      <c r="H164" s="26">
        <f>LARGE(M164:AI164,2)</f>
        <v>0</v>
      </c>
      <c r="I164" s="26">
        <f>LARGE(M164:AI164,3)</f>
        <v>0</v>
      </c>
      <c r="J164" s="210">
        <f>SUM(G164:I164)</f>
        <v>275</v>
      </c>
      <c r="K164" s="28">
        <f>J164/3</f>
        <v>91.666666666666671</v>
      </c>
      <c r="L164" s="29"/>
      <c r="M164" s="148">
        <v>0</v>
      </c>
      <c r="N164" s="148">
        <v>0</v>
      </c>
      <c r="O164" s="148">
        <v>0</v>
      </c>
      <c r="P164" s="148">
        <v>0</v>
      </c>
      <c r="Q164" s="148">
        <v>0</v>
      </c>
      <c r="R164" s="148">
        <v>0</v>
      </c>
      <c r="S164" s="148">
        <v>0</v>
      </c>
      <c r="T164" s="148">
        <v>0</v>
      </c>
      <c r="U164" s="148">
        <v>0</v>
      </c>
      <c r="V164" s="148">
        <v>0</v>
      </c>
      <c r="W164" s="148">
        <v>0</v>
      </c>
      <c r="X164" s="148">
        <v>0</v>
      </c>
      <c r="Y164" s="148">
        <v>0</v>
      </c>
      <c r="Z164" s="148">
        <v>0</v>
      </c>
      <c r="AA164" s="186">
        <v>0</v>
      </c>
      <c r="AB164" s="153">
        <v>0</v>
      </c>
      <c r="AC164" s="148">
        <v>0</v>
      </c>
      <c r="AD164" s="148">
        <v>0</v>
      </c>
      <c r="AE164" s="148">
        <v>0</v>
      </c>
      <c r="AF164" s="148">
        <v>0</v>
      </c>
      <c r="AG164" s="148">
        <v>0</v>
      </c>
      <c r="AH164" s="148">
        <v>0</v>
      </c>
      <c r="AI164" s="148">
        <v>275</v>
      </c>
    </row>
    <row r="165" spans="1:35" x14ac:dyDescent="0.25">
      <c r="A165" s="21">
        <f t="shared" si="3"/>
        <v>152</v>
      </c>
      <c r="B165" s="209" t="s">
        <v>325</v>
      </c>
      <c r="C165" s="221">
        <v>14091</v>
      </c>
      <c r="D165" s="207" t="s">
        <v>93</v>
      </c>
      <c r="E165" s="25">
        <f>MAX(M165:AA165)</f>
        <v>157</v>
      </c>
      <c r="F165" s="25" t="e">
        <f>VLOOKUP(E165,Tab!$U$2:$V$255,2,TRUE)</f>
        <v>#N/A</v>
      </c>
      <c r="G165" s="26">
        <f>LARGE(M165:AI165,1)</f>
        <v>157</v>
      </c>
      <c r="H165" s="26">
        <f>LARGE(M165:AI165,2)</f>
        <v>110</v>
      </c>
      <c r="I165" s="26">
        <f>LARGE(M165:AI165,3)</f>
        <v>0</v>
      </c>
      <c r="J165" s="210">
        <f>SUM(G165:I165)</f>
        <v>267</v>
      </c>
      <c r="K165" s="28">
        <f>J165/3</f>
        <v>89</v>
      </c>
      <c r="L165" s="29"/>
      <c r="M165" s="148">
        <v>0</v>
      </c>
      <c r="N165" s="148">
        <v>0</v>
      </c>
      <c r="O165" s="148">
        <v>0</v>
      </c>
      <c r="P165" s="148">
        <v>0</v>
      </c>
      <c r="Q165" s="148">
        <v>0</v>
      </c>
      <c r="R165" s="148">
        <v>0</v>
      </c>
      <c r="S165" s="148">
        <v>0</v>
      </c>
      <c r="T165" s="148">
        <v>0</v>
      </c>
      <c r="U165" s="148">
        <v>0</v>
      </c>
      <c r="V165" s="148">
        <v>0</v>
      </c>
      <c r="W165" s="148">
        <v>0</v>
      </c>
      <c r="X165" s="148">
        <v>0</v>
      </c>
      <c r="Y165" s="148">
        <v>0</v>
      </c>
      <c r="Z165" s="148">
        <v>157</v>
      </c>
      <c r="AA165" s="186">
        <v>0</v>
      </c>
      <c r="AB165" s="153">
        <v>0</v>
      </c>
      <c r="AC165" s="148">
        <v>0</v>
      </c>
      <c r="AD165" s="148">
        <v>0</v>
      </c>
      <c r="AE165" s="148">
        <v>0</v>
      </c>
      <c r="AF165" s="148">
        <v>0</v>
      </c>
      <c r="AG165" s="148">
        <v>0</v>
      </c>
      <c r="AH165" s="148">
        <v>110</v>
      </c>
      <c r="AI165" s="148">
        <v>0</v>
      </c>
    </row>
    <row r="166" spans="1:35" x14ac:dyDescent="0.25">
      <c r="A166" s="21">
        <f t="shared" si="3"/>
        <v>153</v>
      </c>
      <c r="B166" s="209" t="s">
        <v>383</v>
      </c>
      <c r="C166" s="221">
        <v>15030</v>
      </c>
      <c r="D166" s="207" t="s">
        <v>44</v>
      </c>
      <c r="E166" s="25">
        <f>MAX(M166:AA166)</f>
        <v>0</v>
      </c>
      <c r="F166" s="25" t="e">
        <f>VLOOKUP(E166,Tab!$U$2:$V$255,2,TRUE)</f>
        <v>#N/A</v>
      </c>
      <c r="G166" s="26">
        <f>LARGE(M166:AI166,1)</f>
        <v>264</v>
      </c>
      <c r="H166" s="26">
        <f>LARGE(M166:AI166,2)</f>
        <v>0</v>
      </c>
      <c r="I166" s="26">
        <f>LARGE(M166:AI166,3)</f>
        <v>0</v>
      </c>
      <c r="J166" s="210">
        <f>SUM(G166:I166)</f>
        <v>264</v>
      </c>
      <c r="K166" s="28">
        <f>J166/3</f>
        <v>88</v>
      </c>
      <c r="L166" s="29"/>
      <c r="M166" s="148">
        <v>0</v>
      </c>
      <c r="N166" s="148">
        <v>0</v>
      </c>
      <c r="O166" s="148">
        <v>0</v>
      </c>
      <c r="P166" s="148">
        <v>0</v>
      </c>
      <c r="Q166" s="148">
        <v>0</v>
      </c>
      <c r="R166" s="148">
        <v>0</v>
      </c>
      <c r="S166" s="148">
        <v>0</v>
      </c>
      <c r="T166" s="148">
        <v>0</v>
      </c>
      <c r="U166" s="148">
        <v>0</v>
      </c>
      <c r="V166" s="148">
        <v>0</v>
      </c>
      <c r="W166" s="148">
        <v>0</v>
      </c>
      <c r="X166" s="148">
        <v>0</v>
      </c>
      <c r="Y166" s="148">
        <v>0</v>
      </c>
      <c r="Z166" s="148">
        <v>0</v>
      </c>
      <c r="AA166" s="186">
        <v>0</v>
      </c>
      <c r="AB166" s="153">
        <v>0</v>
      </c>
      <c r="AC166" s="148">
        <v>0</v>
      </c>
      <c r="AD166" s="148">
        <v>0</v>
      </c>
      <c r="AE166" s="148">
        <v>0</v>
      </c>
      <c r="AF166" s="148">
        <v>0</v>
      </c>
      <c r="AG166" s="148">
        <v>264</v>
      </c>
      <c r="AH166" s="148">
        <v>0</v>
      </c>
      <c r="AI166" s="148">
        <v>0</v>
      </c>
    </row>
    <row r="167" spans="1:35" x14ac:dyDescent="0.25">
      <c r="A167" s="21">
        <f t="shared" si="3"/>
        <v>154</v>
      </c>
      <c r="B167" s="209" t="s">
        <v>436</v>
      </c>
      <c r="C167" s="221">
        <v>13023</v>
      </c>
      <c r="D167" s="207" t="s">
        <v>44</v>
      </c>
      <c r="E167" s="25">
        <f>MAX(M167:AA167)</f>
        <v>0</v>
      </c>
      <c r="F167" s="25" t="e">
        <f>VLOOKUP(E167,Tab!$U$2:$V$255,2,TRUE)</f>
        <v>#N/A</v>
      </c>
      <c r="G167" s="26">
        <f>LARGE(M167:AI167,1)</f>
        <v>260</v>
      </c>
      <c r="H167" s="26">
        <f>LARGE(M167:AI167,2)</f>
        <v>0</v>
      </c>
      <c r="I167" s="26">
        <f>LARGE(M167:AI167,3)</f>
        <v>0</v>
      </c>
      <c r="J167" s="210">
        <f>SUM(G167:I167)</f>
        <v>260</v>
      </c>
      <c r="K167" s="28">
        <f>J167/3</f>
        <v>86.666666666666671</v>
      </c>
      <c r="L167" s="29"/>
      <c r="M167" s="148">
        <v>0</v>
      </c>
      <c r="N167" s="148">
        <v>0</v>
      </c>
      <c r="O167" s="148">
        <v>0</v>
      </c>
      <c r="P167" s="148">
        <v>0</v>
      </c>
      <c r="Q167" s="148">
        <v>0</v>
      </c>
      <c r="R167" s="148">
        <v>0</v>
      </c>
      <c r="S167" s="148">
        <v>0</v>
      </c>
      <c r="T167" s="148">
        <v>0</v>
      </c>
      <c r="U167" s="148">
        <v>0</v>
      </c>
      <c r="V167" s="148">
        <v>0</v>
      </c>
      <c r="W167" s="148">
        <v>0</v>
      </c>
      <c r="X167" s="148">
        <v>0</v>
      </c>
      <c r="Y167" s="148">
        <v>0</v>
      </c>
      <c r="Z167" s="148">
        <v>0</v>
      </c>
      <c r="AA167" s="186">
        <v>0</v>
      </c>
      <c r="AB167" s="153">
        <v>0</v>
      </c>
      <c r="AC167" s="148">
        <v>0</v>
      </c>
      <c r="AD167" s="148">
        <v>260</v>
      </c>
      <c r="AE167" s="148">
        <v>0</v>
      </c>
      <c r="AF167" s="148">
        <v>0</v>
      </c>
      <c r="AG167" s="148">
        <v>0</v>
      </c>
      <c r="AH167" s="148">
        <v>0</v>
      </c>
      <c r="AI167" s="148">
        <v>0</v>
      </c>
    </row>
    <row r="168" spans="1:35" x14ac:dyDescent="0.25">
      <c r="A168" s="21">
        <f t="shared" si="3"/>
        <v>155</v>
      </c>
      <c r="B168" s="156" t="s">
        <v>423</v>
      </c>
      <c r="C168" s="157">
        <v>11487</v>
      </c>
      <c r="D168" s="200" t="s">
        <v>41</v>
      </c>
      <c r="E168" s="25">
        <f>MAX(M168:AA168)</f>
        <v>0</v>
      </c>
      <c r="F168" s="25" t="e">
        <f>VLOOKUP(E168,Tab!$U$2:$V$255,2,TRUE)</f>
        <v>#N/A</v>
      </c>
      <c r="G168" s="26">
        <f>LARGE(M168:AI168,1)</f>
        <v>245</v>
      </c>
      <c r="H168" s="26">
        <f>LARGE(M168:AI168,2)</f>
        <v>0</v>
      </c>
      <c r="I168" s="26">
        <f>LARGE(M168:AI168,3)</f>
        <v>0</v>
      </c>
      <c r="J168" s="210">
        <f>SUM(G168:I168)</f>
        <v>245</v>
      </c>
      <c r="K168" s="28">
        <f>J168/3</f>
        <v>81.666666666666671</v>
      </c>
      <c r="L168" s="29"/>
      <c r="M168" s="148">
        <v>0</v>
      </c>
      <c r="N168" s="148">
        <v>0</v>
      </c>
      <c r="O168" s="148">
        <v>0</v>
      </c>
      <c r="P168" s="148">
        <v>0</v>
      </c>
      <c r="Q168" s="148">
        <v>0</v>
      </c>
      <c r="R168" s="148">
        <v>0</v>
      </c>
      <c r="S168" s="148">
        <v>0</v>
      </c>
      <c r="T168" s="148">
        <v>0</v>
      </c>
      <c r="U168" s="148">
        <v>0</v>
      </c>
      <c r="V168" s="148">
        <v>0</v>
      </c>
      <c r="W168" s="148">
        <v>0</v>
      </c>
      <c r="X168" s="148">
        <v>0</v>
      </c>
      <c r="Y168" s="148">
        <v>0</v>
      </c>
      <c r="Z168" s="148">
        <v>0</v>
      </c>
      <c r="AA168" s="186">
        <v>0</v>
      </c>
      <c r="AB168" s="153">
        <v>0</v>
      </c>
      <c r="AC168" s="148">
        <v>245</v>
      </c>
      <c r="AD168" s="148">
        <v>0</v>
      </c>
      <c r="AE168" s="148">
        <v>0</v>
      </c>
      <c r="AF168" s="148">
        <v>0</v>
      </c>
      <c r="AG168" s="148">
        <v>0</v>
      </c>
      <c r="AH168" s="148">
        <v>0</v>
      </c>
      <c r="AI168" s="148">
        <v>0</v>
      </c>
    </row>
    <row r="169" spans="1:35" x14ac:dyDescent="0.25">
      <c r="A169" s="21">
        <f t="shared" si="3"/>
        <v>156</v>
      </c>
      <c r="B169" s="209" t="s">
        <v>277</v>
      </c>
      <c r="C169" s="221">
        <v>14644</v>
      </c>
      <c r="D169" s="207" t="s">
        <v>44</v>
      </c>
      <c r="E169" s="25">
        <f>MAX(M169:AA169)</f>
        <v>0</v>
      </c>
      <c r="F169" s="25" t="e">
        <f>VLOOKUP(E169,Tab!$U$2:$V$255,2,TRUE)</f>
        <v>#N/A</v>
      </c>
      <c r="G169" s="26">
        <f>LARGE(M169:AI169,1)</f>
        <v>243</v>
      </c>
      <c r="H169" s="26">
        <f>LARGE(M169:AI169,2)</f>
        <v>0</v>
      </c>
      <c r="I169" s="26">
        <f>LARGE(M169:AI169,3)</f>
        <v>0</v>
      </c>
      <c r="J169" s="210">
        <f>SUM(G169:I169)</f>
        <v>243</v>
      </c>
      <c r="K169" s="28">
        <f>J169/3</f>
        <v>81</v>
      </c>
      <c r="L169" s="29"/>
      <c r="M169" s="148">
        <v>0</v>
      </c>
      <c r="N169" s="148">
        <v>0</v>
      </c>
      <c r="O169" s="148">
        <v>0</v>
      </c>
      <c r="P169" s="148">
        <v>0</v>
      </c>
      <c r="Q169" s="148">
        <v>0</v>
      </c>
      <c r="R169" s="148">
        <v>0</v>
      </c>
      <c r="S169" s="148">
        <v>0</v>
      </c>
      <c r="T169" s="148">
        <v>0</v>
      </c>
      <c r="U169" s="148">
        <v>0</v>
      </c>
      <c r="V169" s="148">
        <v>0</v>
      </c>
      <c r="W169" s="148">
        <v>0</v>
      </c>
      <c r="X169" s="148">
        <v>0</v>
      </c>
      <c r="Y169" s="148">
        <v>0</v>
      </c>
      <c r="Z169" s="148">
        <v>0</v>
      </c>
      <c r="AA169" s="186">
        <v>0</v>
      </c>
      <c r="AB169" s="153">
        <v>0</v>
      </c>
      <c r="AC169" s="148">
        <v>0</v>
      </c>
      <c r="AD169" s="148">
        <v>0</v>
      </c>
      <c r="AE169" s="148">
        <v>0</v>
      </c>
      <c r="AF169" s="148">
        <v>0</v>
      </c>
      <c r="AG169" s="148">
        <v>243</v>
      </c>
      <c r="AH169" s="148">
        <v>0</v>
      </c>
      <c r="AI169" s="148">
        <v>0</v>
      </c>
    </row>
    <row r="170" spans="1:35" x14ac:dyDescent="0.25">
      <c r="A170" s="21">
        <f t="shared" si="3"/>
        <v>157</v>
      </c>
      <c r="B170" s="209" t="s">
        <v>621</v>
      </c>
      <c r="C170" s="221">
        <v>142</v>
      </c>
      <c r="D170" s="207" t="s">
        <v>44</v>
      </c>
      <c r="E170" s="25">
        <f>MAX(M170:AA170)</f>
        <v>142</v>
      </c>
      <c r="F170" s="25" t="e">
        <f>VLOOKUP(E170,Tab!$U$2:$V$255,2,TRUE)</f>
        <v>#N/A</v>
      </c>
      <c r="G170" s="26">
        <f>LARGE(M170:AI170,1)</f>
        <v>142</v>
      </c>
      <c r="H170" s="26">
        <f>LARGE(M170:AI170,2)</f>
        <v>0</v>
      </c>
      <c r="I170" s="26">
        <f>LARGE(M170:AI170,3)</f>
        <v>0</v>
      </c>
      <c r="J170" s="210">
        <f>SUM(G170:I170)</f>
        <v>142</v>
      </c>
      <c r="K170" s="28">
        <f>J170/3</f>
        <v>47.333333333333336</v>
      </c>
      <c r="L170" s="29"/>
      <c r="M170" s="148">
        <v>142</v>
      </c>
      <c r="N170" s="148">
        <v>0</v>
      </c>
      <c r="O170" s="148">
        <v>0</v>
      </c>
      <c r="P170" s="148">
        <v>0</v>
      </c>
      <c r="Q170" s="148">
        <v>0</v>
      </c>
      <c r="R170" s="148">
        <v>0</v>
      </c>
      <c r="S170" s="148">
        <v>0</v>
      </c>
      <c r="T170" s="148">
        <v>0</v>
      </c>
      <c r="U170" s="148">
        <v>0</v>
      </c>
      <c r="V170" s="148">
        <v>0</v>
      </c>
      <c r="W170" s="148">
        <v>0</v>
      </c>
      <c r="X170" s="148">
        <v>0</v>
      </c>
      <c r="Y170" s="148">
        <v>0</v>
      </c>
      <c r="Z170" s="148">
        <v>0</v>
      </c>
      <c r="AA170" s="186">
        <v>0</v>
      </c>
      <c r="AB170" s="153">
        <v>0</v>
      </c>
      <c r="AC170" s="148">
        <v>0</v>
      </c>
      <c r="AD170" s="148">
        <v>0</v>
      </c>
      <c r="AE170" s="148">
        <v>0</v>
      </c>
      <c r="AF170" s="148">
        <v>0</v>
      </c>
      <c r="AG170" s="148">
        <v>0</v>
      </c>
      <c r="AH170" s="148">
        <v>0</v>
      </c>
      <c r="AI170" s="148">
        <v>0</v>
      </c>
    </row>
    <row r="171" spans="1:35" x14ac:dyDescent="0.25">
      <c r="A171" s="21">
        <f t="shared" si="3"/>
        <v>158</v>
      </c>
      <c r="B171" s="209" t="s">
        <v>315</v>
      </c>
      <c r="C171" s="221">
        <v>11166</v>
      </c>
      <c r="D171" s="207" t="s">
        <v>24</v>
      </c>
      <c r="E171" s="25">
        <f>MAX(M171:AA171)</f>
        <v>0</v>
      </c>
      <c r="F171" s="25" t="e">
        <f>VLOOKUP(E171,Tab!$U$2:$V$255,2,TRUE)</f>
        <v>#N/A</v>
      </c>
      <c r="G171" s="26">
        <f>LARGE(M171:AI171,1)</f>
        <v>105</v>
      </c>
      <c r="H171" s="26">
        <f>LARGE(M171:AI171,2)</f>
        <v>0</v>
      </c>
      <c r="I171" s="26">
        <f>LARGE(M171:AI171,3)</f>
        <v>0</v>
      </c>
      <c r="J171" s="210">
        <f>SUM(G171:I171)</f>
        <v>105</v>
      </c>
      <c r="K171" s="28">
        <f>J171/3</f>
        <v>35</v>
      </c>
      <c r="L171" s="29"/>
      <c r="M171" s="148">
        <v>0</v>
      </c>
      <c r="N171" s="148">
        <v>0</v>
      </c>
      <c r="O171" s="148">
        <v>0</v>
      </c>
      <c r="P171" s="148">
        <v>0</v>
      </c>
      <c r="Q171" s="148">
        <v>0</v>
      </c>
      <c r="R171" s="148">
        <v>0</v>
      </c>
      <c r="S171" s="148">
        <v>0</v>
      </c>
      <c r="T171" s="148">
        <v>0</v>
      </c>
      <c r="U171" s="148">
        <v>0</v>
      </c>
      <c r="V171" s="148">
        <v>0</v>
      </c>
      <c r="W171" s="148">
        <v>0</v>
      </c>
      <c r="X171" s="148">
        <v>0</v>
      </c>
      <c r="Y171" s="148">
        <v>0</v>
      </c>
      <c r="Z171" s="148">
        <v>0</v>
      </c>
      <c r="AA171" s="186">
        <v>0</v>
      </c>
      <c r="AB171" s="153">
        <v>0</v>
      </c>
      <c r="AC171" s="148">
        <v>0</v>
      </c>
      <c r="AD171" s="148">
        <v>0</v>
      </c>
      <c r="AE171" s="148">
        <v>0</v>
      </c>
      <c r="AF171" s="148">
        <v>0</v>
      </c>
      <c r="AG171" s="148">
        <v>0</v>
      </c>
      <c r="AH171" s="148">
        <v>105</v>
      </c>
      <c r="AI171" s="148">
        <v>0</v>
      </c>
    </row>
    <row r="172" spans="1:35" x14ac:dyDescent="0.25">
      <c r="A172" s="21">
        <f t="shared" si="3"/>
        <v>159</v>
      </c>
      <c r="B172" s="209" t="s">
        <v>440</v>
      </c>
      <c r="C172" s="221">
        <v>1745</v>
      </c>
      <c r="D172" s="207" t="s">
        <v>44</v>
      </c>
      <c r="E172" s="25">
        <f>MAX(M172:AA172)</f>
        <v>0</v>
      </c>
      <c r="F172" s="25" t="e">
        <f>VLOOKUP(E172,Tab!$U$2:$V$255,2,TRUE)</f>
        <v>#N/A</v>
      </c>
      <c r="G172" s="26">
        <f>LARGE(M172:AI172,1)</f>
        <v>101</v>
      </c>
      <c r="H172" s="26">
        <f>LARGE(M172:AI172,2)</f>
        <v>0</v>
      </c>
      <c r="I172" s="26">
        <f>LARGE(M172:AI172,3)</f>
        <v>0</v>
      </c>
      <c r="J172" s="210">
        <f>SUM(G172:I172)</f>
        <v>101</v>
      </c>
      <c r="K172" s="28">
        <f>J172/3</f>
        <v>33.666666666666664</v>
      </c>
      <c r="L172" s="29"/>
      <c r="M172" s="148">
        <v>0</v>
      </c>
      <c r="N172" s="148">
        <v>0</v>
      </c>
      <c r="O172" s="148">
        <v>0</v>
      </c>
      <c r="P172" s="148">
        <v>0</v>
      </c>
      <c r="Q172" s="148">
        <v>0</v>
      </c>
      <c r="R172" s="148">
        <v>0</v>
      </c>
      <c r="S172" s="148">
        <v>0</v>
      </c>
      <c r="T172" s="148">
        <v>0</v>
      </c>
      <c r="U172" s="148">
        <v>0</v>
      </c>
      <c r="V172" s="148">
        <v>0</v>
      </c>
      <c r="W172" s="148">
        <v>0</v>
      </c>
      <c r="X172" s="148">
        <v>0</v>
      </c>
      <c r="Y172" s="148">
        <v>0</v>
      </c>
      <c r="Z172" s="148">
        <v>0</v>
      </c>
      <c r="AA172" s="186">
        <v>0</v>
      </c>
      <c r="AB172" s="153">
        <v>0</v>
      </c>
      <c r="AC172" s="148">
        <v>0</v>
      </c>
      <c r="AD172" s="148">
        <v>101</v>
      </c>
      <c r="AE172" s="148">
        <v>0</v>
      </c>
      <c r="AF172" s="148">
        <v>0</v>
      </c>
      <c r="AG172" s="148">
        <v>0</v>
      </c>
      <c r="AH172" s="148">
        <v>0</v>
      </c>
      <c r="AI172" s="148">
        <v>0</v>
      </c>
    </row>
    <row r="173" spans="1:35" x14ac:dyDescent="0.25">
      <c r="A173" s="21">
        <f t="shared" si="3"/>
        <v>160</v>
      </c>
      <c r="B173" s="209"/>
      <c r="C173" s="221"/>
      <c r="D173" s="207"/>
      <c r="E173" s="25">
        <f>MAX(M173:AA173)</f>
        <v>0</v>
      </c>
      <c r="F173" s="25" t="e">
        <f>VLOOKUP(E173,Tab!$U$2:$V$255,2,TRUE)</f>
        <v>#N/A</v>
      </c>
      <c r="G173" s="26">
        <f>LARGE(M173:AI173,1)</f>
        <v>0</v>
      </c>
      <c r="H173" s="26">
        <f>LARGE(M173:AI173,2)</f>
        <v>0</v>
      </c>
      <c r="I173" s="26">
        <f>LARGE(M173:AI173,3)</f>
        <v>0</v>
      </c>
      <c r="J173" s="210">
        <f>SUM(G173:I173)</f>
        <v>0</v>
      </c>
      <c r="K173" s="28">
        <f>J173/3</f>
        <v>0</v>
      </c>
      <c r="L173" s="29"/>
      <c r="M173" s="148">
        <v>0</v>
      </c>
      <c r="N173" s="148">
        <v>0</v>
      </c>
      <c r="O173" s="148">
        <v>0</v>
      </c>
      <c r="P173" s="148">
        <v>0</v>
      </c>
      <c r="Q173" s="148">
        <v>0</v>
      </c>
      <c r="R173" s="148">
        <v>0</v>
      </c>
      <c r="S173" s="148">
        <v>0</v>
      </c>
      <c r="T173" s="148">
        <v>0</v>
      </c>
      <c r="U173" s="148">
        <v>0</v>
      </c>
      <c r="V173" s="148">
        <v>0</v>
      </c>
      <c r="W173" s="148">
        <v>0</v>
      </c>
      <c r="X173" s="148">
        <v>0</v>
      </c>
      <c r="Y173" s="148">
        <v>0</v>
      </c>
      <c r="Z173" s="148">
        <v>0</v>
      </c>
      <c r="AA173" s="186">
        <v>0</v>
      </c>
      <c r="AB173" s="153">
        <v>0</v>
      </c>
      <c r="AC173" s="148">
        <v>0</v>
      </c>
      <c r="AD173" s="148">
        <v>0</v>
      </c>
      <c r="AE173" s="148">
        <v>0</v>
      </c>
      <c r="AF173" s="148">
        <v>0</v>
      </c>
      <c r="AG173" s="148">
        <v>0</v>
      </c>
      <c r="AH173" s="148">
        <v>0</v>
      </c>
      <c r="AI173" s="148">
        <v>0</v>
      </c>
    </row>
    <row r="174" spans="1:35" x14ac:dyDescent="0.25">
      <c r="A174" s="21">
        <f t="shared" ref="A174:A178" si="4">A173+1</f>
        <v>161</v>
      </c>
      <c r="B174" s="209"/>
      <c r="C174" s="221"/>
      <c r="D174" s="207"/>
      <c r="E174" s="25">
        <f>MAX(M174:AA174)</f>
        <v>0</v>
      </c>
      <c r="F174" s="25" t="e">
        <f>VLOOKUP(E174,Tab!$U$2:$V$255,2,TRUE)</f>
        <v>#N/A</v>
      </c>
      <c r="G174" s="26">
        <f>LARGE(M174:AI174,1)</f>
        <v>0</v>
      </c>
      <c r="H174" s="26">
        <f>LARGE(M174:AI174,2)</f>
        <v>0</v>
      </c>
      <c r="I174" s="26">
        <f>LARGE(M174:AI174,3)</f>
        <v>0</v>
      </c>
      <c r="J174" s="210">
        <f>SUM(G174:I174)</f>
        <v>0</v>
      </c>
      <c r="K174" s="28">
        <f>J174/3</f>
        <v>0</v>
      </c>
      <c r="L174" s="29"/>
      <c r="M174" s="148">
        <v>0</v>
      </c>
      <c r="N174" s="148">
        <v>0</v>
      </c>
      <c r="O174" s="148">
        <v>0</v>
      </c>
      <c r="P174" s="148">
        <v>0</v>
      </c>
      <c r="Q174" s="148">
        <v>0</v>
      </c>
      <c r="R174" s="148">
        <v>0</v>
      </c>
      <c r="S174" s="148">
        <v>0</v>
      </c>
      <c r="T174" s="148">
        <v>0</v>
      </c>
      <c r="U174" s="148">
        <v>0</v>
      </c>
      <c r="V174" s="148">
        <v>0</v>
      </c>
      <c r="W174" s="148">
        <v>0</v>
      </c>
      <c r="X174" s="148">
        <v>0</v>
      </c>
      <c r="Y174" s="148">
        <v>0</v>
      </c>
      <c r="Z174" s="148">
        <v>0</v>
      </c>
      <c r="AA174" s="186">
        <v>0</v>
      </c>
      <c r="AB174" s="153">
        <v>0</v>
      </c>
      <c r="AC174" s="148">
        <v>0</v>
      </c>
      <c r="AD174" s="148">
        <v>0</v>
      </c>
      <c r="AE174" s="148">
        <v>0</v>
      </c>
      <c r="AF174" s="148">
        <v>0</v>
      </c>
      <c r="AG174" s="148">
        <v>0</v>
      </c>
      <c r="AH174" s="148">
        <v>0</v>
      </c>
      <c r="AI174" s="148">
        <v>0</v>
      </c>
    </row>
    <row r="175" spans="1:35" x14ac:dyDescent="0.25">
      <c r="A175" s="21">
        <f t="shared" si="4"/>
        <v>162</v>
      </c>
      <c r="B175" s="209"/>
      <c r="C175" s="221"/>
      <c r="D175" s="207"/>
      <c r="E175" s="25">
        <f>MAX(M175:AA175)</f>
        <v>0</v>
      </c>
      <c r="F175" s="25" t="e">
        <f>VLOOKUP(E175,Tab!$U$2:$V$255,2,TRUE)</f>
        <v>#N/A</v>
      </c>
      <c r="G175" s="26">
        <f>LARGE(M175:AI175,1)</f>
        <v>0</v>
      </c>
      <c r="H175" s="26">
        <f>LARGE(M175:AI175,2)</f>
        <v>0</v>
      </c>
      <c r="I175" s="26">
        <f>LARGE(M175:AI175,3)</f>
        <v>0</v>
      </c>
      <c r="J175" s="210">
        <f>SUM(G175:I175)</f>
        <v>0</v>
      </c>
      <c r="K175" s="28">
        <f>J175/3</f>
        <v>0</v>
      </c>
      <c r="L175" s="29"/>
      <c r="M175" s="148">
        <v>0</v>
      </c>
      <c r="N175" s="148">
        <v>0</v>
      </c>
      <c r="O175" s="148">
        <v>0</v>
      </c>
      <c r="P175" s="148">
        <v>0</v>
      </c>
      <c r="Q175" s="148">
        <v>0</v>
      </c>
      <c r="R175" s="148">
        <v>0</v>
      </c>
      <c r="S175" s="148">
        <v>0</v>
      </c>
      <c r="T175" s="148">
        <v>0</v>
      </c>
      <c r="U175" s="148">
        <v>0</v>
      </c>
      <c r="V175" s="148">
        <v>0</v>
      </c>
      <c r="W175" s="148">
        <v>0</v>
      </c>
      <c r="X175" s="148">
        <v>0</v>
      </c>
      <c r="Y175" s="148">
        <v>0</v>
      </c>
      <c r="Z175" s="148">
        <v>0</v>
      </c>
      <c r="AA175" s="186">
        <v>0</v>
      </c>
      <c r="AB175" s="153">
        <v>0</v>
      </c>
      <c r="AC175" s="148">
        <v>0</v>
      </c>
      <c r="AD175" s="148">
        <v>0</v>
      </c>
      <c r="AE175" s="148">
        <v>0</v>
      </c>
      <c r="AF175" s="148">
        <v>0</v>
      </c>
      <c r="AG175" s="148">
        <v>0</v>
      </c>
      <c r="AH175" s="148">
        <v>0</v>
      </c>
      <c r="AI175" s="148">
        <v>0</v>
      </c>
    </row>
    <row r="176" spans="1:35" x14ac:dyDescent="0.25">
      <c r="A176" s="21">
        <f t="shared" si="4"/>
        <v>163</v>
      </c>
      <c r="B176" s="209"/>
      <c r="C176" s="221"/>
      <c r="D176" s="207"/>
      <c r="E176" s="25">
        <f>MAX(M176:AA176)</f>
        <v>0</v>
      </c>
      <c r="F176" s="25" t="e">
        <f>VLOOKUP(E176,Tab!$U$2:$V$255,2,TRUE)</f>
        <v>#N/A</v>
      </c>
      <c r="G176" s="26">
        <f>LARGE(M176:AI176,1)</f>
        <v>0</v>
      </c>
      <c r="H176" s="26">
        <f>LARGE(M176:AI176,2)</f>
        <v>0</v>
      </c>
      <c r="I176" s="26">
        <f>LARGE(M176:AI176,3)</f>
        <v>0</v>
      </c>
      <c r="J176" s="210">
        <f>SUM(G176:I176)</f>
        <v>0</v>
      </c>
      <c r="K176" s="28">
        <f>J176/3</f>
        <v>0</v>
      </c>
      <c r="L176" s="29"/>
      <c r="M176" s="148">
        <v>0</v>
      </c>
      <c r="N176" s="148">
        <v>0</v>
      </c>
      <c r="O176" s="148">
        <v>0</v>
      </c>
      <c r="P176" s="148">
        <v>0</v>
      </c>
      <c r="Q176" s="148">
        <v>0</v>
      </c>
      <c r="R176" s="148">
        <v>0</v>
      </c>
      <c r="S176" s="148">
        <v>0</v>
      </c>
      <c r="T176" s="148">
        <v>0</v>
      </c>
      <c r="U176" s="148">
        <v>0</v>
      </c>
      <c r="V176" s="148">
        <v>0</v>
      </c>
      <c r="W176" s="148">
        <v>0</v>
      </c>
      <c r="X176" s="148">
        <v>0</v>
      </c>
      <c r="Y176" s="148">
        <v>0</v>
      </c>
      <c r="Z176" s="148">
        <v>0</v>
      </c>
      <c r="AA176" s="186">
        <v>0</v>
      </c>
      <c r="AB176" s="153">
        <v>0</v>
      </c>
      <c r="AC176" s="148">
        <v>0</v>
      </c>
      <c r="AD176" s="148">
        <v>0</v>
      </c>
      <c r="AE176" s="148">
        <v>0</v>
      </c>
      <c r="AF176" s="148">
        <v>0</v>
      </c>
      <c r="AG176" s="148">
        <v>0</v>
      </c>
      <c r="AH176" s="148">
        <v>0</v>
      </c>
      <c r="AI176" s="148">
        <v>0</v>
      </c>
    </row>
    <row r="177" spans="1:35" x14ac:dyDescent="0.25">
      <c r="A177" s="21">
        <f t="shared" si="4"/>
        <v>164</v>
      </c>
      <c r="B177" s="209"/>
      <c r="C177" s="221"/>
      <c r="D177" s="207"/>
      <c r="E177" s="25">
        <f>MAX(M177:AA177)</f>
        <v>0</v>
      </c>
      <c r="F177" s="25" t="e">
        <f>VLOOKUP(E177,Tab!$U$2:$V$255,2,TRUE)</f>
        <v>#N/A</v>
      </c>
      <c r="G177" s="26">
        <f>LARGE(M177:AI177,1)</f>
        <v>0</v>
      </c>
      <c r="H177" s="26">
        <f>LARGE(M177:AI177,2)</f>
        <v>0</v>
      </c>
      <c r="I177" s="26">
        <f>LARGE(M177:AI177,3)</f>
        <v>0</v>
      </c>
      <c r="J177" s="210">
        <f>SUM(G177:I177)</f>
        <v>0</v>
      </c>
      <c r="K177" s="28">
        <f>J177/3</f>
        <v>0</v>
      </c>
      <c r="L177" s="29"/>
      <c r="M177" s="148">
        <v>0</v>
      </c>
      <c r="N177" s="148">
        <v>0</v>
      </c>
      <c r="O177" s="148">
        <v>0</v>
      </c>
      <c r="P177" s="148">
        <v>0</v>
      </c>
      <c r="Q177" s="148">
        <v>0</v>
      </c>
      <c r="R177" s="148">
        <v>0</v>
      </c>
      <c r="S177" s="148">
        <v>0</v>
      </c>
      <c r="T177" s="148">
        <v>0</v>
      </c>
      <c r="U177" s="148">
        <v>0</v>
      </c>
      <c r="V177" s="148">
        <v>0</v>
      </c>
      <c r="W177" s="148">
        <v>0</v>
      </c>
      <c r="X177" s="148">
        <v>0</v>
      </c>
      <c r="Y177" s="148">
        <v>0</v>
      </c>
      <c r="Z177" s="148">
        <v>0</v>
      </c>
      <c r="AA177" s="186">
        <v>0</v>
      </c>
      <c r="AB177" s="153">
        <v>0</v>
      </c>
      <c r="AC177" s="148">
        <v>0</v>
      </c>
      <c r="AD177" s="148">
        <v>0</v>
      </c>
      <c r="AE177" s="148">
        <v>0</v>
      </c>
      <c r="AF177" s="148">
        <v>0</v>
      </c>
      <c r="AG177" s="148">
        <v>0</v>
      </c>
      <c r="AH177" s="148">
        <v>0</v>
      </c>
      <c r="AI177" s="148">
        <v>0</v>
      </c>
    </row>
    <row r="178" spans="1:35" x14ac:dyDescent="0.25">
      <c r="A178" s="21">
        <f t="shared" si="4"/>
        <v>165</v>
      </c>
      <c r="B178" s="209"/>
      <c r="C178" s="221"/>
      <c r="D178" s="207"/>
      <c r="E178" s="25">
        <f>MAX(M178:AA178)</f>
        <v>0</v>
      </c>
      <c r="F178" s="25" t="e">
        <f>VLOOKUP(E178,Tab!$U$2:$V$255,2,TRUE)</f>
        <v>#N/A</v>
      </c>
      <c r="G178" s="26">
        <f>LARGE(M178:AI178,1)</f>
        <v>0</v>
      </c>
      <c r="H178" s="26">
        <f>LARGE(M178:AI178,2)</f>
        <v>0</v>
      </c>
      <c r="I178" s="26">
        <f>LARGE(M178:AI178,3)</f>
        <v>0</v>
      </c>
      <c r="J178" s="210">
        <f>SUM(G178:I178)</f>
        <v>0</v>
      </c>
      <c r="K178" s="28">
        <f>J178/3</f>
        <v>0</v>
      </c>
      <c r="L178" s="29"/>
      <c r="M178" s="148">
        <v>0</v>
      </c>
      <c r="N178" s="148">
        <v>0</v>
      </c>
      <c r="O178" s="148">
        <v>0</v>
      </c>
      <c r="P178" s="148">
        <v>0</v>
      </c>
      <c r="Q178" s="148">
        <v>0</v>
      </c>
      <c r="R178" s="148">
        <v>0</v>
      </c>
      <c r="S178" s="148">
        <v>0</v>
      </c>
      <c r="T178" s="148">
        <v>0</v>
      </c>
      <c r="U178" s="148">
        <v>0</v>
      </c>
      <c r="V178" s="148">
        <v>0</v>
      </c>
      <c r="W178" s="148">
        <v>0</v>
      </c>
      <c r="X178" s="148">
        <v>0</v>
      </c>
      <c r="Y178" s="148">
        <v>0</v>
      </c>
      <c r="Z178" s="148">
        <v>0</v>
      </c>
      <c r="AA178" s="186">
        <v>0</v>
      </c>
      <c r="AB178" s="153">
        <v>0</v>
      </c>
      <c r="AC178" s="148">
        <v>0</v>
      </c>
      <c r="AD178" s="148">
        <v>0</v>
      </c>
      <c r="AE178" s="148">
        <v>0</v>
      </c>
      <c r="AF178" s="148">
        <v>0</v>
      </c>
      <c r="AG178" s="148">
        <v>0</v>
      </c>
      <c r="AH178" s="148">
        <v>0</v>
      </c>
      <c r="AI178" s="148">
        <v>0</v>
      </c>
    </row>
  </sheetData>
  <sortState ref="B14:AI182">
    <sortCondition descending="1" ref="J14:J182"/>
    <sortCondition descending="1" ref="E14:E182"/>
  </sortState>
  <mergeCells count="13">
    <mergeCell ref="M9:AA9"/>
    <mergeCell ref="AB9:AI9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</mergeCells>
  <conditionalFormatting sqref="E10">
    <cfRule type="cellIs" dxfId="54" priority="1" stopIfTrue="1" operator="between">
      <formula>563</formula>
      <formula>569</formula>
    </cfRule>
    <cfRule type="cellIs" dxfId="53" priority="2" stopIfTrue="1" operator="between">
      <formula>570</formula>
      <formula>571</formula>
    </cfRule>
    <cfRule type="cellIs" dxfId="52" priority="3" stopIfTrue="1" operator="between">
      <formula>572</formula>
      <formula>600</formula>
    </cfRule>
  </conditionalFormatting>
  <conditionalFormatting sqref="E14:E178">
    <cfRule type="cellIs" dxfId="51" priority="4" stopIfTrue="1" operator="between">
      <formula>563</formula>
      <formula>600</formula>
    </cfRule>
  </conditionalFormatting>
  <conditionalFormatting sqref="F14:F178">
    <cfRule type="cellIs" dxfId="50" priority="5" stopIfTrue="1" operator="equal">
      <formula>"A"</formula>
    </cfRule>
    <cfRule type="cellIs" dxfId="49" priority="6" stopIfTrue="1" operator="equal">
      <formula>"B"</formula>
    </cfRule>
    <cfRule type="cellIs" dxfId="48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1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U23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7.7109375" style="4" customWidth="1"/>
    <col min="11" max="11" width="11" style="4" customWidth="1"/>
    <col min="12" max="12" width="2.7109375" style="5" customWidth="1"/>
    <col min="13" max="15" width="17.28515625" style="3" bestFit="1" customWidth="1"/>
    <col min="16" max="19" width="13" style="3" customWidth="1"/>
    <col min="20" max="229" width="9.140625" style="4"/>
    <col min="230" max="260" width="9.140625" style="6"/>
    <col min="261" max="261" width="3.7109375" style="6" bestFit="1" customWidth="1"/>
    <col min="262" max="262" width="21.140625" style="6" customWidth="1"/>
    <col min="263" max="263" width="7.28515625" style="6" customWidth="1"/>
    <col min="264" max="264" width="9.5703125" style="6" customWidth="1"/>
    <col min="265" max="266" width="9.28515625" style="6" customWidth="1"/>
    <col min="267" max="268" width="8.140625" style="6" customWidth="1"/>
    <col min="269" max="269" width="8.28515625" style="6" customWidth="1"/>
    <col min="270" max="270" width="7.7109375" style="6" customWidth="1"/>
    <col min="271" max="271" width="11" style="6" customWidth="1"/>
    <col min="272" max="272" width="2.7109375" style="6" customWidth="1"/>
    <col min="273" max="273" width="13" style="6" customWidth="1"/>
    <col min="274" max="275" width="11.85546875" style="6" customWidth="1"/>
    <col min="276" max="516" width="9.140625" style="6"/>
    <col min="517" max="517" width="3.7109375" style="6" bestFit="1" customWidth="1"/>
    <col min="518" max="518" width="21.140625" style="6" customWidth="1"/>
    <col min="519" max="519" width="7.28515625" style="6" customWidth="1"/>
    <col min="520" max="520" width="9.5703125" style="6" customWidth="1"/>
    <col min="521" max="522" width="9.28515625" style="6" customWidth="1"/>
    <col min="523" max="524" width="8.140625" style="6" customWidth="1"/>
    <col min="525" max="525" width="8.28515625" style="6" customWidth="1"/>
    <col min="526" max="526" width="7.7109375" style="6" customWidth="1"/>
    <col min="527" max="527" width="11" style="6" customWidth="1"/>
    <col min="528" max="528" width="2.7109375" style="6" customWidth="1"/>
    <col min="529" max="529" width="13" style="6" customWidth="1"/>
    <col min="530" max="531" width="11.85546875" style="6" customWidth="1"/>
    <col min="532" max="772" width="9.140625" style="6"/>
    <col min="773" max="773" width="3.7109375" style="6" bestFit="1" customWidth="1"/>
    <col min="774" max="774" width="21.140625" style="6" customWidth="1"/>
    <col min="775" max="775" width="7.28515625" style="6" customWidth="1"/>
    <col min="776" max="776" width="9.5703125" style="6" customWidth="1"/>
    <col min="777" max="778" width="9.28515625" style="6" customWidth="1"/>
    <col min="779" max="780" width="8.140625" style="6" customWidth="1"/>
    <col min="781" max="781" width="8.28515625" style="6" customWidth="1"/>
    <col min="782" max="782" width="7.7109375" style="6" customWidth="1"/>
    <col min="783" max="783" width="11" style="6" customWidth="1"/>
    <col min="784" max="784" width="2.7109375" style="6" customWidth="1"/>
    <col min="785" max="785" width="13" style="6" customWidth="1"/>
    <col min="786" max="787" width="11.85546875" style="6" customWidth="1"/>
    <col min="788" max="1028" width="9.140625" style="6"/>
    <col min="1029" max="1029" width="3.7109375" style="6" bestFit="1" customWidth="1"/>
    <col min="1030" max="1030" width="21.140625" style="6" customWidth="1"/>
    <col min="1031" max="1031" width="7.28515625" style="6" customWidth="1"/>
    <col min="1032" max="1032" width="9.5703125" style="6" customWidth="1"/>
    <col min="1033" max="1034" width="9.28515625" style="6" customWidth="1"/>
    <col min="1035" max="1036" width="8.140625" style="6" customWidth="1"/>
    <col min="1037" max="1037" width="8.28515625" style="6" customWidth="1"/>
    <col min="1038" max="1038" width="7.7109375" style="6" customWidth="1"/>
    <col min="1039" max="1039" width="11" style="6" customWidth="1"/>
    <col min="1040" max="1040" width="2.7109375" style="6" customWidth="1"/>
    <col min="1041" max="1041" width="13" style="6" customWidth="1"/>
    <col min="1042" max="1043" width="11.85546875" style="6" customWidth="1"/>
    <col min="1044" max="1284" width="9.140625" style="6"/>
    <col min="1285" max="1285" width="3.7109375" style="6" bestFit="1" customWidth="1"/>
    <col min="1286" max="1286" width="21.140625" style="6" customWidth="1"/>
    <col min="1287" max="1287" width="7.28515625" style="6" customWidth="1"/>
    <col min="1288" max="1288" width="9.5703125" style="6" customWidth="1"/>
    <col min="1289" max="1290" width="9.28515625" style="6" customWidth="1"/>
    <col min="1291" max="1292" width="8.140625" style="6" customWidth="1"/>
    <col min="1293" max="1293" width="8.28515625" style="6" customWidth="1"/>
    <col min="1294" max="1294" width="7.7109375" style="6" customWidth="1"/>
    <col min="1295" max="1295" width="11" style="6" customWidth="1"/>
    <col min="1296" max="1296" width="2.7109375" style="6" customWidth="1"/>
    <col min="1297" max="1297" width="13" style="6" customWidth="1"/>
    <col min="1298" max="1299" width="11.85546875" style="6" customWidth="1"/>
    <col min="1300" max="1540" width="9.140625" style="6"/>
    <col min="1541" max="1541" width="3.7109375" style="6" bestFit="1" customWidth="1"/>
    <col min="1542" max="1542" width="21.140625" style="6" customWidth="1"/>
    <col min="1543" max="1543" width="7.28515625" style="6" customWidth="1"/>
    <col min="1544" max="1544" width="9.5703125" style="6" customWidth="1"/>
    <col min="1545" max="1546" width="9.28515625" style="6" customWidth="1"/>
    <col min="1547" max="1548" width="8.140625" style="6" customWidth="1"/>
    <col min="1549" max="1549" width="8.28515625" style="6" customWidth="1"/>
    <col min="1550" max="1550" width="7.7109375" style="6" customWidth="1"/>
    <col min="1551" max="1551" width="11" style="6" customWidth="1"/>
    <col min="1552" max="1552" width="2.7109375" style="6" customWidth="1"/>
    <col min="1553" max="1553" width="13" style="6" customWidth="1"/>
    <col min="1554" max="1555" width="11.85546875" style="6" customWidth="1"/>
    <col min="1556" max="1796" width="9.140625" style="6"/>
    <col min="1797" max="1797" width="3.7109375" style="6" bestFit="1" customWidth="1"/>
    <col min="1798" max="1798" width="21.140625" style="6" customWidth="1"/>
    <col min="1799" max="1799" width="7.28515625" style="6" customWidth="1"/>
    <col min="1800" max="1800" width="9.5703125" style="6" customWidth="1"/>
    <col min="1801" max="1802" width="9.28515625" style="6" customWidth="1"/>
    <col min="1803" max="1804" width="8.140625" style="6" customWidth="1"/>
    <col min="1805" max="1805" width="8.28515625" style="6" customWidth="1"/>
    <col min="1806" max="1806" width="7.7109375" style="6" customWidth="1"/>
    <col min="1807" max="1807" width="11" style="6" customWidth="1"/>
    <col min="1808" max="1808" width="2.7109375" style="6" customWidth="1"/>
    <col min="1809" max="1809" width="13" style="6" customWidth="1"/>
    <col min="1810" max="1811" width="11.85546875" style="6" customWidth="1"/>
    <col min="1812" max="2052" width="9.140625" style="6"/>
    <col min="2053" max="2053" width="3.7109375" style="6" bestFit="1" customWidth="1"/>
    <col min="2054" max="2054" width="21.140625" style="6" customWidth="1"/>
    <col min="2055" max="2055" width="7.28515625" style="6" customWidth="1"/>
    <col min="2056" max="2056" width="9.5703125" style="6" customWidth="1"/>
    <col min="2057" max="2058" width="9.28515625" style="6" customWidth="1"/>
    <col min="2059" max="2060" width="8.140625" style="6" customWidth="1"/>
    <col min="2061" max="2061" width="8.28515625" style="6" customWidth="1"/>
    <col min="2062" max="2062" width="7.7109375" style="6" customWidth="1"/>
    <col min="2063" max="2063" width="11" style="6" customWidth="1"/>
    <col min="2064" max="2064" width="2.7109375" style="6" customWidth="1"/>
    <col min="2065" max="2065" width="13" style="6" customWidth="1"/>
    <col min="2066" max="2067" width="11.85546875" style="6" customWidth="1"/>
    <col min="2068" max="2308" width="9.140625" style="6"/>
    <col min="2309" max="2309" width="3.7109375" style="6" bestFit="1" customWidth="1"/>
    <col min="2310" max="2310" width="21.140625" style="6" customWidth="1"/>
    <col min="2311" max="2311" width="7.28515625" style="6" customWidth="1"/>
    <col min="2312" max="2312" width="9.5703125" style="6" customWidth="1"/>
    <col min="2313" max="2314" width="9.28515625" style="6" customWidth="1"/>
    <col min="2315" max="2316" width="8.140625" style="6" customWidth="1"/>
    <col min="2317" max="2317" width="8.28515625" style="6" customWidth="1"/>
    <col min="2318" max="2318" width="7.7109375" style="6" customWidth="1"/>
    <col min="2319" max="2319" width="11" style="6" customWidth="1"/>
    <col min="2320" max="2320" width="2.7109375" style="6" customWidth="1"/>
    <col min="2321" max="2321" width="13" style="6" customWidth="1"/>
    <col min="2322" max="2323" width="11.85546875" style="6" customWidth="1"/>
    <col min="2324" max="2564" width="9.140625" style="6"/>
    <col min="2565" max="2565" width="3.7109375" style="6" bestFit="1" customWidth="1"/>
    <col min="2566" max="2566" width="21.140625" style="6" customWidth="1"/>
    <col min="2567" max="2567" width="7.28515625" style="6" customWidth="1"/>
    <col min="2568" max="2568" width="9.5703125" style="6" customWidth="1"/>
    <col min="2569" max="2570" width="9.28515625" style="6" customWidth="1"/>
    <col min="2571" max="2572" width="8.140625" style="6" customWidth="1"/>
    <col min="2573" max="2573" width="8.28515625" style="6" customWidth="1"/>
    <col min="2574" max="2574" width="7.7109375" style="6" customWidth="1"/>
    <col min="2575" max="2575" width="11" style="6" customWidth="1"/>
    <col min="2576" max="2576" width="2.7109375" style="6" customWidth="1"/>
    <col min="2577" max="2577" width="13" style="6" customWidth="1"/>
    <col min="2578" max="2579" width="11.85546875" style="6" customWidth="1"/>
    <col min="2580" max="2820" width="9.140625" style="6"/>
    <col min="2821" max="2821" width="3.7109375" style="6" bestFit="1" customWidth="1"/>
    <col min="2822" max="2822" width="21.140625" style="6" customWidth="1"/>
    <col min="2823" max="2823" width="7.28515625" style="6" customWidth="1"/>
    <col min="2824" max="2824" width="9.5703125" style="6" customWidth="1"/>
    <col min="2825" max="2826" width="9.28515625" style="6" customWidth="1"/>
    <col min="2827" max="2828" width="8.140625" style="6" customWidth="1"/>
    <col min="2829" max="2829" width="8.28515625" style="6" customWidth="1"/>
    <col min="2830" max="2830" width="7.7109375" style="6" customWidth="1"/>
    <col min="2831" max="2831" width="11" style="6" customWidth="1"/>
    <col min="2832" max="2832" width="2.7109375" style="6" customWidth="1"/>
    <col min="2833" max="2833" width="13" style="6" customWidth="1"/>
    <col min="2834" max="2835" width="11.85546875" style="6" customWidth="1"/>
    <col min="2836" max="3076" width="9.140625" style="6"/>
    <col min="3077" max="3077" width="3.7109375" style="6" bestFit="1" customWidth="1"/>
    <col min="3078" max="3078" width="21.140625" style="6" customWidth="1"/>
    <col min="3079" max="3079" width="7.28515625" style="6" customWidth="1"/>
    <col min="3080" max="3080" width="9.5703125" style="6" customWidth="1"/>
    <col min="3081" max="3082" width="9.28515625" style="6" customWidth="1"/>
    <col min="3083" max="3084" width="8.140625" style="6" customWidth="1"/>
    <col min="3085" max="3085" width="8.28515625" style="6" customWidth="1"/>
    <col min="3086" max="3086" width="7.7109375" style="6" customWidth="1"/>
    <col min="3087" max="3087" width="11" style="6" customWidth="1"/>
    <col min="3088" max="3088" width="2.7109375" style="6" customWidth="1"/>
    <col min="3089" max="3089" width="13" style="6" customWidth="1"/>
    <col min="3090" max="3091" width="11.85546875" style="6" customWidth="1"/>
    <col min="3092" max="3332" width="9.140625" style="6"/>
    <col min="3333" max="3333" width="3.7109375" style="6" bestFit="1" customWidth="1"/>
    <col min="3334" max="3334" width="21.140625" style="6" customWidth="1"/>
    <col min="3335" max="3335" width="7.28515625" style="6" customWidth="1"/>
    <col min="3336" max="3336" width="9.5703125" style="6" customWidth="1"/>
    <col min="3337" max="3338" width="9.28515625" style="6" customWidth="1"/>
    <col min="3339" max="3340" width="8.140625" style="6" customWidth="1"/>
    <col min="3341" max="3341" width="8.28515625" style="6" customWidth="1"/>
    <col min="3342" max="3342" width="7.7109375" style="6" customWidth="1"/>
    <col min="3343" max="3343" width="11" style="6" customWidth="1"/>
    <col min="3344" max="3344" width="2.7109375" style="6" customWidth="1"/>
    <col min="3345" max="3345" width="13" style="6" customWidth="1"/>
    <col min="3346" max="3347" width="11.85546875" style="6" customWidth="1"/>
    <col min="3348" max="3588" width="9.140625" style="6"/>
    <col min="3589" max="3589" width="3.7109375" style="6" bestFit="1" customWidth="1"/>
    <col min="3590" max="3590" width="21.140625" style="6" customWidth="1"/>
    <col min="3591" max="3591" width="7.28515625" style="6" customWidth="1"/>
    <col min="3592" max="3592" width="9.5703125" style="6" customWidth="1"/>
    <col min="3593" max="3594" width="9.28515625" style="6" customWidth="1"/>
    <col min="3595" max="3596" width="8.140625" style="6" customWidth="1"/>
    <col min="3597" max="3597" width="8.28515625" style="6" customWidth="1"/>
    <col min="3598" max="3598" width="7.7109375" style="6" customWidth="1"/>
    <col min="3599" max="3599" width="11" style="6" customWidth="1"/>
    <col min="3600" max="3600" width="2.7109375" style="6" customWidth="1"/>
    <col min="3601" max="3601" width="13" style="6" customWidth="1"/>
    <col min="3602" max="3603" width="11.85546875" style="6" customWidth="1"/>
    <col min="3604" max="3844" width="9.140625" style="6"/>
    <col min="3845" max="3845" width="3.7109375" style="6" bestFit="1" customWidth="1"/>
    <col min="3846" max="3846" width="21.140625" style="6" customWidth="1"/>
    <col min="3847" max="3847" width="7.28515625" style="6" customWidth="1"/>
    <col min="3848" max="3848" width="9.5703125" style="6" customWidth="1"/>
    <col min="3849" max="3850" width="9.28515625" style="6" customWidth="1"/>
    <col min="3851" max="3852" width="8.140625" style="6" customWidth="1"/>
    <col min="3853" max="3853" width="8.28515625" style="6" customWidth="1"/>
    <col min="3854" max="3854" width="7.7109375" style="6" customWidth="1"/>
    <col min="3855" max="3855" width="11" style="6" customWidth="1"/>
    <col min="3856" max="3856" width="2.7109375" style="6" customWidth="1"/>
    <col min="3857" max="3857" width="13" style="6" customWidth="1"/>
    <col min="3858" max="3859" width="11.85546875" style="6" customWidth="1"/>
    <col min="3860" max="4100" width="9.140625" style="6"/>
    <col min="4101" max="4101" width="3.7109375" style="6" bestFit="1" customWidth="1"/>
    <col min="4102" max="4102" width="21.140625" style="6" customWidth="1"/>
    <col min="4103" max="4103" width="7.28515625" style="6" customWidth="1"/>
    <col min="4104" max="4104" width="9.5703125" style="6" customWidth="1"/>
    <col min="4105" max="4106" width="9.28515625" style="6" customWidth="1"/>
    <col min="4107" max="4108" width="8.140625" style="6" customWidth="1"/>
    <col min="4109" max="4109" width="8.28515625" style="6" customWidth="1"/>
    <col min="4110" max="4110" width="7.7109375" style="6" customWidth="1"/>
    <col min="4111" max="4111" width="11" style="6" customWidth="1"/>
    <col min="4112" max="4112" width="2.7109375" style="6" customWidth="1"/>
    <col min="4113" max="4113" width="13" style="6" customWidth="1"/>
    <col min="4114" max="4115" width="11.85546875" style="6" customWidth="1"/>
    <col min="4116" max="4356" width="9.140625" style="6"/>
    <col min="4357" max="4357" width="3.7109375" style="6" bestFit="1" customWidth="1"/>
    <col min="4358" max="4358" width="21.140625" style="6" customWidth="1"/>
    <col min="4359" max="4359" width="7.28515625" style="6" customWidth="1"/>
    <col min="4360" max="4360" width="9.5703125" style="6" customWidth="1"/>
    <col min="4361" max="4362" width="9.28515625" style="6" customWidth="1"/>
    <col min="4363" max="4364" width="8.140625" style="6" customWidth="1"/>
    <col min="4365" max="4365" width="8.28515625" style="6" customWidth="1"/>
    <col min="4366" max="4366" width="7.7109375" style="6" customWidth="1"/>
    <col min="4367" max="4367" width="11" style="6" customWidth="1"/>
    <col min="4368" max="4368" width="2.7109375" style="6" customWidth="1"/>
    <col min="4369" max="4369" width="13" style="6" customWidth="1"/>
    <col min="4370" max="4371" width="11.85546875" style="6" customWidth="1"/>
    <col min="4372" max="4612" width="9.140625" style="6"/>
    <col min="4613" max="4613" width="3.7109375" style="6" bestFit="1" customWidth="1"/>
    <col min="4614" max="4614" width="21.140625" style="6" customWidth="1"/>
    <col min="4615" max="4615" width="7.28515625" style="6" customWidth="1"/>
    <col min="4616" max="4616" width="9.5703125" style="6" customWidth="1"/>
    <col min="4617" max="4618" width="9.28515625" style="6" customWidth="1"/>
    <col min="4619" max="4620" width="8.140625" style="6" customWidth="1"/>
    <col min="4621" max="4621" width="8.28515625" style="6" customWidth="1"/>
    <col min="4622" max="4622" width="7.7109375" style="6" customWidth="1"/>
    <col min="4623" max="4623" width="11" style="6" customWidth="1"/>
    <col min="4624" max="4624" width="2.7109375" style="6" customWidth="1"/>
    <col min="4625" max="4625" width="13" style="6" customWidth="1"/>
    <col min="4626" max="4627" width="11.85546875" style="6" customWidth="1"/>
    <col min="4628" max="4868" width="9.140625" style="6"/>
    <col min="4869" max="4869" width="3.7109375" style="6" bestFit="1" customWidth="1"/>
    <col min="4870" max="4870" width="21.140625" style="6" customWidth="1"/>
    <col min="4871" max="4871" width="7.28515625" style="6" customWidth="1"/>
    <col min="4872" max="4872" width="9.5703125" style="6" customWidth="1"/>
    <col min="4873" max="4874" width="9.28515625" style="6" customWidth="1"/>
    <col min="4875" max="4876" width="8.140625" style="6" customWidth="1"/>
    <col min="4877" max="4877" width="8.28515625" style="6" customWidth="1"/>
    <col min="4878" max="4878" width="7.7109375" style="6" customWidth="1"/>
    <col min="4879" max="4879" width="11" style="6" customWidth="1"/>
    <col min="4880" max="4880" width="2.7109375" style="6" customWidth="1"/>
    <col min="4881" max="4881" width="13" style="6" customWidth="1"/>
    <col min="4882" max="4883" width="11.85546875" style="6" customWidth="1"/>
    <col min="4884" max="5124" width="9.140625" style="6"/>
    <col min="5125" max="5125" width="3.7109375" style="6" bestFit="1" customWidth="1"/>
    <col min="5126" max="5126" width="21.140625" style="6" customWidth="1"/>
    <col min="5127" max="5127" width="7.28515625" style="6" customWidth="1"/>
    <col min="5128" max="5128" width="9.5703125" style="6" customWidth="1"/>
    <col min="5129" max="5130" width="9.28515625" style="6" customWidth="1"/>
    <col min="5131" max="5132" width="8.140625" style="6" customWidth="1"/>
    <col min="5133" max="5133" width="8.28515625" style="6" customWidth="1"/>
    <col min="5134" max="5134" width="7.7109375" style="6" customWidth="1"/>
    <col min="5135" max="5135" width="11" style="6" customWidth="1"/>
    <col min="5136" max="5136" width="2.7109375" style="6" customWidth="1"/>
    <col min="5137" max="5137" width="13" style="6" customWidth="1"/>
    <col min="5138" max="5139" width="11.85546875" style="6" customWidth="1"/>
    <col min="5140" max="5380" width="9.140625" style="6"/>
    <col min="5381" max="5381" width="3.7109375" style="6" bestFit="1" customWidth="1"/>
    <col min="5382" max="5382" width="21.140625" style="6" customWidth="1"/>
    <col min="5383" max="5383" width="7.28515625" style="6" customWidth="1"/>
    <col min="5384" max="5384" width="9.5703125" style="6" customWidth="1"/>
    <col min="5385" max="5386" width="9.28515625" style="6" customWidth="1"/>
    <col min="5387" max="5388" width="8.140625" style="6" customWidth="1"/>
    <col min="5389" max="5389" width="8.28515625" style="6" customWidth="1"/>
    <col min="5390" max="5390" width="7.7109375" style="6" customWidth="1"/>
    <col min="5391" max="5391" width="11" style="6" customWidth="1"/>
    <col min="5392" max="5392" width="2.7109375" style="6" customWidth="1"/>
    <col min="5393" max="5393" width="13" style="6" customWidth="1"/>
    <col min="5394" max="5395" width="11.85546875" style="6" customWidth="1"/>
    <col min="5396" max="5636" width="9.140625" style="6"/>
    <col min="5637" max="5637" width="3.7109375" style="6" bestFit="1" customWidth="1"/>
    <col min="5638" max="5638" width="21.140625" style="6" customWidth="1"/>
    <col min="5639" max="5639" width="7.28515625" style="6" customWidth="1"/>
    <col min="5640" max="5640" width="9.5703125" style="6" customWidth="1"/>
    <col min="5641" max="5642" width="9.28515625" style="6" customWidth="1"/>
    <col min="5643" max="5644" width="8.140625" style="6" customWidth="1"/>
    <col min="5645" max="5645" width="8.28515625" style="6" customWidth="1"/>
    <col min="5646" max="5646" width="7.7109375" style="6" customWidth="1"/>
    <col min="5647" max="5647" width="11" style="6" customWidth="1"/>
    <col min="5648" max="5648" width="2.7109375" style="6" customWidth="1"/>
    <col min="5649" max="5649" width="13" style="6" customWidth="1"/>
    <col min="5650" max="5651" width="11.85546875" style="6" customWidth="1"/>
    <col min="5652" max="5892" width="9.140625" style="6"/>
    <col min="5893" max="5893" width="3.7109375" style="6" bestFit="1" customWidth="1"/>
    <col min="5894" max="5894" width="21.140625" style="6" customWidth="1"/>
    <col min="5895" max="5895" width="7.28515625" style="6" customWidth="1"/>
    <col min="5896" max="5896" width="9.5703125" style="6" customWidth="1"/>
    <col min="5897" max="5898" width="9.28515625" style="6" customWidth="1"/>
    <col min="5899" max="5900" width="8.140625" style="6" customWidth="1"/>
    <col min="5901" max="5901" width="8.28515625" style="6" customWidth="1"/>
    <col min="5902" max="5902" width="7.7109375" style="6" customWidth="1"/>
    <col min="5903" max="5903" width="11" style="6" customWidth="1"/>
    <col min="5904" max="5904" width="2.7109375" style="6" customWidth="1"/>
    <col min="5905" max="5905" width="13" style="6" customWidth="1"/>
    <col min="5906" max="5907" width="11.85546875" style="6" customWidth="1"/>
    <col min="5908" max="6148" width="9.140625" style="6"/>
    <col min="6149" max="6149" width="3.7109375" style="6" bestFit="1" customWidth="1"/>
    <col min="6150" max="6150" width="21.140625" style="6" customWidth="1"/>
    <col min="6151" max="6151" width="7.28515625" style="6" customWidth="1"/>
    <col min="6152" max="6152" width="9.5703125" style="6" customWidth="1"/>
    <col min="6153" max="6154" width="9.28515625" style="6" customWidth="1"/>
    <col min="6155" max="6156" width="8.140625" style="6" customWidth="1"/>
    <col min="6157" max="6157" width="8.28515625" style="6" customWidth="1"/>
    <col min="6158" max="6158" width="7.7109375" style="6" customWidth="1"/>
    <col min="6159" max="6159" width="11" style="6" customWidth="1"/>
    <col min="6160" max="6160" width="2.7109375" style="6" customWidth="1"/>
    <col min="6161" max="6161" width="13" style="6" customWidth="1"/>
    <col min="6162" max="6163" width="11.85546875" style="6" customWidth="1"/>
    <col min="6164" max="6404" width="9.140625" style="6"/>
    <col min="6405" max="6405" width="3.7109375" style="6" bestFit="1" customWidth="1"/>
    <col min="6406" max="6406" width="21.140625" style="6" customWidth="1"/>
    <col min="6407" max="6407" width="7.28515625" style="6" customWidth="1"/>
    <col min="6408" max="6408" width="9.5703125" style="6" customWidth="1"/>
    <col min="6409" max="6410" width="9.28515625" style="6" customWidth="1"/>
    <col min="6411" max="6412" width="8.140625" style="6" customWidth="1"/>
    <col min="6413" max="6413" width="8.28515625" style="6" customWidth="1"/>
    <col min="6414" max="6414" width="7.7109375" style="6" customWidth="1"/>
    <col min="6415" max="6415" width="11" style="6" customWidth="1"/>
    <col min="6416" max="6416" width="2.7109375" style="6" customWidth="1"/>
    <col min="6417" max="6417" width="13" style="6" customWidth="1"/>
    <col min="6418" max="6419" width="11.85546875" style="6" customWidth="1"/>
    <col min="6420" max="6660" width="9.140625" style="6"/>
    <col min="6661" max="6661" width="3.7109375" style="6" bestFit="1" customWidth="1"/>
    <col min="6662" max="6662" width="21.140625" style="6" customWidth="1"/>
    <col min="6663" max="6663" width="7.28515625" style="6" customWidth="1"/>
    <col min="6664" max="6664" width="9.5703125" style="6" customWidth="1"/>
    <col min="6665" max="6666" width="9.28515625" style="6" customWidth="1"/>
    <col min="6667" max="6668" width="8.140625" style="6" customWidth="1"/>
    <col min="6669" max="6669" width="8.28515625" style="6" customWidth="1"/>
    <col min="6670" max="6670" width="7.7109375" style="6" customWidth="1"/>
    <col min="6671" max="6671" width="11" style="6" customWidth="1"/>
    <col min="6672" max="6672" width="2.7109375" style="6" customWidth="1"/>
    <col min="6673" max="6673" width="13" style="6" customWidth="1"/>
    <col min="6674" max="6675" width="11.85546875" style="6" customWidth="1"/>
    <col min="6676" max="6916" width="9.140625" style="6"/>
    <col min="6917" max="6917" width="3.7109375" style="6" bestFit="1" customWidth="1"/>
    <col min="6918" max="6918" width="21.140625" style="6" customWidth="1"/>
    <col min="6919" max="6919" width="7.28515625" style="6" customWidth="1"/>
    <col min="6920" max="6920" width="9.5703125" style="6" customWidth="1"/>
    <col min="6921" max="6922" width="9.28515625" style="6" customWidth="1"/>
    <col min="6923" max="6924" width="8.140625" style="6" customWidth="1"/>
    <col min="6925" max="6925" width="8.28515625" style="6" customWidth="1"/>
    <col min="6926" max="6926" width="7.7109375" style="6" customWidth="1"/>
    <col min="6927" max="6927" width="11" style="6" customWidth="1"/>
    <col min="6928" max="6928" width="2.7109375" style="6" customWidth="1"/>
    <col min="6929" max="6929" width="13" style="6" customWidth="1"/>
    <col min="6930" max="6931" width="11.85546875" style="6" customWidth="1"/>
    <col min="6932" max="7172" width="9.140625" style="6"/>
    <col min="7173" max="7173" width="3.7109375" style="6" bestFit="1" customWidth="1"/>
    <col min="7174" max="7174" width="21.140625" style="6" customWidth="1"/>
    <col min="7175" max="7175" width="7.28515625" style="6" customWidth="1"/>
    <col min="7176" max="7176" width="9.5703125" style="6" customWidth="1"/>
    <col min="7177" max="7178" width="9.28515625" style="6" customWidth="1"/>
    <col min="7179" max="7180" width="8.140625" style="6" customWidth="1"/>
    <col min="7181" max="7181" width="8.28515625" style="6" customWidth="1"/>
    <col min="7182" max="7182" width="7.7109375" style="6" customWidth="1"/>
    <col min="7183" max="7183" width="11" style="6" customWidth="1"/>
    <col min="7184" max="7184" width="2.7109375" style="6" customWidth="1"/>
    <col min="7185" max="7185" width="13" style="6" customWidth="1"/>
    <col min="7186" max="7187" width="11.85546875" style="6" customWidth="1"/>
    <col min="7188" max="7428" width="9.140625" style="6"/>
    <col min="7429" max="7429" width="3.7109375" style="6" bestFit="1" customWidth="1"/>
    <col min="7430" max="7430" width="21.140625" style="6" customWidth="1"/>
    <col min="7431" max="7431" width="7.28515625" style="6" customWidth="1"/>
    <col min="7432" max="7432" width="9.5703125" style="6" customWidth="1"/>
    <col min="7433" max="7434" width="9.28515625" style="6" customWidth="1"/>
    <col min="7435" max="7436" width="8.140625" style="6" customWidth="1"/>
    <col min="7437" max="7437" width="8.28515625" style="6" customWidth="1"/>
    <col min="7438" max="7438" width="7.7109375" style="6" customWidth="1"/>
    <col min="7439" max="7439" width="11" style="6" customWidth="1"/>
    <col min="7440" max="7440" width="2.7109375" style="6" customWidth="1"/>
    <col min="7441" max="7441" width="13" style="6" customWidth="1"/>
    <col min="7442" max="7443" width="11.85546875" style="6" customWidth="1"/>
    <col min="7444" max="7684" width="9.140625" style="6"/>
    <col min="7685" max="7685" width="3.7109375" style="6" bestFit="1" customWidth="1"/>
    <col min="7686" max="7686" width="21.140625" style="6" customWidth="1"/>
    <col min="7687" max="7687" width="7.28515625" style="6" customWidth="1"/>
    <col min="7688" max="7688" width="9.5703125" style="6" customWidth="1"/>
    <col min="7689" max="7690" width="9.28515625" style="6" customWidth="1"/>
    <col min="7691" max="7692" width="8.140625" style="6" customWidth="1"/>
    <col min="7693" max="7693" width="8.28515625" style="6" customWidth="1"/>
    <col min="7694" max="7694" width="7.7109375" style="6" customWidth="1"/>
    <col min="7695" max="7695" width="11" style="6" customWidth="1"/>
    <col min="7696" max="7696" width="2.7109375" style="6" customWidth="1"/>
    <col min="7697" max="7697" width="13" style="6" customWidth="1"/>
    <col min="7698" max="7699" width="11.85546875" style="6" customWidth="1"/>
    <col min="7700" max="7940" width="9.140625" style="6"/>
    <col min="7941" max="7941" width="3.7109375" style="6" bestFit="1" customWidth="1"/>
    <col min="7942" max="7942" width="21.140625" style="6" customWidth="1"/>
    <col min="7943" max="7943" width="7.28515625" style="6" customWidth="1"/>
    <col min="7944" max="7944" width="9.5703125" style="6" customWidth="1"/>
    <col min="7945" max="7946" width="9.28515625" style="6" customWidth="1"/>
    <col min="7947" max="7948" width="8.140625" style="6" customWidth="1"/>
    <col min="7949" max="7949" width="8.28515625" style="6" customWidth="1"/>
    <col min="7950" max="7950" width="7.7109375" style="6" customWidth="1"/>
    <col min="7951" max="7951" width="11" style="6" customWidth="1"/>
    <col min="7952" max="7952" width="2.7109375" style="6" customWidth="1"/>
    <col min="7953" max="7953" width="13" style="6" customWidth="1"/>
    <col min="7954" max="7955" width="11.85546875" style="6" customWidth="1"/>
    <col min="7956" max="8196" width="9.140625" style="6"/>
    <col min="8197" max="8197" width="3.7109375" style="6" bestFit="1" customWidth="1"/>
    <col min="8198" max="8198" width="21.140625" style="6" customWidth="1"/>
    <col min="8199" max="8199" width="7.28515625" style="6" customWidth="1"/>
    <col min="8200" max="8200" width="9.5703125" style="6" customWidth="1"/>
    <col min="8201" max="8202" width="9.28515625" style="6" customWidth="1"/>
    <col min="8203" max="8204" width="8.140625" style="6" customWidth="1"/>
    <col min="8205" max="8205" width="8.28515625" style="6" customWidth="1"/>
    <col min="8206" max="8206" width="7.7109375" style="6" customWidth="1"/>
    <col min="8207" max="8207" width="11" style="6" customWidth="1"/>
    <col min="8208" max="8208" width="2.7109375" style="6" customWidth="1"/>
    <col min="8209" max="8209" width="13" style="6" customWidth="1"/>
    <col min="8210" max="8211" width="11.85546875" style="6" customWidth="1"/>
    <col min="8212" max="8452" width="9.140625" style="6"/>
    <col min="8453" max="8453" width="3.7109375" style="6" bestFit="1" customWidth="1"/>
    <col min="8454" max="8454" width="21.140625" style="6" customWidth="1"/>
    <col min="8455" max="8455" width="7.28515625" style="6" customWidth="1"/>
    <col min="8456" max="8456" width="9.5703125" style="6" customWidth="1"/>
    <col min="8457" max="8458" width="9.28515625" style="6" customWidth="1"/>
    <col min="8459" max="8460" width="8.140625" style="6" customWidth="1"/>
    <col min="8461" max="8461" width="8.28515625" style="6" customWidth="1"/>
    <col min="8462" max="8462" width="7.7109375" style="6" customWidth="1"/>
    <col min="8463" max="8463" width="11" style="6" customWidth="1"/>
    <col min="8464" max="8464" width="2.7109375" style="6" customWidth="1"/>
    <col min="8465" max="8465" width="13" style="6" customWidth="1"/>
    <col min="8466" max="8467" width="11.85546875" style="6" customWidth="1"/>
    <col min="8468" max="8708" width="9.140625" style="6"/>
    <col min="8709" max="8709" width="3.7109375" style="6" bestFit="1" customWidth="1"/>
    <col min="8710" max="8710" width="21.140625" style="6" customWidth="1"/>
    <col min="8711" max="8711" width="7.28515625" style="6" customWidth="1"/>
    <col min="8712" max="8712" width="9.5703125" style="6" customWidth="1"/>
    <col min="8713" max="8714" width="9.28515625" style="6" customWidth="1"/>
    <col min="8715" max="8716" width="8.140625" style="6" customWidth="1"/>
    <col min="8717" max="8717" width="8.28515625" style="6" customWidth="1"/>
    <col min="8718" max="8718" width="7.7109375" style="6" customWidth="1"/>
    <col min="8719" max="8719" width="11" style="6" customWidth="1"/>
    <col min="8720" max="8720" width="2.7109375" style="6" customWidth="1"/>
    <col min="8721" max="8721" width="13" style="6" customWidth="1"/>
    <col min="8722" max="8723" width="11.85546875" style="6" customWidth="1"/>
    <col min="8724" max="8964" width="9.140625" style="6"/>
    <col min="8965" max="8965" width="3.7109375" style="6" bestFit="1" customWidth="1"/>
    <col min="8966" max="8966" width="21.140625" style="6" customWidth="1"/>
    <col min="8967" max="8967" width="7.28515625" style="6" customWidth="1"/>
    <col min="8968" max="8968" width="9.5703125" style="6" customWidth="1"/>
    <col min="8969" max="8970" width="9.28515625" style="6" customWidth="1"/>
    <col min="8971" max="8972" width="8.140625" style="6" customWidth="1"/>
    <col min="8973" max="8973" width="8.28515625" style="6" customWidth="1"/>
    <col min="8974" max="8974" width="7.7109375" style="6" customWidth="1"/>
    <col min="8975" max="8975" width="11" style="6" customWidth="1"/>
    <col min="8976" max="8976" width="2.7109375" style="6" customWidth="1"/>
    <col min="8977" max="8977" width="13" style="6" customWidth="1"/>
    <col min="8978" max="8979" width="11.85546875" style="6" customWidth="1"/>
    <col min="8980" max="9220" width="9.140625" style="6"/>
    <col min="9221" max="9221" width="3.7109375" style="6" bestFit="1" customWidth="1"/>
    <col min="9222" max="9222" width="21.140625" style="6" customWidth="1"/>
    <col min="9223" max="9223" width="7.28515625" style="6" customWidth="1"/>
    <col min="9224" max="9224" width="9.5703125" style="6" customWidth="1"/>
    <col min="9225" max="9226" width="9.28515625" style="6" customWidth="1"/>
    <col min="9227" max="9228" width="8.140625" style="6" customWidth="1"/>
    <col min="9229" max="9229" width="8.28515625" style="6" customWidth="1"/>
    <col min="9230" max="9230" width="7.7109375" style="6" customWidth="1"/>
    <col min="9231" max="9231" width="11" style="6" customWidth="1"/>
    <col min="9232" max="9232" width="2.7109375" style="6" customWidth="1"/>
    <col min="9233" max="9233" width="13" style="6" customWidth="1"/>
    <col min="9234" max="9235" width="11.85546875" style="6" customWidth="1"/>
    <col min="9236" max="9476" width="9.140625" style="6"/>
    <col min="9477" max="9477" width="3.7109375" style="6" bestFit="1" customWidth="1"/>
    <col min="9478" max="9478" width="21.140625" style="6" customWidth="1"/>
    <col min="9479" max="9479" width="7.28515625" style="6" customWidth="1"/>
    <col min="9480" max="9480" width="9.5703125" style="6" customWidth="1"/>
    <col min="9481" max="9482" width="9.28515625" style="6" customWidth="1"/>
    <col min="9483" max="9484" width="8.140625" style="6" customWidth="1"/>
    <col min="9485" max="9485" width="8.28515625" style="6" customWidth="1"/>
    <col min="9486" max="9486" width="7.7109375" style="6" customWidth="1"/>
    <col min="9487" max="9487" width="11" style="6" customWidth="1"/>
    <col min="9488" max="9488" width="2.7109375" style="6" customWidth="1"/>
    <col min="9489" max="9489" width="13" style="6" customWidth="1"/>
    <col min="9490" max="9491" width="11.85546875" style="6" customWidth="1"/>
    <col min="9492" max="9732" width="9.140625" style="6"/>
    <col min="9733" max="9733" width="3.7109375" style="6" bestFit="1" customWidth="1"/>
    <col min="9734" max="9734" width="21.140625" style="6" customWidth="1"/>
    <col min="9735" max="9735" width="7.28515625" style="6" customWidth="1"/>
    <col min="9736" max="9736" width="9.5703125" style="6" customWidth="1"/>
    <col min="9737" max="9738" width="9.28515625" style="6" customWidth="1"/>
    <col min="9739" max="9740" width="8.140625" style="6" customWidth="1"/>
    <col min="9741" max="9741" width="8.28515625" style="6" customWidth="1"/>
    <col min="9742" max="9742" width="7.7109375" style="6" customWidth="1"/>
    <col min="9743" max="9743" width="11" style="6" customWidth="1"/>
    <col min="9744" max="9744" width="2.7109375" style="6" customWidth="1"/>
    <col min="9745" max="9745" width="13" style="6" customWidth="1"/>
    <col min="9746" max="9747" width="11.85546875" style="6" customWidth="1"/>
    <col min="9748" max="9988" width="9.140625" style="6"/>
    <col min="9989" max="9989" width="3.7109375" style="6" bestFit="1" customWidth="1"/>
    <col min="9990" max="9990" width="21.140625" style="6" customWidth="1"/>
    <col min="9991" max="9991" width="7.28515625" style="6" customWidth="1"/>
    <col min="9992" max="9992" width="9.5703125" style="6" customWidth="1"/>
    <col min="9993" max="9994" width="9.28515625" style="6" customWidth="1"/>
    <col min="9995" max="9996" width="8.140625" style="6" customWidth="1"/>
    <col min="9997" max="9997" width="8.28515625" style="6" customWidth="1"/>
    <col min="9998" max="9998" width="7.7109375" style="6" customWidth="1"/>
    <col min="9999" max="9999" width="11" style="6" customWidth="1"/>
    <col min="10000" max="10000" width="2.7109375" style="6" customWidth="1"/>
    <col min="10001" max="10001" width="13" style="6" customWidth="1"/>
    <col min="10002" max="10003" width="11.85546875" style="6" customWidth="1"/>
    <col min="10004" max="10244" width="9.140625" style="6"/>
    <col min="10245" max="10245" width="3.7109375" style="6" bestFit="1" customWidth="1"/>
    <col min="10246" max="10246" width="21.140625" style="6" customWidth="1"/>
    <col min="10247" max="10247" width="7.28515625" style="6" customWidth="1"/>
    <col min="10248" max="10248" width="9.5703125" style="6" customWidth="1"/>
    <col min="10249" max="10250" width="9.28515625" style="6" customWidth="1"/>
    <col min="10251" max="10252" width="8.140625" style="6" customWidth="1"/>
    <col min="10253" max="10253" width="8.28515625" style="6" customWidth="1"/>
    <col min="10254" max="10254" width="7.7109375" style="6" customWidth="1"/>
    <col min="10255" max="10255" width="11" style="6" customWidth="1"/>
    <col min="10256" max="10256" width="2.7109375" style="6" customWidth="1"/>
    <col min="10257" max="10257" width="13" style="6" customWidth="1"/>
    <col min="10258" max="10259" width="11.85546875" style="6" customWidth="1"/>
    <col min="10260" max="10500" width="9.140625" style="6"/>
    <col min="10501" max="10501" width="3.7109375" style="6" bestFit="1" customWidth="1"/>
    <col min="10502" max="10502" width="21.140625" style="6" customWidth="1"/>
    <col min="10503" max="10503" width="7.28515625" style="6" customWidth="1"/>
    <col min="10504" max="10504" width="9.5703125" style="6" customWidth="1"/>
    <col min="10505" max="10506" width="9.28515625" style="6" customWidth="1"/>
    <col min="10507" max="10508" width="8.140625" style="6" customWidth="1"/>
    <col min="10509" max="10509" width="8.28515625" style="6" customWidth="1"/>
    <col min="10510" max="10510" width="7.7109375" style="6" customWidth="1"/>
    <col min="10511" max="10511" width="11" style="6" customWidth="1"/>
    <col min="10512" max="10512" width="2.7109375" style="6" customWidth="1"/>
    <col min="10513" max="10513" width="13" style="6" customWidth="1"/>
    <col min="10514" max="10515" width="11.85546875" style="6" customWidth="1"/>
    <col min="10516" max="10756" width="9.140625" style="6"/>
    <col min="10757" max="10757" width="3.7109375" style="6" bestFit="1" customWidth="1"/>
    <col min="10758" max="10758" width="21.140625" style="6" customWidth="1"/>
    <col min="10759" max="10759" width="7.28515625" style="6" customWidth="1"/>
    <col min="10760" max="10760" width="9.5703125" style="6" customWidth="1"/>
    <col min="10761" max="10762" width="9.28515625" style="6" customWidth="1"/>
    <col min="10763" max="10764" width="8.140625" style="6" customWidth="1"/>
    <col min="10765" max="10765" width="8.28515625" style="6" customWidth="1"/>
    <col min="10766" max="10766" width="7.7109375" style="6" customWidth="1"/>
    <col min="10767" max="10767" width="11" style="6" customWidth="1"/>
    <col min="10768" max="10768" width="2.7109375" style="6" customWidth="1"/>
    <col min="10769" max="10769" width="13" style="6" customWidth="1"/>
    <col min="10770" max="10771" width="11.85546875" style="6" customWidth="1"/>
    <col min="10772" max="11012" width="9.140625" style="6"/>
    <col min="11013" max="11013" width="3.7109375" style="6" bestFit="1" customWidth="1"/>
    <col min="11014" max="11014" width="21.140625" style="6" customWidth="1"/>
    <col min="11015" max="11015" width="7.28515625" style="6" customWidth="1"/>
    <col min="11016" max="11016" width="9.5703125" style="6" customWidth="1"/>
    <col min="11017" max="11018" width="9.28515625" style="6" customWidth="1"/>
    <col min="11019" max="11020" width="8.140625" style="6" customWidth="1"/>
    <col min="11021" max="11021" width="8.28515625" style="6" customWidth="1"/>
    <col min="11022" max="11022" width="7.7109375" style="6" customWidth="1"/>
    <col min="11023" max="11023" width="11" style="6" customWidth="1"/>
    <col min="11024" max="11024" width="2.7109375" style="6" customWidth="1"/>
    <col min="11025" max="11025" width="13" style="6" customWidth="1"/>
    <col min="11026" max="11027" width="11.85546875" style="6" customWidth="1"/>
    <col min="11028" max="11268" width="9.140625" style="6"/>
    <col min="11269" max="11269" width="3.7109375" style="6" bestFit="1" customWidth="1"/>
    <col min="11270" max="11270" width="21.140625" style="6" customWidth="1"/>
    <col min="11271" max="11271" width="7.28515625" style="6" customWidth="1"/>
    <col min="11272" max="11272" width="9.5703125" style="6" customWidth="1"/>
    <col min="11273" max="11274" width="9.28515625" style="6" customWidth="1"/>
    <col min="11275" max="11276" width="8.140625" style="6" customWidth="1"/>
    <col min="11277" max="11277" width="8.28515625" style="6" customWidth="1"/>
    <col min="11278" max="11278" width="7.7109375" style="6" customWidth="1"/>
    <col min="11279" max="11279" width="11" style="6" customWidth="1"/>
    <col min="11280" max="11280" width="2.7109375" style="6" customWidth="1"/>
    <col min="11281" max="11281" width="13" style="6" customWidth="1"/>
    <col min="11282" max="11283" width="11.85546875" style="6" customWidth="1"/>
    <col min="11284" max="11524" width="9.140625" style="6"/>
    <col min="11525" max="11525" width="3.7109375" style="6" bestFit="1" customWidth="1"/>
    <col min="11526" max="11526" width="21.140625" style="6" customWidth="1"/>
    <col min="11527" max="11527" width="7.28515625" style="6" customWidth="1"/>
    <col min="11528" max="11528" width="9.5703125" style="6" customWidth="1"/>
    <col min="11529" max="11530" width="9.28515625" style="6" customWidth="1"/>
    <col min="11531" max="11532" width="8.140625" style="6" customWidth="1"/>
    <col min="11533" max="11533" width="8.28515625" style="6" customWidth="1"/>
    <col min="11534" max="11534" width="7.7109375" style="6" customWidth="1"/>
    <col min="11535" max="11535" width="11" style="6" customWidth="1"/>
    <col min="11536" max="11536" width="2.7109375" style="6" customWidth="1"/>
    <col min="11537" max="11537" width="13" style="6" customWidth="1"/>
    <col min="11538" max="11539" width="11.85546875" style="6" customWidth="1"/>
    <col min="11540" max="11780" width="9.140625" style="6"/>
    <col min="11781" max="11781" width="3.7109375" style="6" bestFit="1" customWidth="1"/>
    <col min="11782" max="11782" width="21.140625" style="6" customWidth="1"/>
    <col min="11783" max="11783" width="7.28515625" style="6" customWidth="1"/>
    <col min="11784" max="11784" width="9.5703125" style="6" customWidth="1"/>
    <col min="11785" max="11786" width="9.28515625" style="6" customWidth="1"/>
    <col min="11787" max="11788" width="8.140625" style="6" customWidth="1"/>
    <col min="11789" max="11789" width="8.28515625" style="6" customWidth="1"/>
    <col min="11790" max="11790" width="7.7109375" style="6" customWidth="1"/>
    <col min="11791" max="11791" width="11" style="6" customWidth="1"/>
    <col min="11792" max="11792" width="2.7109375" style="6" customWidth="1"/>
    <col min="11793" max="11793" width="13" style="6" customWidth="1"/>
    <col min="11794" max="11795" width="11.85546875" style="6" customWidth="1"/>
    <col min="11796" max="12036" width="9.140625" style="6"/>
    <col min="12037" max="12037" width="3.7109375" style="6" bestFit="1" customWidth="1"/>
    <col min="12038" max="12038" width="21.140625" style="6" customWidth="1"/>
    <col min="12039" max="12039" width="7.28515625" style="6" customWidth="1"/>
    <col min="12040" max="12040" width="9.5703125" style="6" customWidth="1"/>
    <col min="12041" max="12042" width="9.28515625" style="6" customWidth="1"/>
    <col min="12043" max="12044" width="8.140625" style="6" customWidth="1"/>
    <col min="12045" max="12045" width="8.28515625" style="6" customWidth="1"/>
    <col min="12046" max="12046" width="7.7109375" style="6" customWidth="1"/>
    <col min="12047" max="12047" width="11" style="6" customWidth="1"/>
    <col min="12048" max="12048" width="2.7109375" style="6" customWidth="1"/>
    <col min="12049" max="12049" width="13" style="6" customWidth="1"/>
    <col min="12050" max="12051" width="11.85546875" style="6" customWidth="1"/>
    <col min="12052" max="12292" width="9.140625" style="6"/>
    <col min="12293" max="12293" width="3.7109375" style="6" bestFit="1" customWidth="1"/>
    <col min="12294" max="12294" width="21.140625" style="6" customWidth="1"/>
    <col min="12295" max="12295" width="7.28515625" style="6" customWidth="1"/>
    <col min="12296" max="12296" width="9.5703125" style="6" customWidth="1"/>
    <col min="12297" max="12298" width="9.28515625" style="6" customWidth="1"/>
    <col min="12299" max="12300" width="8.140625" style="6" customWidth="1"/>
    <col min="12301" max="12301" width="8.28515625" style="6" customWidth="1"/>
    <col min="12302" max="12302" width="7.7109375" style="6" customWidth="1"/>
    <col min="12303" max="12303" width="11" style="6" customWidth="1"/>
    <col min="12304" max="12304" width="2.7109375" style="6" customWidth="1"/>
    <col min="12305" max="12305" width="13" style="6" customWidth="1"/>
    <col min="12306" max="12307" width="11.85546875" style="6" customWidth="1"/>
    <col min="12308" max="12548" width="9.140625" style="6"/>
    <col min="12549" max="12549" width="3.7109375" style="6" bestFit="1" customWidth="1"/>
    <col min="12550" max="12550" width="21.140625" style="6" customWidth="1"/>
    <col min="12551" max="12551" width="7.28515625" style="6" customWidth="1"/>
    <col min="12552" max="12552" width="9.5703125" style="6" customWidth="1"/>
    <col min="12553" max="12554" width="9.28515625" style="6" customWidth="1"/>
    <col min="12555" max="12556" width="8.140625" style="6" customWidth="1"/>
    <col min="12557" max="12557" width="8.28515625" style="6" customWidth="1"/>
    <col min="12558" max="12558" width="7.7109375" style="6" customWidth="1"/>
    <col min="12559" max="12559" width="11" style="6" customWidth="1"/>
    <col min="12560" max="12560" width="2.7109375" style="6" customWidth="1"/>
    <col min="12561" max="12561" width="13" style="6" customWidth="1"/>
    <col min="12562" max="12563" width="11.85546875" style="6" customWidth="1"/>
    <col min="12564" max="12804" width="9.140625" style="6"/>
    <col min="12805" max="12805" width="3.7109375" style="6" bestFit="1" customWidth="1"/>
    <col min="12806" max="12806" width="21.140625" style="6" customWidth="1"/>
    <col min="12807" max="12807" width="7.28515625" style="6" customWidth="1"/>
    <col min="12808" max="12808" width="9.5703125" style="6" customWidth="1"/>
    <col min="12809" max="12810" width="9.28515625" style="6" customWidth="1"/>
    <col min="12811" max="12812" width="8.140625" style="6" customWidth="1"/>
    <col min="12813" max="12813" width="8.28515625" style="6" customWidth="1"/>
    <col min="12814" max="12814" width="7.7109375" style="6" customWidth="1"/>
    <col min="12815" max="12815" width="11" style="6" customWidth="1"/>
    <col min="12816" max="12816" width="2.7109375" style="6" customWidth="1"/>
    <col min="12817" max="12817" width="13" style="6" customWidth="1"/>
    <col min="12818" max="12819" width="11.85546875" style="6" customWidth="1"/>
    <col min="12820" max="13060" width="9.140625" style="6"/>
    <col min="13061" max="13061" width="3.7109375" style="6" bestFit="1" customWidth="1"/>
    <col min="13062" max="13062" width="21.140625" style="6" customWidth="1"/>
    <col min="13063" max="13063" width="7.28515625" style="6" customWidth="1"/>
    <col min="13064" max="13064" width="9.5703125" style="6" customWidth="1"/>
    <col min="13065" max="13066" width="9.28515625" style="6" customWidth="1"/>
    <col min="13067" max="13068" width="8.140625" style="6" customWidth="1"/>
    <col min="13069" max="13069" width="8.28515625" style="6" customWidth="1"/>
    <col min="13070" max="13070" width="7.7109375" style="6" customWidth="1"/>
    <col min="13071" max="13071" width="11" style="6" customWidth="1"/>
    <col min="13072" max="13072" width="2.7109375" style="6" customWidth="1"/>
    <col min="13073" max="13073" width="13" style="6" customWidth="1"/>
    <col min="13074" max="13075" width="11.85546875" style="6" customWidth="1"/>
    <col min="13076" max="13316" width="9.140625" style="6"/>
    <col min="13317" max="13317" width="3.7109375" style="6" bestFit="1" customWidth="1"/>
    <col min="13318" max="13318" width="21.140625" style="6" customWidth="1"/>
    <col min="13319" max="13319" width="7.28515625" style="6" customWidth="1"/>
    <col min="13320" max="13320" width="9.5703125" style="6" customWidth="1"/>
    <col min="13321" max="13322" width="9.28515625" style="6" customWidth="1"/>
    <col min="13323" max="13324" width="8.140625" style="6" customWidth="1"/>
    <col min="13325" max="13325" width="8.28515625" style="6" customWidth="1"/>
    <col min="13326" max="13326" width="7.7109375" style="6" customWidth="1"/>
    <col min="13327" max="13327" width="11" style="6" customWidth="1"/>
    <col min="13328" max="13328" width="2.7109375" style="6" customWidth="1"/>
    <col min="13329" max="13329" width="13" style="6" customWidth="1"/>
    <col min="13330" max="13331" width="11.85546875" style="6" customWidth="1"/>
    <col min="13332" max="13572" width="9.140625" style="6"/>
    <col min="13573" max="13573" width="3.7109375" style="6" bestFit="1" customWidth="1"/>
    <col min="13574" max="13574" width="21.140625" style="6" customWidth="1"/>
    <col min="13575" max="13575" width="7.28515625" style="6" customWidth="1"/>
    <col min="13576" max="13576" width="9.5703125" style="6" customWidth="1"/>
    <col min="13577" max="13578" width="9.28515625" style="6" customWidth="1"/>
    <col min="13579" max="13580" width="8.140625" style="6" customWidth="1"/>
    <col min="13581" max="13581" width="8.28515625" style="6" customWidth="1"/>
    <col min="13582" max="13582" width="7.7109375" style="6" customWidth="1"/>
    <col min="13583" max="13583" width="11" style="6" customWidth="1"/>
    <col min="13584" max="13584" width="2.7109375" style="6" customWidth="1"/>
    <col min="13585" max="13585" width="13" style="6" customWidth="1"/>
    <col min="13586" max="13587" width="11.85546875" style="6" customWidth="1"/>
    <col min="13588" max="13828" width="9.140625" style="6"/>
    <col min="13829" max="13829" width="3.7109375" style="6" bestFit="1" customWidth="1"/>
    <col min="13830" max="13830" width="21.140625" style="6" customWidth="1"/>
    <col min="13831" max="13831" width="7.28515625" style="6" customWidth="1"/>
    <col min="13832" max="13832" width="9.5703125" style="6" customWidth="1"/>
    <col min="13833" max="13834" width="9.28515625" style="6" customWidth="1"/>
    <col min="13835" max="13836" width="8.140625" style="6" customWidth="1"/>
    <col min="13837" max="13837" width="8.28515625" style="6" customWidth="1"/>
    <col min="13838" max="13838" width="7.7109375" style="6" customWidth="1"/>
    <col min="13839" max="13839" width="11" style="6" customWidth="1"/>
    <col min="13840" max="13840" width="2.7109375" style="6" customWidth="1"/>
    <col min="13841" max="13841" width="13" style="6" customWidth="1"/>
    <col min="13842" max="13843" width="11.85546875" style="6" customWidth="1"/>
    <col min="13844" max="14084" width="9.140625" style="6"/>
    <col min="14085" max="14085" width="3.7109375" style="6" bestFit="1" customWidth="1"/>
    <col min="14086" max="14086" width="21.140625" style="6" customWidth="1"/>
    <col min="14087" max="14087" width="7.28515625" style="6" customWidth="1"/>
    <col min="14088" max="14088" width="9.5703125" style="6" customWidth="1"/>
    <col min="14089" max="14090" width="9.28515625" style="6" customWidth="1"/>
    <col min="14091" max="14092" width="8.140625" style="6" customWidth="1"/>
    <col min="14093" max="14093" width="8.28515625" style="6" customWidth="1"/>
    <col min="14094" max="14094" width="7.7109375" style="6" customWidth="1"/>
    <col min="14095" max="14095" width="11" style="6" customWidth="1"/>
    <col min="14096" max="14096" width="2.7109375" style="6" customWidth="1"/>
    <col min="14097" max="14097" width="13" style="6" customWidth="1"/>
    <col min="14098" max="14099" width="11.85546875" style="6" customWidth="1"/>
    <col min="14100" max="14340" width="9.140625" style="6"/>
    <col min="14341" max="14341" width="3.7109375" style="6" bestFit="1" customWidth="1"/>
    <col min="14342" max="14342" width="21.140625" style="6" customWidth="1"/>
    <col min="14343" max="14343" width="7.28515625" style="6" customWidth="1"/>
    <col min="14344" max="14344" width="9.5703125" style="6" customWidth="1"/>
    <col min="14345" max="14346" width="9.28515625" style="6" customWidth="1"/>
    <col min="14347" max="14348" width="8.140625" style="6" customWidth="1"/>
    <col min="14349" max="14349" width="8.28515625" style="6" customWidth="1"/>
    <col min="14350" max="14350" width="7.7109375" style="6" customWidth="1"/>
    <col min="14351" max="14351" width="11" style="6" customWidth="1"/>
    <col min="14352" max="14352" width="2.7109375" style="6" customWidth="1"/>
    <col min="14353" max="14353" width="13" style="6" customWidth="1"/>
    <col min="14354" max="14355" width="11.85546875" style="6" customWidth="1"/>
    <col min="14356" max="14596" width="9.140625" style="6"/>
    <col min="14597" max="14597" width="3.7109375" style="6" bestFit="1" customWidth="1"/>
    <col min="14598" max="14598" width="21.140625" style="6" customWidth="1"/>
    <col min="14599" max="14599" width="7.28515625" style="6" customWidth="1"/>
    <col min="14600" max="14600" width="9.5703125" style="6" customWidth="1"/>
    <col min="14601" max="14602" width="9.28515625" style="6" customWidth="1"/>
    <col min="14603" max="14604" width="8.140625" style="6" customWidth="1"/>
    <col min="14605" max="14605" width="8.28515625" style="6" customWidth="1"/>
    <col min="14606" max="14606" width="7.7109375" style="6" customWidth="1"/>
    <col min="14607" max="14607" width="11" style="6" customWidth="1"/>
    <col min="14608" max="14608" width="2.7109375" style="6" customWidth="1"/>
    <col min="14609" max="14609" width="13" style="6" customWidth="1"/>
    <col min="14610" max="14611" width="11.85546875" style="6" customWidth="1"/>
    <col min="14612" max="14852" width="9.140625" style="6"/>
    <col min="14853" max="14853" width="3.7109375" style="6" bestFit="1" customWidth="1"/>
    <col min="14854" max="14854" width="21.140625" style="6" customWidth="1"/>
    <col min="14855" max="14855" width="7.28515625" style="6" customWidth="1"/>
    <col min="14856" max="14856" width="9.5703125" style="6" customWidth="1"/>
    <col min="14857" max="14858" width="9.28515625" style="6" customWidth="1"/>
    <col min="14859" max="14860" width="8.140625" style="6" customWidth="1"/>
    <col min="14861" max="14861" width="8.28515625" style="6" customWidth="1"/>
    <col min="14862" max="14862" width="7.7109375" style="6" customWidth="1"/>
    <col min="14863" max="14863" width="11" style="6" customWidth="1"/>
    <col min="14864" max="14864" width="2.7109375" style="6" customWidth="1"/>
    <col min="14865" max="14865" width="13" style="6" customWidth="1"/>
    <col min="14866" max="14867" width="11.85546875" style="6" customWidth="1"/>
    <col min="14868" max="15108" width="9.140625" style="6"/>
    <col min="15109" max="15109" width="3.7109375" style="6" bestFit="1" customWidth="1"/>
    <col min="15110" max="15110" width="21.140625" style="6" customWidth="1"/>
    <col min="15111" max="15111" width="7.28515625" style="6" customWidth="1"/>
    <col min="15112" max="15112" width="9.5703125" style="6" customWidth="1"/>
    <col min="15113" max="15114" width="9.28515625" style="6" customWidth="1"/>
    <col min="15115" max="15116" width="8.140625" style="6" customWidth="1"/>
    <col min="15117" max="15117" width="8.28515625" style="6" customWidth="1"/>
    <col min="15118" max="15118" width="7.7109375" style="6" customWidth="1"/>
    <col min="15119" max="15119" width="11" style="6" customWidth="1"/>
    <col min="15120" max="15120" width="2.7109375" style="6" customWidth="1"/>
    <col min="15121" max="15121" width="13" style="6" customWidth="1"/>
    <col min="15122" max="15123" width="11.85546875" style="6" customWidth="1"/>
    <col min="15124" max="15364" width="9.140625" style="6"/>
    <col min="15365" max="15365" width="3.7109375" style="6" bestFit="1" customWidth="1"/>
    <col min="15366" max="15366" width="21.140625" style="6" customWidth="1"/>
    <col min="15367" max="15367" width="7.28515625" style="6" customWidth="1"/>
    <col min="15368" max="15368" width="9.5703125" style="6" customWidth="1"/>
    <col min="15369" max="15370" width="9.28515625" style="6" customWidth="1"/>
    <col min="15371" max="15372" width="8.140625" style="6" customWidth="1"/>
    <col min="15373" max="15373" width="8.28515625" style="6" customWidth="1"/>
    <col min="15374" max="15374" width="7.7109375" style="6" customWidth="1"/>
    <col min="15375" max="15375" width="11" style="6" customWidth="1"/>
    <col min="15376" max="15376" width="2.7109375" style="6" customWidth="1"/>
    <col min="15377" max="15377" width="13" style="6" customWidth="1"/>
    <col min="15378" max="15379" width="11.85546875" style="6" customWidth="1"/>
    <col min="15380" max="15620" width="9.140625" style="6"/>
    <col min="15621" max="15621" width="3.7109375" style="6" bestFit="1" customWidth="1"/>
    <col min="15622" max="15622" width="21.140625" style="6" customWidth="1"/>
    <col min="15623" max="15623" width="7.28515625" style="6" customWidth="1"/>
    <col min="15624" max="15624" width="9.5703125" style="6" customWidth="1"/>
    <col min="15625" max="15626" width="9.28515625" style="6" customWidth="1"/>
    <col min="15627" max="15628" width="8.140625" style="6" customWidth="1"/>
    <col min="15629" max="15629" width="8.28515625" style="6" customWidth="1"/>
    <col min="15630" max="15630" width="7.7109375" style="6" customWidth="1"/>
    <col min="15631" max="15631" width="11" style="6" customWidth="1"/>
    <col min="15632" max="15632" width="2.7109375" style="6" customWidth="1"/>
    <col min="15633" max="15633" width="13" style="6" customWidth="1"/>
    <col min="15634" max="15635" width="11.85546875" style="6" customWidth="1"/>
    <col min="15636" max="15876" width="9.140625" style="6"/>
    <col min="15877" max="15877" width="3.7109375" style="6" bestFit="1" customWidth="1"/>
    <col min="15878" max="15878" width="21.140625" style="6" customWidth="1"/>
    <col min="15879" max="15879" width="7.28515625" style="6" customWidth="1"/>
    <col min="15880" max="15880" width="9.5703125" style="6" customWidth="1"/>
    <col min="15881" max="15882" width="9.28515625" style="6" customWidth="1"/>
    <col min="15883" max="15884" width="8.140625" style="6" customWidth="1"/>
    <col min="15885" max="15885" width="8.28515625" style="6" customWidth="1"/>
    <col min="15886" max="15886" width="7.7109375" style="6" customWidth="1"/>
    <col min="15887" max="15887" width="11" style="6" customWidth="1"/>
    <col min="15888" max="15888" width="2.7109375" style="6" customWidth="1"/>
    <col min="15889" max="15889" width="13" style="6" customWidth="1"/>
    <col min="15890" max="15891" width="11.85546875" style="6" customWidth="1"/>
    <col min="15892" max="16132" width="9.140625" style="6"/>
    <col min="16133" max="16133" width="3.7109375" style="6" bestFit="1" customWidth="1"/>
    <col min="16134" max="16134" width="21.140625" style="6" customWidth="1"/>
    <col min="16135" max="16135" width="7.28515625" style="6" customWidth="1"/>
    <col min="16136" max="16136" width="9.5703125" style="6" customWidth="1"/>
    <col min="16137" max="16138" width="9.28515625" style="6" customWidth="1"/>
    <col min="16139" max="16140" width="8.140625" style="6" customWidth="1"/>
    <col min="16141" max="16141" width="8.28515625" style="6" customWidth="1"/>
    <col min="16142" max="16142" width="7.7109375" style="6" customWidth="1"/>
    <col min="16143" max="16143" width="11" style="6" customWidth="1"/>
    <col min="16144" max="16144" width="2.7109375" style="6" customWidth="1"/>
    <col min="16145" max="16145" width="13" style="6" customWidth="1"/>
    <col min="16146" max="16147" width="11.85546875" style="6" customWidth="1"/>
    <col min="16148" max="16384" width="9.140625" style="6"/>
  </cols>
  <sheetData>
    <row r="2" spans="1:26" x14ac:dyDescent="0.2">
      <c r="A2" s="4"/>
      <c r="B2" s="4"/>
      <c r="C2" s="4"/>
      <c r="D2" s="4"/>
    </row>
    <row r="5" spans="1:26" ht="15.75" x14ac:dyDescent="0.2">
      <c r="A5" s="249" t="s">
        <v>0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73"/>
    </row>
    <row r="9" spans="1:26" s="10" customFormat="1" ht="24.75" customHeight="1" x14ac:dyDescent="0.25">
      <c r="A9" s="247" t="s">
        <v>287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9"/>
      <c r="M9" s="231">
        <v>2021</v>
      </c>
      <c r="N9" s="229"/>
      <c r="O9" s="229"/>
      <c r="P9" s="229"/>
      <c r="Q9" s="232"/>
      <c r="R9" s="228">
        <v>2020</v>
      </c>
      <c r="S9" s="230"/>
    </row>
    <row r="10" spans="1:26" s="10" customFormat="1" x14ac:dyDescent="0.25">
      <c r="A10" s="237" t="s">
        <v>1</v>
      </c>
      <c r="B10" s="237" t="s">
        <v>2</v>
      </c>
      <c r="C10" s="237" t="s">
        <v>3</v>
      </c>
      <c r="D10" s="237" t="s">
        <v>4</v>
      </c>
      <c r="E10" s="238" t="s">
        <v>5</v>
      </c>
      <c r="F10" s="239"/>
      <c r="G10" s="244" t="s">
        <v>6</v>
      </c>
      <c r="H10" s="244"/>
      <c r="I10" s="244"/>
      <c r="J10" s="59" t="s">
        <v>7</v>
      </c>
      <c r="K10" s="74" t="s">
        <v>8</v>
      </c>
      <c r="L10" s="13"/>
      <c r="M10" s="114">
        <v>44373</v>
      </c>
      <c r="N10" s="114">
        <v>44339</v>
      </c>
      <c r="O10" s="114">
        <v>44318</v>
      </c>
      <c r="P10" s="114">
        <v>44297</v>
      </c>
      <c r="Q10" s="163">
        <v>44282</v>
      </c>
      <c r="R10" s="142">
        <v>44114</v>
      </c>
      <c r="S10" s="114">
        <v>44023</v>
      </c>
      <c r="T10" s="75"/>
      <c r="U10" s="75"/>
      <c r="V10" s="75"/>
      <c r="W10" s="75"/>
      <c r="X10" s="75"/>
      <c r="Y10" s="75"/>
      <c r="Z10" s="75"/>
    </row>
    <row r="11" spans="1:26" s="10" customFormat="1" x14ac:dyDescent="0.2">
      <c r="A11" s="237"/>
      <c r="B11" s="237"/>
      <c r="C11" s="237"/>
      <c r="D11" s="237"/>
      <c r="E11" s="240"/>
      <c r="F11" s="241"/>
      <c r="G11" s="245">
        <v>1</v>
      </c>
      <c r="H11" s="245">
        <v>2</v>
      </c>
      <c r="I11" s="248">
        <v>3</v>
      </c>
      <c r="J11" s="60" t="s">
        <v>9</v>
      </c>
      <c r="K11" s="76" t="s">
        <v>10</v>
      </c>
      <c r="L11" s="13"/>
      <c r="M11" s="219" t="s">
        <v>14</v>
      </c>
      <c r="N11" s="219" t="s">
        <v>594</v>
      </c>
      <c r="O11" s="219" t="s">
        <v>530</v>
      </c>
      <c r="P11" s="146" t="s">
        <v>258</v>
      </c>
      <c r="Q11" s="184" t="s">
        <v>16</v>
      </c>
      <c r="R11" s="138" t="s">
        <v>16</v>
      </c>
      <c r="S11" s="146" t="s">
        <v>14</v>
      </c>
      <c r="T11" s="77"/>
      <c r="U11" s="77"/>
      <c r="V11" s="77"/>
      <c r="W11" s="77"/>
      <c r="X11" s="77"/>
      <c r="Y11" s="77"/>
      <c r="Z11" s="78"/>
    </row>
    <row r="12" spans="1:26" s="10" customFormat="1" x14ac:dyDescent="0.2">
      <c r="A12" s="237"/>
      <c r="B12" s="237"/>
      <c r="C12" s="237"/>
      <c r="D12" s="237"/>
      <c r="E12" s="242"/>
      <c r="F12" s="243"/>
      <c r="G12" s="245"/>
      <c r="H12" s="245"/>
      <c r="I12" s="248"/>
      <c r="J12" s="61" t="s">
        <v>10</v>
      </c>
      <c r="K12" s="79" t="s">
        <v>17</v>
      </c>
      <c r="L12" s="18"/>
      <c r="M12" s="223" t="s">
        <v>25</v>
      </c>
      <c r="N12" s="223" t="s">
        <v>595</v>
      </c>
      <c r="O12" s="223" t="s">
        <v>318</v>
      </c>
      <c r="P12" s="147" t="s">
        <v>318</v>
      </c>
      <c r="Q12" s="185" t="s">
        <v>27</v>
      </c>
      <c r="R12" s="139" t="s">
        <v>29</v>
      </c>
      <c r="S12" s="147" t="s">
        <v>25</v>
      </c>
      <c r="T12" s="77"/>
      <c r="U12" s="80"/>
      <c r="V12" s="80"/>
      <c r="W12" s="80"/>
      <c r="X12" s="80"/>
      <c r="Y12" s="80"/>
      <c r="Z12" s="78"/>
    </row>
    <row r="13" spans="1:26" x14ac:dyDescent="0.2">
      <c r="M13" s="81"/>
      <c r="N13" s="81"/>
      <c r="O13" s="81"/>
      <c r="P13" s="81"/>
      <c r="Q13" s="175"/>
      <c r="R13" s="81"/>
      <c r="S13" s="81"/>
      <c r="T13" s="3"/>
      <c r="U13" s="3"/>
      <c r="V13" s="3"/>
      <c r="W13" s="3"/>
      <c r="X13" s="3"/>
      <c r="Y13" s="3"/>
      <c r="Z13" s="3"/>
    </row>
    <row r="14" spans="1:26" ht="14.1" customHeight="1" x14ac:dyDescent="0.25">
      <c r="A14" s="21">
        <f t="shared" ref="A14:A23" si="0">A13+1</f>
        <v>1</v>
      </c>
      <c r="B14" s="203" t="s">
        <v>172</v>
      </c>
      <c r="C14" s="204">
        <v>14031</v>
      </c>
      <c r="D14" s="205" t="s">
        <v>63</v>
      </c>
      <c r="E14" s="25">
        <f>MAX(M14:Q14)</f>
        <v>517</v>
      </c>
      <c r="F14" s="25" t="str">
        <f>VLOOKUP(E14,Tab!$W$2:$X$255,2,TRUE)</f>
        <v>Não</v>
      </c>
      <c r="G14" s="26">
        <f t="shared" ref="G14:G23" si="1">LARGE(M14:S14,1)</f>
        <v>517</v>
      </c>
      <c r="H14" s="26">
        <f t="shared" ref="H14:H23" si="2">LARGE(M14:S14,2)</f>
        <v>505</v>
      </c>
      <c r="I14" s="26">
        <f t="shared" ref="I14:I23" si="3">LARGE(M14:S14,3)</f>
        <v>497</v>
      </c>
      <c r="J14" s="27">
        <f t="shared" ref="J14:J23" si="4">SUM(G14:I14)</f>
        <v>1519</v>
      </c>
      <c r="K14" s="28">
        <f t="shared" ref="K14:K23" si="5">J14/3</f>
        <v>506.33333333333331</v>
      </c>
      <c r="L14" s="29"/>
      <c r="M14" s="82">
        <v>497</v>
      </c>
      <c r="N14" s="82">
        <v>497</v>
      </c>
      <c r="O14" s="82">
        <v>483</v>
      </c>
      <c r="P14" s="82">
        <v>505</v>
      </c>
      <c r="Q14" s="198">
        <v>517</v>
      </c>
      <c r="R14" s="137">
        <v>0</v>
      </c>
      <c r="S14" s="82">
        <v>0</v>
      </c>
      <c r="T14" s="83"/>
      <c r="U14" s="83"/>
      <c r="V14" s="83"/>
      <c r="W14" s="83"/>
      <c r="X14" s="83"/>
      <c r="Y14" s="83"/>
      <c r="Z14" s="83"/>
    </row>
    <row r="15" spans="1:26" ht="14.1" customHeight="1" x14ac:dyDescent="0.25">
      <c r="A15" s="84">
        <f t="shared" si="0"/>
        <v>2</v>
      </c>
      <c r="B15" s="35" t="s">
        <v>59</v>
      </c>
      <c r="C15" s="23">
        <v>13851</v>
      </c>
      <c r="D15" s="24" t="s">
        <v>58</v>
      </c>
      <c r="E15" s="25">
        <f t="shared" ref="E15:E23" si="6">MAX(M15:Q15)</f>
        <v>437</v>
      </c>
      <c r="F15" s="25" t="e">
        <f>VLOOKUP(E15,Tab!$W$2:$X$255,2,TRUE)</f>
        <v>#N/A</v>
      </c>
      <c r="G15" s="26">
        <f t="shared" si="1"/>
        <v>437</v>
      </c>
      <c r="H15" s="26">
        <f t="shared" si="2"/>
        <v>421</v>
      </c>
      <c r="I15" s="26">
        <f t="shared" si="3"/>
        <v>0</v>
      </c>
      <c r="J15" s="27">
        <f t="shared" si="4"/>
        <v>858</v>
      </c>
      <c r="K15" s="28">
        <f t="shared" si="5"/>
        <v>286</v>
      </c>
      <c r="L15" s="29"/>
      <c r="M15" s="82">
        <v>0</v>
      </c>
      <c r="N15" s="82">
        <v>0</v>
      </c>
      <c r="O15" s="82">
        <v>0</v>
      </c>
      <c r="P15" s="82">
        <v>0</v>
      </c>
      <c r="Q15" s="198">
        <v>437</v>
      </c>
      <c r="R15" s="137">
        <v>0</v>
      </c>
      <c r="S15" s="82">
        <v>421</v>
      </c>
      <c r="T15" s="83"/>
      <c r="U15" s="83"/>
      <c r="V15" s="83"/>
      <c r="W15" s="83"/>
      <c r="X15" s="83"/>
      <c r="Y15" s="83"/>
      <c r="Z15" s="83"/>
    </row>
    <row r="16" spans="1:26" ht="14.1" customHeight="1" x14ac:dyDescent="0.25">
      <c r="A16" s="84">
        <f t="shared" si="0"/>
        <v>3</v>
      </c>
      <c r="B16" s="39" t="s">
        <v>597</v>
      </c>
      <c r="C16" s="55">
        <v>14920</v>
      </c>
      <c r="D16" s="40" t="s">
        <v>44</v>
      </c>
      <c r="E16" s="25">
        <f t="shared" si="6"/>
        <v>407</v>
      </c>
      <c r="F16" s="25" t="e">
        <f>VLOOKUP(E16,Tab!$W$2:$X$255,2,TRUE)</f>
        <v>#N/A</v>
      </c>
      <c r="G16" s="26">
        <f t="shared" si="1"/>
        <v>407</v>
      </c>
      <c r="H16" s="26">
        <f t="shared" si="2"/>
        <v>0</v>
      </c>
      <c r="I16" s="26">
        <f t="shared" si="3"/>
        <v>0</v>
      </c>
      <c r="J16" s="27">
        <f t="shared" si="4"/>
        <v>407</v>
      </c>
      <c r="K16" s="28">
        <f t="shared" si="5"/>
        <v>135.66666666666666</v>
      </c>
      <c r="L16" s="29"/>
      <c r="M16" s="82">
        <v>0</v>
      </c>
      <c r="N16" s="82">
        <v>407</v>
      </c>
      <c r="O16" s="82">
        <v>0</v>
      </c>
      <c r="P16" s="82">
        <v>0</v>
      </c>
      <c r="Q16" s="198">
        <v>0</v>
      </c>
      <c r="R16" s="137">
        <v>0</v>
      </c>
      <c r="S16" s="82">
        <v>0</v>
      </c>
      <c r="T16" s="83"/>
      <c r="U16" s="83"/>
      <c r="V16" s="83"/>
      <c r="W16" s="83"/>
      <c r="X16" s="83"/>
      <c r="Y16" s="83"/>
      <c r="Z16" s="83"/>
    </row>
    <row r="17" spans="1:26" ht="14.1" customHeight="1" x14ac:dyDescent="0.25">
      <c r="A17" s="84">
        <f t="shared" si="0"/>
        <v>4</v>
      </c>
      <c r="B17" s="35"/>
      <c r="C17" s="55"/>
      <c r="D17" s="24"/>
      <c r="E17" s="25">
        <f t="shared" si="6"/>
        <v>0</v>
      </c>
      <c r="F17" s="25" t="e">
        <f>VLOOKUP(E17,Tab!$W$2:$X$255,2,TRUE)</f>
        <v>#N/A</v>
      </c>
      <c r="G17" s="26">
        <f t="shared" si="1"/>
        <v>0</v>
      </c>
      <c r="H17" s="26">
        <f t="shared" si="2"/>
        <v>0</v>
      </c>
      <c r="I17" s="26">
        <f t="shared" si="3"/>
        <v>0</v>
      </c>
      <c r="J17" s="27">
        <f t="shared" si="4"/>
        <v>0</v>
      </c>
      <c r="K17" s="28">
        <f t="shared" si="5"/>
        <v>0</v>
      </c>
      <c r="L17" s="29"/>
      <c r="M17" s="82">
        <v>0</v>
      </c>
      <c r="N17" s="82">
        <v>0</v>
      </c>
      <c r="O17" s="82">
        <v>0</v>
      </c>
      <c r="P17" s="82">
        <v>0</v>
      </c>
      <c r="Q17" s="198">
        <v>0</v>
      </c>
      <c r="R17" s="137">
        <v>0</v>
      </c>
      <c r="S17" s="82">
        <v>0</v>
      </c>
      <c r="T17" s="83"/>
      <c r="U17" s="83"/>
      <c r="V17" s="83"/>
      <c r="W17" s="83"/>
      <c r="X17" s="83"/>
      <c r="Y17" s="83"/>
      <c r="Z17" s="83"/>
    </row>
    <row r="18" spans="1:26" ht="14.1" customHeight="1" x14ac:dyDescent="0.25">
      <c r="A18" s="84">
        <f t="shared" si="0"/>
        <v>5</v>
      </c>
      <c r="B18" s="35"/>
      <c r="C18" s="23"/>
      <c r="D18" s="24"/>
      <c r="E18" s="25">
        <f t="shared" si="6"/>
        <v>0</v>
      </c>
      <c r="F18" s="25" t="e">
        <f>VLOOKUP(E18,Tab!$W$2:$X$255,2,TRUE)</f>
        <v>#N/A</v>
      </c>
      <c r="G18" s="26">
        <f t="shared" si="1"/>
        <v>0</v>
      </c>
      <c r="H18" s="26">
        <f t="shared" si="2"/>
        <v>0</v>
      </c>
      <c r="I18" s="26">
        <f t="shared" si="3"/>
        <v>0</v>
      </c>
      <c r="J18" s="27">
        <f t="shared" si="4"/>
        <v>0</v>
      </c>
      <c r="K18" s="28">
        <f t="shared" si="5"/>
        <v>0</v>
      </c>
      <c r="L18" s="29"/>
      <c r="M18" s="82">
        <v>0</v>
      </c>
      <c r="N18" s="82">
        <v>0</v>
      </c>
      <c r="O18" s="82">
        <v>0</v>
      </c>
      <c r="P18" s="82">
        <v>0</v>
      </c>
      <c r="Q18" s="198">
        <v>0</v>
      </c>
      <c r="R18" s="137">
        <v>0</v>
      </c>
      <c r="S18" s="82">
        <v>0</v>
      </c>
      <c r="T18" s="83"/>
      <c r="U18" s="83"/>
      <c r="V18" s="83"/>
      <c r="W18" s="83"/>
      <c r="X18" s="83"/>
      <c r="Y18" s="83"/>
      <c r="Z18" s="83"/>
    </row>
    <row r="19" spans="1:26" ht="14.1" customHeight="1" x14ac:dyDescent="0.25">
      <c r="A19" s="21">
        <f t="shared" si="0"/>
        <v>6</v>
      </c>
      <c r="B19" s="127"/>
      <c r="C19" s="128"/>
      <c r="D19" s="129"/>
      <c r="E19" s="25">
        <f t="shared" si="6"/>
        <v>0</v>
      </c>
      <c r="F19" s="25" t="e">
        <f>VLOOKUP(E19,Tab!$W$2:$X$255,2,TRUE)</f>
        <v>#N/A</v>
      </c>
      <c r="G19" s="26">
        <f t="shared" si="1"/>
        <v>0</v>
      </c>
      <c r="H19" s="26">
        <f t="shared" si="2"/>
        <v>0</v>
      </c>
      <c r="I19" s="26">
        <f t="shared" si="3"/>
        <v>0</v>
      </c>
      <c r="J19" s="27">
        <f t="shared" si="4"/>
        <v>0</v>
      </c>
      <c r="K19" s="28">
        <f t="shared" si="5"/>
        <v>0</v>
      </c>
      <c r="L19" s="29"/>
      <c r="M19" s="82">
        <v>0</v>
      </c>
      <c r="N19" s="82">
        <v>0</v>
      </c>
      <c r="O19" s="82">
        <v>0</v>
      </c>
      <c r="P19" s="82">
        <v>0</v>
      </c>
      <c r="Q19" s="198">
        <v>0</v>
      </c>
      <c r="R19" s="137">
        <v>0</v>
      </c>
      <c r="S19" s="82">
        <v>0</v>
      </c>
      <c r="T19" s="83"/>
      <c r="U19" s="83"/>
      <c r="V19" s="83"/>
      <c r="W19" s="83"/>
      <c r="X19" s="83"/>
      <c r="Y19" s="83"/>
      <c r="Z19" s="83"/>
    </row>
    <row r="20" spans="1:26" ht="14.1" customHeight="1" x14ac:dyDescent="0.25">
      <c r="A20" s="21">
        <f t="shared" si="0"/>
        <v>7</v>
      </c>
      <c r="B20" s="32"/>
      <c r="C20" s="33"/>
      <c r="D20" s="34"/>
      <c r="E20" s="25">
        <f t="shared" si="6"/>
        <v>0</v>
      </c>
      <c r="F20" s="25" t="e">
        <f>VLOOKUP(E20,Tab!$W$2:$X$255,2,TRUE)</f>
        <v>#N/A</v>
      </c>
      <c r="G20" s="26">
        <f t="shared" si="1"/>
        <v>0</v>
      </c>
      <c r="H20" s="26">
        <f t="shared" si="2"/>
        <v>0</v>
      </c>
      <c r="I20" s="26">
        <f t="shared" si="3"/>
        <v>0</v>
      </c>
      <c r="J20" s="27">
        <f t="shared" si="4"/>
        <v>0</v>
      </c>
      <c r="K20" s="28">
        <f t="shared" si="5"/>
        <v>0</v>
      </c>
      <c r="L20" s="29"/>
      <c r="M20" s="82">
        <v>0</v>
      </c>
      <c r="N20" s="82">
        <v>0</v>
      </c>
      <c r="O20" s="82">
        <v>0</v>
      </c>
      <c r="P20" s="82">
        <v>0</v>
      </c>
      <c r="Q20" s="198">
        <v>0</v>
      </c>
      <c r="R20" s="137">
        <v>0</v>
      </c>
      <c r="S20" s="82">
        <v>0</v>
      </c>
      <c r="T20" s="83"/>
      <c r="U20" s="83"/>
      <c r="V20" s="83"/>
      <c r="W20" s="83"/>
      <c r="X20" s="83"/>
      <c r="Y20" s="83"/>
      <c r="Z20" s="83"/>
    </row>
    <row r="21" spans="1:26" ht="14.1" customHeight="1" x14ac:dyDescent="0.25">
      <c r="A21" s="21">
        <f t="shared" si="0"/>
        <v>8</v>
      </c>
      <c r="B21" s="32"/>
      <c r="C21" s="33"/>
      <c r="D21" s="34"/>
      <c r="E21" s="25">
        <f t="shared" si="6"/>
        <v>0</v>
      </c>
      <c r="F21" s="25" t="e">
        <f>VLOOKUP(E21,Tab!$W$2:$X$255,2,TRUE)</f>
        <v>#N/A</v>
      </c>
      <c r="G21" s="26">
        <f t="shared" si="1"/>
        <v>0</v>
      </c>
      <c r="H21" s="26">
        <f t="shared" si="2"/>
        <v>0</v>
      </c>
      <c r="I21" s="26">
        <f t="shared" si="3"/>
        <v>0</v>
      </c>
      <c r="J21" s="27">
        <f t="shared" si="4"/>
        <v>0</v>
      </c>
      <c r="K21" s="28">
        <f t="shared" si="5"/>
        <v>0</v>
      </c>
      <c r="L21" s="29"/>
      <c r="M21" s="82">
        <v>0</v>
      </c>
      <c r="N21" s="82">
        <v>0</v>
      </c>
      <c r="O21" s="82">
        <v>0</v>
      </c>
      <c r="P21" s="82">
        <v>0</v>
      </c>
      <c r="Q21" s="198">
        <v>0</v>
      </c>
      <c r="R21" s="137">
        <v>0</v>
      </c>
      <c r="S21" s="82">
        <v>0</v>
      </c>
      <c r="T21" s="83"/>
      <c r="U21" s="83"/>
      <c r="V21" s="83"/>
      <c r="W21" s="83"/>
      <c r="X21" s="83"/>
      <c r="Y21" s="83"/>
      <c r="Z21" s="83"/>
    </row>
    <row r="22" spans="1:26" ht="14.1" customHeight="1" x14ac:dyDescent="0.25">
      <c r="A22" s="21">
        <f t="shared" si="0"/>
        <v>9</v>
      </c>
      <c r="B22" s="35"/>
      <c r="C22" s="23"/>
      <c r="D22" s="24"/>
      <c r="E22" s="25">
        <f t="shared" si="6"/>
        <v>0</v>
      </c>
      <c r="F22" s="25" t="e">
        <f>VLOOKUP(E22,Tab!$W$2:$X$255,2,TRUE)</f>
        <v>#N/A</v>
      </c>
      <c r="G22" s="26">
        <f t="shared" si="1"/>
        <v>0</v>
      </c>
      <c r="H22" s="26">
        <f t="shared" si="2"/>
        <v>0</v>
      </c>
      <c r="I22" s="26">
        <f t="shared" si="3"/>
        <v>0</v>
      </c>
      <c r="J22" s="27">
        <f t="shared" si="4"/>
        <v>0</v>
      </c>
      <c r="K22" s="28">
        <f t="shared" si="5"/>
        <v>0</v>
      </c>
      <c r="L22" s="29"/>
      <c r="M22" s="82">
        <v>0</v>
      </c>
      <c r="N22" s="82">
        <v>0</v>
      </c>
      <c r="O22" s="82">
        <v>0</v>
      </c>
      <c r="P22" s="82">
        <v>0</v>
      </c>
      <c r="Q22" s="198">
        <v>0</v>
      </c>
      <c r="R22" s="137">
        <v>0</v>
      </c>
      <c r="S22" s="82">
        <v>0</v>
      </c>
      <c r="T22" s="83"/>
      <c r="U22" s="83"/>
      <c r="V22" s="83"/>
      <c r="W22" s="83"/>
      <c r="X22" s="83"/>
      <c r="Y22" s="83"/>
      <c r="Z22" s="83"/>
    </row>
    <row r="23" spans="1:26" ht="14.1" customHeight="1" x14ac:dyDescent="0.25">
      <c r="A23" s="21">
        <f t="shared" si="0"/>
        <v>10</v>
      </c>
      <c r="B23" s="35"/>
      <c r="C23" s="23"/>
      <c r="D23" s="24"/>
      <c r="E23" s="25">
        <f t="shared" si="6"/>
        <v>0</v>
      </c>
      <c r="F23" s="25" t="e">
        <f>VLOOKUP(E23,Tab!$W$2:$X$255,2,TRUE)</f>
        <v>#N/A</v>
      </c>
      <c r="G23" s="26">
        <f t="shared" si="1"/>
        <v>0</v>
      </c>
      <c r="H23" s="26">
        <f t="shared" si="2"/>
        <v>0</v>
      </c>
      <c r="I23" s="26">
        <f t="shared" si="3"/>
        <v>0</v>
      </c>
      <c r="J23" s="27">
        <f t="shared" si="4"/>
        <v>0</v>
      </c>
      <c r="K23" s="28">
        <f t="shared" si="5"/>
        <v>0</v>
      </c>
      <c r="L23" s="29"/>
      <c r="M23" s="82">
        <v>0</v>
      </c>
      <c r="N23" s="82">
        <v>0</v>
      </c>
      <c r="O23" s="82">
        <v>0</v>
      </c>
      <c r="P23" s="82">
        <v>0</v>
      </c>
      <c r="Q23" s="198">
        <v>0</v>
      </c>
      <c r="R23" s="137">
        <v>0</v>
      </c>
      <c r="S23" s="82">
        <v>0</v>
      </c>
      <c r="T23" s="83"/>
      <c r="U23" s="83"/>
      <c r="V23" s="83"/>
      <c r="W23" s="83"/>
      <c r="X23" s="83"/>
      <c r="Y23" s="83"/>
      <c r="Z23" s="83"/>
    </row>
  </sheetData>
  <sortState ref="B14:Q23">
    <sortCondition descending="1" ref="J14:J23"/>
    <sortCondition descending="1" ref="E14:E23"/>
  </sortState>
  <mergeCells count="13">
    <mergeCell ref="M9:Q9"/>
    <mergeCell ref="R9:S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0">
    <cfRule type="cellIs" dxfId="47" priority="1" stopIfTrue="1" operator="between">
      <formula>563</formula>
      <formula>569</formula>
    </cfRule>
    <cfRule type="cellIs" dxfId="46" priority="2" stopIfTrue="1" operator="between">
      <formula>570</formula>
      <formula>571</formula>
    </cfRule>
    <cfRule type="cellIs" dxfId="45" priority="3" stopIfTrue="1" operator="between">
      <formula>572</formula>
      <formula>600</formula>
    </cfRule>
  </conditionalFormatting>
  <conditionalFormatting sqref="E14:E23">
    <cfRule type="cellIs" dxfId="44" priority="4" stopIfTrue="1" operator="between">
      <formula>563</formula>
      <formula>600</formula>
    </cfRule>
  </conditionalFormatting>
  <conditionalFormatting sqref="F14:F23">
    <cfRule type="cellIs" dxfId="43" priority="5" stopIfTrue="1" operator="equal">
      <formula>"A"</formula>
    </cfRule>
    <cfRule type="cellIs" dxfId="42" priority="6" stopIfTrue="1" operator="equal">
      <formula>"B"</formula>
    </cfRule>
    <cfRule type="cellIs" dxfId="41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0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88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4.42578125" style="3" customWidth="1"/>
    <col min="2" max="2" width="22.7109375" style="2" customWidth="1"/>
    <col min="3" max="3" width="7.28515625" style="2" customWidth="1"/>
    <col min="4" max="4" width="10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1.85546875" style="5" customWidth="1"/>
    <col min="13" max="22" width="16.85546875" style="5" customWidth="1"/>
    <col min="23" max="23" width="17.28515625" style="5" customWidth="1"/>
    <col min="24" max="24" width="16.85546875" style="5" customWidth="1"/>
    <col min="25" max="25" width="19.140625" style="5" customWidth="1"/>
    <col min="26" max="26" width="19.140625" style="5" bestFit="1" customWidth="1"/>
    <col min="27" max="27" width="16.85546875" style="5" customWidth="1"/>
    <col min="28" max="28" width="9.140625" style="4"/>
    <col min="29" max="33" width="9.140625" style="6"/>
    <col min="34" max="258" width="9.140625" style="4"/>
    <col min="259" max="259" width="4.42578125" style="4" customWidth="1"/>
    <col min="260" max="260" width="22.7109375" style="4" customWidth="1"/>
    <col min="261" max="261" width="7.28515625" style="4" customWidth="1"/>
    <col min="262" max="262" width="10" style="4" customWidth="1"/>
    <col min="263" max="264" width="9.28515625" style="4" customWidth="1"/>
    <col min="265" max="266" width="8.140625" style="4" customWidth="1"/>
    <col min="267" max="267" width="8.28515625" style="4" customWidth="1"/>
    <col min="268" max="268" width="10" style="4" customWidth="1"/>
    <col min="269" max="269" width="11" style="4" customWidth="1"/>
    <col min="270" max="270" width="1.85546875" style="4" customWidth="1"/>
    <col min="271" max="282" width="16.85546875" style="4" customWidth="1"/>
    <col min="283" max="283" width="16.28515625" style="4" customWidth="1"/>
    <col min="284" max="514" width="9.140625" style="4"/>
    <col min="515" max="515" width="4.42578125" style="4" customWidth="1"/>
    <col min="516" max="516" width="22.7109375" style="4" customWidth="1"/>
    <col min="517" max="517" width="7.28515625" style="4" customWidth="1"/>
    <col min="518" max="518" width="10" style="4" customWidth="1"/>
    <col min="519" max="520" width="9.28515625" style="4" customWidth="1"/>
    <col min="521" max="522" width="8.140625" style="4" customWidth="1"/>
    <col min="523" max="523" width="8.28515625" style="4" customWidth="1"/>
    <col min="524" max="524" width="10" style="4" customWidth="1"/>
    <col min="525" max="525" width="11" style="4" customWidth="1"/>
    <col min="526" max="526" width="1.85546875" style="4" customWidth="1"/>
    <col min="527" max="538" width="16.85546875" style="4" customWidth="1"/>
    <col min="539" max="539" width="16.28515625" style="4" customWidth="1"/>
    <col min="540" max="770" width="9.140625" style="4"/>
    <col min="771" max="771" width="4.42578125" style="4" customWidth="1"/>
    <col min="772" max="772" width="22.7109375" style="4" customWidth="1"/>
    <col min="773" max="773" width="7.28515625" style="4" customWidth="1"/>
    <col min="774" max="774" width="10" style="4" customWidth="1"/>
    <col min="775" max="776" width="9.28515625" style="4" customWidth="1"/>
    <col min="777" max="778" width="8.140625" style="4" customWidth="1"/>
    <col min="779" max="779" width="8.28515625" style="4" customWidth="1"/>
    <col min="780" max="780" width="10" style="4" customWidth="1"/>
    <col min="781" max="781" width="11" style="4" customWidth="1"/>
    <col min="782" max="782" width="1.85546875" style="4" customWidth="1"/>
    <col min="783" max="794" width="16.85546875" style="4" customWidth="1"/>
    <col min="795" max="795" width="16.28515625" style="4" customWidth="1"/>
    <col min="796" max="1026" width="9.140625" style="4"/>
    <col min="1027" max="1027" width="4.42578125" style="4" customWidth="1"/>
    <col min="1028" max="1028" width="22.7109375" style="4" customWidth="1"/>
    <col min="1029" max="1029" width="7.28515625" style="4" customWidth="1"/>
    <col min="1030" max="1030" width="10" style="4" customWidth="1"/>
    <col min="1031" max="1032" width="9.28515625" style="4" customWidth="1"/>
    <col min="1033" max="1034" width="8.140625" style="4" customWidth="1"/>
    <col min="1035" max="1035" width="8.28515625" style="4" customWidth="1"/>
    <col min="1036" max="1036" width="10" style="4" customWidth="1"/>
    <col min="1037" max="1037" width="11" style="4" customWidth="1"/>
    <col min="1038" max="1038" width="1.85546875" style="4" customWidth="1"/>
    <col min="1039" max="1050" width="16.85546875" style="4" customWidth="1"/>
    <col min="1051" max="1051" width="16.28515625" style="4" customWidth="1"/>
    <col min="1052" max="1282" width="9.140625" style="4"/>
    <col min="1283" max="1283" width="4.42578125" style="4" customWidth="1"/>
    <col min="1284" max="1284" width="22.7109375" style="4" customWidth="1"/>
    <col min="1285" max="1285" width="7.28515625" style="4" customWidth="1"/>
    <col min="1286" max="1286" width="10" style="4" customWidth="1"/>
    <col min="1287" max="1288" width="9.28515625" style="4" customWidth="1"/>
    <col min="1289" max="1290" width="8.140625" style="4" customWidth="1"/>
    <col min="1291" max="1291" width="8.28515625" style="4" customWidth="1"/>
    <col min="1292" max="1292" width="10" style="4" customWidth="1"/>
    <col min="1293" max="1293" width="11" style="4" customWidth="1"/>
    <col min="1294" max="1294" width="1.85546875" style="4" customWidth="1"/>
    <col min="1295" max="1306" width="16.85546875" style="4" customWidth="1"/>
    <col min="1307" max="1307" width="16.28515625" style="4" customWidth="1"/>
    <col min="1308" max="1538" width="9.140625" style="4"/>
    <col min="1539" max="1539" width="4.42578125" style="4" customWidth="1"/>
    <col min="1540" max="1540" width="22.7109375" style="4" customWidth="1"/>
    <col min="1541" max="1541" width="7.28515625" style="4" customWidth="1"/>
    <col min="1542" max="1542" width="10" style="4" customWidth="1"/>
    <col min="1543" max="1544" width="9.28515625" style="4" customWidth="1"/>
    <col min="1545" max="1546" width="8.140625" style="4" customWidth="1"/>
    <col min="1547" max="1547" width="8.28515625" style="4" customWidth="1"/>
    <col min="1548" max="1548" width="10" style="4" customWidth="1"/>
    <col min="1549" max="1549" width="11" style="4" customWidth="1"/>
    <col min="1550" max="1550" width="1.85546875" style="4" customWidth="1"/>
    <col min="1551" max="1562" width="16.85546875" style="4" customWidth="1"/>
    <col min="1563" max="1563" width="16.28515625" style="4" customWidth="1"/>
    <col min="1564" max="1794" width="9.140625" style="4"/>
    <col min="1795" max="1795" width="4.42578125" style="4" customWidth="1"/>
    <col min="1796" max="1796" width="22.7109375" style="4" customWidth="1"/>
    <col min="1797" max="1797" width="7.28515625" style="4" customWidth="1"/>
    <col min="1798" max="1798" width="10" style="4" customWidth="1"/>
    <col min="1799" max="1800" width="9.28515625" style="4" customWidth="1"/>
    <col min="1801" max="1802" width="8.140625" style="4" customWidth="1"/>
    <col min="1803" max="1803" width="8.28515625" style="4" customWidth="1"/>
    <col min="1804" max="1804" width="10" style="4" customWidth="1"/>
    <col min="1805" max="1805" width="11" style="4" customWidth="1"/>
    <col min="1806" max="1806" width="1.85546875" style="4" customWidth="1"/>
    <col min="1807" max="1818" width="16.85546875" style="4" customWidth="1"/>
    <col min="1819" max="1819" width="16.28515625" style="4" customWidth="1"/>
    <col min="1820" max="2050" width="9.140625" style="4"/>
    <col min="2051" max="2051" width="4.42578125" style="4" customWidth="1"/>
    <col min="2052" max="2052" width="22.7109375" style="4" customWidth="1"/>
    <col min="2053" max="2053" width="7.28515625" style="4" customWidth="1"/>
    <col min="2054" max="2054" width="10" style="4" customWidth="1"/>
    <col min="2055" max="2056" width="9.28515625" style="4" customWidth="1"/>
    <col min="2057" max="2058" width="8.140625" style="4" customWidth="1"/>
    <col min="2059" max="2059" width="8.28515625" style="4" customWidth="1"/>
    <col min="2060" max="2060" width="10" style="4" customWidth="1"/>
    <col min="2061" max="2061" width="11" style="4" customWidth="1"/>
    <col min="2062" max="2062" width="1.85546875" style="4" customWidth="1"/>
    <col min="2063" max="2074" width="16.85546875" style="4" customWidth="1"/>
    <col min="2075" max="2075" width="16.28515625" style="4" customWidth="1"/>
    <col min="2076" max="2306" width="9.140625" style="4"/>
    <col min="2307" max="2307" width="4.42578125" style="4" customWidth="1"/>
    <col min="2308" max="2308" width="22.7109375" style="4" customWidth="1"/>
    <col min="2309" max="2309" width="7.28515625" style="4" customWidth="1"/>
    <col min="2310" max="2310" width="10" style="4" customWidth="1"/>
    <col min="2311" max="2312" width="9.28515625" style="4" customWidth="1"/>
    <col min="2313" max="2314" width="8.140625" style="4" customWidth="1"/>
    <col min="2315" max="2315" width="8.28515625" style="4" customWidth="1"/>
    <col min="2316" max="2316" width="10" style="4" customWidth="1"/>
    <col min="2317" max="2317" width="11" style="4" customWidth="1"/>
    <col min="2318" max="2318" width="1.85546875" style="4" customWidth="1"/>
    <col min="2319" max="2330" width="16.85546875" style="4" customWidth="1"/>
    <col min="2331" max="2331" width="16.28515625" style="4" customWidth="1"/>
    <col min="2332" max="2562" width="9.140625" style="4"/>
    <col min="2563" max="2563" width="4.42578125" style="4" customWidth="1"/>
    <col min="2564" max="2564" width="22.7109375" style="4" customWidth="1"/>
    <col min="2565" max="2565" width="7.28515625" style="4" customWidth="1"/>
    <col min="2566" max="2566" width="10" style="4" customWidth="1"/>
    <col min="2567" max="2568" width="9.28515625" style="4" customWidth="1"/>
    <col min="2569" max="2570" width="8.140625" style="4" customWidth="1"/>
    <col min="2571" max="2571" width="8.28515625" style="4" customWidth="1"/>
    <col min="2572" max="2572" width="10" style="4" customWidth="1"/>
    <col min="2573" max="2573" width="11" style="4" customWidth="1"/>
    <col min="2574" max="2574" width="1.85546875" style="4" customWidth="1"/>
    <col min="2575" max="2586" width="16.85546875" style="4" customWidth="1"/>
    <col min="2587" max="2587" width="16.28515625" style="4" customWidth="1"/>
    <col min="2588" max="2818" width="9.140625" style="4"/>
    <col min="2819" max="2819" width="4.42578125" style="4" customWidth="1"/>
    <col min="2820" max="2820" width="22.7109375" style="4" customWidth="1"/>
    <col min="2821" max="2821" width="7.28515625" style="4" customWidth="1"/>
    <col min="2822" max="2822" width="10" style="4" customWidth="1"/>
    <col min="2823" max="2824" width="9.28515625" style="4" customWidth="1"/>
    <col min="2825" max="2826" width="8.140625" style="4" customWidth="1"/>
    <col min="2827" max="2827" width="8.28515625" style="4" customWidth="1"/>
    <col min="2828" max="2828" width="10" style="4" customWidth="1"/>
    <col min="2829" max="2829" width="11" style="4" customWidth="1"/>
    <col min="2830" max="2830" width="1.85546875" style="4" customWidth="1"/>
    <col min="2831" max="2842" width="16.85546875" style="4" customWidth="1"/>
    <col min="2843" max="2843" width="16.28515625" style="4" customWidth="1"/>
    <col min="2844" max="3074" width="9.140625" style="4"/>
    <col min="3075" max="3075" width="4.42578125" style="4" customWidth="1"/>
    <col min="3076" max="3076" width="22.7109375" style="4" customWidth="1"/>
    <col min="3077" max="3077" width="7.28515625" style="4" customWidth="1"/>
    <col min="3078" max="3078" width="10" style="4" customWidth="1"/>
    <col min="3079" max="3080" width="9.28515625" style="4" customWidth="1"/>
    <col min="3081" max="3082" width="8.140625" style="4" customWidth="1"/>
    <col min="3083" max="3083" width="8.28515625" style="4" customWidth="1"/>
    <col min="3084" max="3084" width="10" style="4" customWidth="1"/>
    <col min="3085" max="3085" width="11" style="4" customWidth="1"/>
    <col min="3086" max="3086" width="1.85546875" style="4" customWidth="1"/>
    <col min="3087" max="3098" width="16.85546875" style="4" customWidth="1"/>
    <col min="3099" max="3099" width="16.28515625" style="4" customWidth="1"/>
    <col min="3100" max="3330" width="9.140625" style="4"/>
    <col min="3331" max="3331" width="4.42578125" style="4" customWidth="1"/>
    <col min="3332" max="3332" width="22.7109375" style="4" customWidth="1"/>
    <col min="3333" max="3333" width="7.28515625" style="4" customWidth="1"/>
    <col min="3334" max="3334" width="10" style="4" customWidth="1"/>
    <col min="3335" max="3336" width="9.28515625" style="4" customWidth="1"/>
    <col min="3337" max="3338" width="8.140625" style="4" customWidth="1"/>
    <col min="3339" max="3339" width="8.28515625" style="4" customWidth="1"/>
    <col min="3340" max="3340" width="10" style="4" customWidth="1"/>
    <col min="3341" max="3341" width="11" style="4" customWidth="1"/>
    <col min="3342" max="3342" width="1.85546875" style="4" customWidth="1"/>
    <col min="3343" max="3354" width="16.85546875" style="4" customWidth="1"/>
    <col min="3355" max="3355" width="16.28515625" style="4" customWidth="1"/>
    <col min="3356" max="3586" width="9.140625" style="4"/>
    <col min="3587" max="3587" width="4.42578125" style="4" customWidth="1"/>
    <col min="3588" max="3588" width="22.7109375" style="4" customWidth="1"/>
    <col min="3589" max="3589" width="7.28515625" style="4" customWidth="1"/>
    <col min="3590" max="3590" width="10" style="4" customWidth="1"/>
    <col min="3591" max="3592" width="9.28515625" style="4" customWidth="1"/>
    <col min="3593" max="3594" width="8.140625" style="4" customWidth="1"/>
    <col min="3595" max="3595" width="8.28515625" style="4" customWidth="1"/>
    <col min="3596" max="3596" width="10" style="4" customWidth="1"/>
    <col min="3597" max="3597" width="11" style="4" customWidth="1"/>
    <col min="3598" max="3598" width="1.85546875" style="4" customWidth="1"/>
    <col min="3599" max="3610" width="16.85546875" style="4" customWidth="1"/>
    <col min="3611" max="3611" width="16.28515625" style="4" customWidth="1"/>
    <col min="3612" max="3842" width="9.140625" style="4"/>
    <col min="3843" max="3843" width="4.42578125" style="4" customWidth="1"/>
    <col min="3844" max="3844" width="22.7109375" style="4" customWidth="1"/>
    <col min="3845" max="3845" width="7.28515625" style="4" customWidth="1"/>
    <col min="3846" max="3846" width="10" style="4" customWidth="1"/>
    <col min="3847" max="3848" width="9.28515625" style="4" customWidth="1"/>
    <col min="3849" max="3850" width="8.140625" style="4" customWidth="1"/>
    <col min="3851" max="3851" width="8.28515625" style="4" customWidth="1"/>
    <col min="3852" max="3852" width="10" style="4" customWidth="1"/>
    <col min="3853" max="3853" width="11" style="4" customWidth="1"/>
    <col min="3854" max="3854" width="1.85546875" style="4" customWidth="1"/>
    <col min="3855" max="3866" width="16.85546875" style="4" customWidth="1"/>
    <col min="3867" max="3867" width="16.28515625" style="4" customWidth="1"/>
    <col min="3868" max="4098" width="9.140625" style="4"/>
    <col min="4099" max="4099" width="4.42578125" style="4" customWidth="1"/>
    <col min="4100" max="4100" width="22.7109375" style="4" customWidth="1"/>
    <col min="4101" max="4101" width="7.28515625" style="4" customWidth="1"/>
    <col min="4102" max="4102" width="10" style="4" customWidth="1"/>
    <col min="4103" max="4104" width="9.28515625" style="4" customWidth="1"/>
    <col min="4105" max="4106" width="8.140625" style="4" customWidth="1"/>
    <col min="4107" max="4107" width="8.28515625" style="4" customWidth="1"/>
    <col min="4108" max="4108" width="10" style="4" customWidth="1"/>
    <col min="4109" max="4109" width="11" style="4" customWidth="1"/>
    <col min="4110" max="4110" width="1.85546875" style="4" customWidth="1"/>
    <col min="4111" max="4122" width="16.85546875" style="4" customWidth="1"/>
    <col min="4123" max="4123" width="16.28515625" style="4" customWidth="1"/>
    <col min="4124" max="4354" width="9.140625" style="4"/>
    <col min="4355" max="4355" width="4.42578125" style="4" customWidth="1"/>
    <col min="4356" max="4356" width="22.7109375" style="4" customWidth="1"/>
    <col min="4357" max="4357" width="7.28515625" style="4" customWidth="1"/>
    <col min="4358" max="4358" width="10" style="4" customWidth="1"/>
    <col min="4359" max="4360" width="9.28515625" style="4" customWidth="1"/>
    <col min="4361" max="4362" width="8.140625" style="4" customWidth="1"/>
    <col min="4363" max="4363" width="8.28515625" style="4" customWidth="1"/>
    <col min="4364" max="4364" width="10" style="4" customWidth="1"/>
    <col min="4365" max="4365" width="11" style="4" customWidth="1"/>
    <col min="4366" max="4366" width="1.85546875" style="4" customWidth="1"/>
    <col min="4367" max="4378" width="16.85546875" style="4" customWidth="1"/>
    <col min="4379" max="4379" width="16.28515625" style="4" customWidth="1"/>
    <col min="4380" max="4610" width="9.140625" style="4"/>
    <col min="4611" max="4611" width="4.42578125" style="4" customWidth="1"/>
    <col min="4612" max="4612" width="22.7109375" style="4" customWidth="1"/>
    <col min="4613" max="4613" width="7.28515625" style="4" customWidth="1"/>
    <col min="4614" max="4614" width="10" style="4" customWidth="1"/>
    <col min="4615" max="4616" width="9.28515625" style="4" customWidth="1"/>
    <col min="4617" max="4618" width="8.140625" style="4" customWidth="1"/>
    <col min="4619" max="4619" width="8.28515625" style="4" customWidth="1"/>
    <col min="4620" max="4620" width="10" style="4" customWidth="1"/>
    <col min="4621" max="4621" width="11" style="4" customWidth="1"/>
    <col min="4622" max="4622" width="1.85546875" style="4" customWidth="1"/>
    <col min="4623" max="4634" width="16.85546875" style="4" customWidth="1"/>
    <col min="4635" max="4635" width="16.28515625" style="4" customWidth="1"/>
    <col min="4636" max="4866" width="9.140625" style="4"/>
    <col min="4867" max="4867" width="4.42578125" style="4" customWidth="1"/>
    <col min="4868" max="4868" width="22.7109375" style="4" customWidth="1"/>
    <col min="4869" max="4869" width="7.28515625" style="4" customWidth="1"/>
    <col min="4870" max="4870" width="10" style="4" customWidth="1"/>
    <col min="4871" max="4872" width="9.28515625" style="4" customWidth="1"/>
    <col min="4873" max="4874" width="8.140625" style="4" customWidth="1"/>
    <col min="4875" max="4875" width="8.28515625" style="4" customWidth="1"/>
    <col min="4876" max="4876" width="10" style="4" customWidth="1"/>
    <col min="4877" max="4877" width="11" style="4" customWidth="1"/>
    <col min="4878" max="4878" width="1.85546875" style="4" customWidth="1"/>
    <col min="4879" max="4890" width="16.85546875" style="4" customWidth="1"/>
    <col min="4891" max="4891" width="16.28515625" style="4" customWidth="1"/>
    <col min="4892" max="5122" width="9.140625" style="4"/>
    <col min="5123" max="5123" width="4.42578125" style="4" customWidth="1"/>
    <col min="5124" max="5124" width="22.7109375" style="4" customWidth="1"/>
    <col min="5125" max="5125" width="7.28515625" style="4" customWidth="1"/>
    <col min="5126" max="5126" width="10" style="4" customWidth="1"/>
    <col min="5127" max="5128" width="9.28515625" style="4" customWidth="1"/>
    <col min="5129" max="5130" width="8.140625" style="4" customWidth="1"/>
    <col min="5131" max="5131" width="8.28515625" style="4" customWidth="1"/>
    <col min="5132" max="5132" width="10" style="4" customWidth="1"/>
    <col min="5133" max="5133" width="11" style="4" customWidth="1"/>
    <col min="5134" max="5134" width="1.85546875" style="4" customWidth="1"/>
    <col min="5135" max="5146" width="16.85546875" style="4" customWidth="1"/>
    <col min="5147" max="5147" width="16.28515625" style="4" customWidth="1"/>
    <col min="5148" max="5378" width="9.140625" style="4"/>
    <col min="5379" max="5379" width="4.42578125" style="4" customWidth="1"/>
    <col min="5380" max="5380" width="22.7109375" style="4" customWidth="1"/>
    <col min="5381" max="5381" width="7.28515625" style="4" customWidth="1"/>
    <col min="5382" max="5382" width="10" style="4" customWidth="1"/>
    <col min="5383" max="5384" width="9.28515625" style="4" customWidth="1"/>
    <col min="5385" max="5386" width="8.140625" style="4" customWidth="1"/>
    <col min="5387" max="5387" width="8.28515625" style="4" customWidth="1"/>
    <col min="5388" max="5388" width="10" style="4" customWidth="1"/>
    <col min="5389" max="5389" width="11" style="4" customWidth="1"/>
    <col min="5390" max="5390" width="1.85546875" style="4" customWidth="1"/>
    <col min="5391" max="5402" width="16.85546875" style="4" customWidth="1"/>
    <col min="5403" max="5403" width="16.28515625" style="4" customWidth="1"/>
    <col min="5404" max="5634" width="9.140625" style="4"/>
    <col min="5635" max="5635" width="4.42578125" style="4" customWidth="1"/>
    <col min="5636" max="5636" width="22.7109375" style="4" customWidth="1"/>
    <col min="5637" max="5637" width="7.28515625" style="4" customWidth="1"/>
    <col min="5638" max="5638" width="10" style="4" customWidth="1"/>
    <col min="5639" max="5640" width="9.28515625" style="4" customWidth="1"/>
    <col min="5641" max="5642" width="8.140625" style="4" customWidth="1"/>
    <col min="5643" max="5643" width="8.28515625" style="4" customWidth="1"/>
    <col min="5644" max="5644" width="10" style="4" customWidth="1"/>
    <col min="5645" max="5645" width="11" style="4" customWidth="1"/>
    <col min="5646" max="5646" width="1.85546875" style="4" customWidth="1"/>
    <col min="5647" max="5658" width="16.85546875" style="4" customWidth="1"/>
    <col min="5659" max="5659" width="16.28515625" style="4" customWidth="1"/>
    <col min="5660" max="5890" width="9.140625" style="4"/>
    <col min="5891" max="5891" width="4.42578125" style="4" customWidth="1"/>
    <col min="5892" max="5892" width="22.7109375" style="4" customWidth="1"/>
    <col min="5893" max="5893" width="7.28515625" style="4" customWidth="1"/>
    <col min="5894" max="5894" width="10" style="4" customWidth="1"/>
    <col min="5895" max="5896" width="9.28515625" style="4" customWidth="1"/>
    <col min="5897" max="5898" width="8.140625" style="4" customWidth="1"/>
    <col min="5899" max="5899" width="8.28515625" style="4" customWidth="1"/>
    <col min="5900" max="5900" width="10" style="4" customWidth="1"/>
    <col min="5901" max="5901" width="11" style="4" customWidth="1"/>
    <col min="5902" max="5902" width="1.85546875" style="4" customWidth="1"/>
    <col min="5903" max="5914" width="16.85546875" style="4" customWidth="1"/>
    <col min="5915" max="5915" width="16.28515625" style="4" customWidth="1"/>
    <col min="5916" max="6146" width="9.140625" style="4"/>
    <col min="6147" max="6147" width="4.42578125" style="4" customWidth="1"/>
    <col min="6148" max="6148" width="22.7109375" style="4" customWidth="1"/>
    <col min="6149" max="6149" width="7.28515625" style="4" customWidth="1"/>
    <col min="6150" max="6150" width="10" style="4" customWidth="1"/>
    <col min="6151" max="6152" width="9.28515625" style="4" customWidth="1"/>
    <col min="6153" max="6154" width="8.140625" style="4" customWidth="1"/>
    <col min="6155" max="6155" width="8.28515625" style="4" customWidth="1"/>
    <col min="6156" max="6156" width="10" style="4" customWidth="1"/>
    <col min="6157" max="6157" width="11" style="4" customWidth="1"/>
    <col min="6158" max="6158" width="1.85546875" style="4" customWidth="1"/>
    <col min="6159" max="6170" width="16.85546875" style="4" customWidth="1"/>
    <col min="6171" max="6171" width="16.28515625" style="4" customWidth="1"/>
    <col min="6172" max="6402" width="9.140625" style="4"/>
    <col min="6403" max="6403" width="4.42578125" style="4" customWidth="1"/>
    <col min="6404" max="6404" width="22.7109375" style="4" customWidth="1"/>
    <col min="6405" max="6405" width="7.28515625" style="4" customWidth="1"/>
    <col min="6406" max="6406" width="10" style="4" customWidth="1"/>
    <col min="6407" max="6408" width="9.28515625" style="4" customWidth="1"/>
    <col min="6409" max="6410" width="8.140625" style="4" customWidth="1"/>
    <col min="6411" max="6411" width="8.28515625" style="4" customWidth="1"/>
    <col min="6412" max="6412" width="10" style="4" customWidth="1"/>
    <col min="6413" max="6413" width="11" style="4" customWidth="1"/>
    <col min="6414" max="6414" width="1.85546875" style="4" customWidth="1"/>
    <col min="6415" max="6426" width="16.85546875" style="4" customWidth="1"/>
    <col min="6427" max="6427" width="16.28515625" style="4" customWidth="1"/>
    <col min="6428" max="6658" width="9.140625" style="4"/>
    <col min="6659" max="6659" width="4.42578125" style="4" customWidth="1"/>
    <col min="6660" max="6660" width="22.7109375" style="4" customWidth="1"/>
    <col min="6661" max="6661" width="7.28515625" style="4" customWidth="1"/>
    <col min="6662" max="6662" width="10" style="4" customWidth="1"/>
    <col min="6663" max="6664" width="9.28515625" style="4" customWidth="1"/>
    <col min="6665" max="6666" width="8.140625" style="4" customWidth="1"/>
    <col min="6667" max="6667" width="8.28515625" style="4" customWidth="1"/>
    <col min="6668" max="6668" width="10" style="4" customWidth="1"/>
    <col min="6669" max="6669" width="11" style="4" customWidth="1"/>
    <col min="6670" max="6670" width="1.85546875" style="4" customWidth="1"/>
    <col min="6671" max="6682" width="16.85546875" style="4" customWidth="1"/>
    <col min="6683" max="6683" width="16.28515625" style="4" customWidth="1"/>
    <col min="6684" max="6914" width="9.140625" style="4"/>
    <col min="6915" max="6915" width="4.42578125" style="4" customWidth="1"/>
    <col min="6916" max="6916" width="22.7109375" style="4" customWidth="1"/>
    <col min="6917" max="6917" width="7.28515625" style="4" customWidth="1"/>
    <col min="6918" max="6918" width="10" style="4" customWidth="1"/>
    <col min="6919" max="6920" width="9.28515625" style="4" customWidth="1"/>
    <col min="6921" max="6922" width="8.140625" style="4" customWidth="1"/>
    <col min="6923" max="6923" width="8.28515625" style="4" customWidth="1"/>
    <col min="6924" max="6924" width="10" style="4" customWidth="1"/>
    <col min="6925" max="6925" width="11" style="4" customWidth="1"/>
    <col min="6926" max="6926" width="1.85546875" style="4" customWidth="1"/>
    <col min="6927" max="6938" width="16.85546875" style="4" customWidth="1"/>
    <col min="6939" max="6939" width="16.28515625" style="4" customWidth="1"/>
    <col min="6940" max="7170" width="9.140625" style="4"/>
    <col min="7171" max="7171" width="4.42578125" style="4" customWidth="1"/>
    <col min="7172" max="7172" width="22.7109375" style="4" customWidth="1"/>
    <col min="7173" max="7173" width="7.28515625" style="4" customWidth="1"/>
    <col min="7174" max="7174" width="10" style="4" customWidth="1"/>
    <col min="7175" max="7176" width="9.28515625" style="4" customWidth="1"/>
    <col min="7177" max="7178" width="8.140625" style="4" customWidth="1"/>
    <col min="7179" max="7179" width="8.28515625" style="4" customWidth="1"/>
    <col min="7180" max="7180" width="10" style="4" customWidth="1"/>
    <col min="7181" max="7181" width="11" style="4" customWidth="1"/>
    <col min="7182" max="7182" width="1.85546875" style="4" customWidth="1"/>
    <col min="7183" max="7194" width="16.85546875" style="4" customWidth="1"/>
    <col min="7195" max="7195" width="16.28515625" style="4" customWidth="1"/>
    <col min="7196" max="7426" width="9.140625" style="4"/>
    <col min="7427" max="7427" width="4.42578125" style="4" customWidth="1"/>
    <col min="7428" max="7428" width="22.7109375" style="4" customWidth="1"/>
    <col min="7429" max="7429" width="7.28515625" style="4" customWidth="1"/>
    <col min="7430" max="7430" width="10" style="4" customWidth="1"/>
    <col min="7431" max="7432" width="9.28515625" style="4" customWidth="1"/>
    <col min="7433" max="7434" width="8.140625" style="4" customWidth="1"/>
    <col min="7435" max="7435" width="8.28515625" style="4" customWidth="1"/>
    <col min="7436" max="7436" width="10" style="4" customWidth="1"/>
    <col min="7437" max="7437" width="11" style="4" customWidth="1"/>
    <col min="7438" max="7438" width="1.85546875" style="4" customWidth="1"/>
    <col min="7439" max="7450" width="16.85546875" style="4" customWidth="1"/>
    <col min="7451" max="7451" width="16.28515625" style="4" customWidth="1"/>
    <col min="7452" max="7682" width="9.140625" style="4"/>
    <col min="7683" max="7683" width="4.42578125" style="4" customWidth="1"/>
    <col min="7684" max="7684" width="22.7109375" style="4" customWidth="1"/>
    <col min="7685" max="7685" width="7.28515625" style="4" customWidth="1"/>
    <col min="7686" max="7686" width="10" style="4" customWidth="1"/>
    <col min="7687" max="7688" width="9.28515625" style="4" customWidth="1"/>
    <col min="7689" max="7690" width="8.140625" style="4" customWidth="1"/>
    <col min="7691" max="7691" width="8.28515625" style="4" customWidth="1"/>
    <col min="7692" max="7692" width="10" style="4" customWidth="1"/>
    <col min="7693" max="7693" width="11" style="4" customWidth="1"/>
    <col min="7694" max="7694" width="1.85546875" style="4" customWidth="1"/>
    <col min="7695" max="7706" width="16.85546875" style="4" customWidth="1"/>
    <col min="7707" max="7707" width="16.28515625" style="4" customWidth="1"/>
    <col min="7708" max="7938" width="9.140625" style="4"/>
    <col min="7939" max="7939" width="4.42578125" style="4" customWidth="1"/>
    <col min="7940" max="7940" width="22.7109375" style="4" customWidth="1"/>
    <col min="7941" max="7941" width="7.28515625" style="4" customWidth="1"/>
    <col min="7942" max="7942" width="10" style="4" customWidth="1"/>
    <col min="7943" max="7944" width="9.28515625" style="4" customWidth="1"/>
    <col min="7945" max="7946" width="8.140625" style="4" customWidth="1"/>
    <col min="7947" max="7947" width="8.28515625" style="4" customWidth="1"/>
    <col min="7948" max="7948" width="10" style="4" customWidth="1"/>
    <col min="7949" max="7949" width="11" style="4" customWidth="1"/>
    <col min="7950" max="7950" width="1.85546875" style="4" customWidth="1"/>
    <col min="7951" max="7962" width="16.85546875" style="4" customWidth="1"/>
    <col min="7963" max="7963" width="16.28515625" style="4" customWidth="1"/>
    <col min="7964" max="8194" width="9.140625" style="4"/>
    <col min="8195" max="8195" width="4.42578125" style="4" customWidth="1"/>
    <col min="8196" max="8196" width="22.7109375" style="4" customWidth="1"/>
    <col min="8197" max="8197" width="7.28515625" style="4" customWidth="1"/>
    <col min="8198" max="8198" width="10" style="4" customWidth="1"/>
    <col min="8199" max="8200" width="9.28515625" style="4" customWidth="1"/>
    <col min="8201" max="8202" width="8.140625" style="4" customWidth="1"/>
    <col min="8203" max="8203" width="8.28515625" style="4" customWidth="1"/>
    <col min="8204" max="8204" width="10" style="4" customWidth="1"/>
    <col min="8205" max="8205" width="11" style="4" customWidth="1"/>
    <col min="8206" max="8206" width="1.85546875" style="4" customWidth="1"/>
    <col min="8207" max="8218" width="16.85546875" style="4" customWidth="1"/>
    <col min="8219" max="8219" width="16.28515625" style="4" customWidth="1"/>
    <col min="8220" max="8450" width="9.140625" style="4"/>
    <col min="8451" max="8451" width="4.42578125" style="4" customWidth="1"/>
    <col min="8452" max="8452" width="22.7109375" style="4" customWidth="1"/>
    <col min="8453" max="8453" width="7.28515625" style="4" customWidth="1"/>
    <col min="8454" max="8454" width="10" style="4" customWidth="1"/>
    <col min="8455" max="8456" width="9.28515625" style="4" customWidth="1"/>
    <col min="8457" max="8458" width="8.140625" style="4" customWidth="1"/>
    <col min="8459" max="8459" width="8.28515625" style="4" customWidth="1"/>
    <col min="8460" max="8460" width="10" style="4" customWidth="1"/>
    <col min="8461" max="8461" width="11" style="4" customWidth="1"/>
    <col min="8462" max="8462" width="1.85546875" style="4" customWidth="1"/>
    <col min="8463" max="8474" width="16.85546875" style="4" customWidth="1"/>
    <col min="8475" max="8475" width="16.28515625" style="4" customWidth="1"/>
    <col min="8476" max="8706" width="9.140625" style="4"/>
    <col min="8707" max="8707" width="4.42578125" style="4" customWidth="1"/>
    <col min="8708" max="8708" width="22.7109375" style="4" customWidth="1"/>
    <col min="8709" max="8709" width="7.28515625" style="4" customWidth="1"/>
    <col min="8710" max="8710" width="10" style="4" customWidth="1"/>
    <col min="8711" max="8712" width="9.28515625" style="4" customWidth="1"/>
    <col min="8713" max="8714" width="8.140625" style="4" customWidth="1"/>
    <col min="8715" max="8715" width="8.28515625" style="4" customWidth="1"/>
    <col min="8716" max="8716" width="10" style="4" customWidth="1"/>
    <col min="8717" max="8717" width="11" style="4" customWidth="1"/>
    <col min="8718" max="8718" width="1.85546875" style="4" customWidth="1"/>
    <col min="8719" max="8730" width="16.85546875" style="4" customWidth="1"/>
    <col min="8731" max="8731" width="16.28515625" style="4" customWidth="1"/>
    <col min="8732" max="8962" width="9.140625" style="4"/>
    <col min="8963" max="8963" width="4.42578125" style="4" customWidth="1"/>
    <col min="8964" max="8964" width="22.7109375" style="4" customWidth="1"/>
    <col min="8965" max="8965" width="7.28515625" style="4" customWidth="1"/>
    <col min="8966" max="8966" width="10" style="4" customWidth="1"/>
    <col min="8967" max="8968" width="9.28515625" style="4" customWidth="1"/>
    <col min="8969" max="8970" width="8.140625" style="4" customWidth="1"/>
    <col min="8971" max="8971" width="8.28515625" style="4" customWidth="1"/>
    <col min="8972" max="8972" width="10" style="4" customWidth="1"/>
    <col min="8973" max="8973" width="11" style="4" customWidth="1"/>
    <col min="8974" max="8974" width="1.85546875" style="4" customWidth="1"/>
    <col min="8975" max="8986" width="16.85546875" style="4" customWidth="1"/>
    <col min="8987" max="8987" width="16.28515625" style="4" customWidth="1"/>
    <col min="8988" max="9218" width="9.140625" style="4"/>
    <col min="9219" max="9219" width="4.42578125" style="4" customWidth="1"/>
    <col min="9220" max="9220" width="22.7109375" style="4" customWidth="1"/>
    <col min="9221" max="9221" width="7.28515625" style="4" customWidth="1"/>
    <col min="9222" max="9222" width="10" style="4" customWidth="1"/>
    <col min="9223" max="9224" width="9.28515625" style="4" customWidth="1"/>
    <col min="9225" max="9226" width="8.140625" style="4" customWidth="1"/>
    <col min="9227" max="9227" width="8.28515625" style="4" customWidth="1"/>
    <col min="9228" max="9228" width="10" style="4" customWidth="1"/>
    <col min="9229" max="9229" width="11" style="4" customWidth="1"/>
    <col min="9230" max="9230" width="1.85546875" style="4" customWidth="1"/>
    <col min="9231" max="9242" width="16.85546875" style="4" customWidth="1"/>
    <col min="9243" max="9243" width="16.28515625" style="4" customWidth="1"/>
    <col min="9244" max="9474" width="9.140625" style="4"/>
    <col min="9475" max="9475" width="4.42578125" style="4" customWidth="1"/>
    <col min="9476" max="9476" width="22.7109375" style="4" customWidth="1"/>
    <col min="9477" max="9477" width="7.28515625" style="4" customWidth="1"/>
    <col min="9478" max="9478" width="10" style="4" customWidth="1"/>
    <col min="9479" max="9480" width="9.28515625" style="4" customWidth="1"/>
    <col min="9481" max="9482" width="8.140625" style="4" customWidth="1"/>
    <col min="9483" max="9483" width="8.28515625" style="4" customWidth="1"/>
    <col min="9484" max="9484" width="10" style="4" customWidth="1"/>
    <col min="9485" max="9485" width="11" style="4" customWidth="1"/>
    <col min="9486" max="9486" width="1.85546875" style="4" customWidth="1"/>
    <col min="9487" max="9498" width="16.85546875" style="4" customWidth="1"/>
    <col min="9499" max="9499" width="16.28515625" style="4" customWidth="1"/>
    <col min="9500" max="9730" width="9.140625" style="4"/>
    <col min="9731" max="9731" width="4.42578125" style="4" customWidth="1"/>
    <col min="9732" max="9732" width="22.7109375" style="4" customWidth="1"/>
    <col min="9733" max="9733" width="7.28515625" style="4" customWidth="1"/>
    <col min="9734" max="9734" width="10" style="4" customWidth="1"/>
    <col min="9735" max="9736" width="9.28515625" style="4" customWidth="1"/>
    <col min="9737" max="9738" width="8.140625" style="4" customWidth="1"/>
    <col min="9739" max="9739" width="8.28515625" style="4" customWidth="1"/>
    <col min="9740" max="9740" width="10" style="4" customWidth="1"/>
    <col min="9741" max="9741" width="11" style="4" customWidth="1"/>
    <col min="9742" max="9742" width="1.85546875" style="4" customWidth="1"/>
    <col min="9743" max="9754" width="16.85546875" style="4" customWidth="1"/>
    <col min="9755" max="9755" width="16.28515625" style="4" customWidth="1"/>
    <col min="9756" max="9986" width="9.140625" style="4"/>
    <col min="9987" max="9987" width="4.42578125" style="4" customWidth="1"/>
    <col min="9988" max="9988" width="22.7109375" style="4" customWidth="1"/>
    <col min="9989" max="9989" width="7.28515625" style="4" customWidth="1"/>
    <col min="9990" max="9990" width="10" style="4" customWidth="1"/>
    <col min="9991" max="9992" width="9.28515625" style="4" customWidth="1"/>
    <col min="9993" max="9994" width="8.140625" style="4" customWidth="1"/>
    <col min="9995" max="9995" width="8.28515625" style="4" customWidth="1"/>
    <col min="9996" max="9996" width="10" style="4" customWidth="1"/>
    <col min="9997" max="9997" width="11" style="4" customWidth="1"/>
    <col min="9998" max="9998" width="1.85546875" style="4" customWidth="1"/>
    <col min="9999" max="10010" width="16.85546875" style="4" customWidth="1"/>
    <col min="10011" max="10011" width="16.28515625" style="4" customWidth="1"/>
    <col min="10012" max="10242" width="9.140625" style="4"/>
    <col min="10243" max="10243" width="4.42578125" style="4" customWidth="1"/>
    <col min="10244" max="10244" width="22.7109375" style="4" customWidth="1"/>
    <col min="10245" max="10245" width="7.28515625" style="4" customWidth="1"/>
    <col min="10246" max="10246" width="10" style="4" customWidth="1"/>
    <col min="10247" max="10248" width="9.28515625" style="4" customWidth="1"/>
    <col min="10249" max="10250" width="8.140625" style="4" customWidth="1"/>
    <col min="10251" max="10251" width="8.28515625" style="4" customWidth="1"/>
    <col min="10252" max="10252" width="10" style="4" customWidth="1"/>
    <col min="10253" max="10253" width="11" style="4" customWidth="1"/>
    <col min="10254" max="10254" width="1.85546875" style="4" customWidth="1"/>
    <col min="10255" max="10266" width="16.85546875" style="4" customWidth="1"/>
    <col min="10267" max="10267" width="16.28515625" style="4" customWidth="1"/>
    <col min="10268" max="10498" width="9.140625" style="4"/>
    <col min="10499" max="10499" width="4.42578125" style="4" customWidth="1"/>
    <col min="10500" max="10500" width="22.7109375" style="4" customWidth="1"/>
    <col min="10501" max="10501" width="7.28515625" style="4" customWidth="1"/>
    <col min="10502" max="10502" width="10" style="4" customWidth="1"/>
    <col min="10503" max="10504" width="9.28515625" style="4" customWidth="1"/>
    <col min="10505" max="10506" width="8.140625" style="4" customWidth="1"/>
    <col min="10507" max="10507" width="8.28515625" style="4" customWidth="1"/>
    <col min="10508" max="10508" width="10" style="4" customWidth="1"/>
    <col min="10509" max="10509" width="11" style="4" customWidth="1"/>
    <col min="10510" max="10510" width="1.85546875" style="4" customWidth="1"/>
    <col min="10511" max="10522" width="16.85546875" style="4" customWidth="1"/>
    <col min="10523" max="10523" width="16.28515625" style="4" customWidth="1"/>
    <col min="10524" max="10754" width="9.140625" style="4"/>
    <col min="10755" max="10755" width="4.42578125" style="4" customWidth="1"/>
    <col min="10756" max="10756" width="22.7109375" style="4" customWidth="1"/>
    <col min="10757" max="10757" width="7.28515625" style="4" customWidth="1"/>
    <col min="10758" max="10758" width="10" style="4" customWidth="1"/>
    <col min="10759" max="10760" width="9.28515625" style="4" customWidth="1"/>
    <col min="10761" max="10762" width="8.140625" style="4" customWidth="1"/>
    <col min="10763" max="10763" width="8.28515625" style="4" customWidth="1"/>
    <col min="10764" max="10764" width="10" style="4" customWidth="1"/>
    <col min="10765" max="10765" width="11" style="4" customWidth="1"/>
    <col min="10766" max="10766" width="1.85546875" style="4" customWidth="1"/>
    <col min="10767" max="10778" width="16.85546875" style="4" customWidth="1"/>
    <col min="10779" max="10779" width="16.28515625" style="4" customWidth="1"/>
    <col min="10780" max="11010" width="9.140625" style="4"/>
    <col min="11011" max="11011" width="4.42578125" style="4" customWidth="1"/>
    <col min="11012" max="11012" width="22.7109375" style="4" customWidth="1"/>
    <col min="11013" max="11013" width="7.28515625" style="4" customWidth="1"/>
    <col min="11014" max="11014" width="10" style="4" customWidth="1"/>
    <col min="11015" max="11016" width="9.28515625" style="4" customWidth="1"/>
    <col min="11017" max="11018" width="8.140625" style="4" customWidth="1"/>
    <col min="11019" max="11019" width="8.28515625" style="4" customWidth="1"/>
    <col min="11020" max="11020" width="10" style="4" customWidth="1"/>
    <col min="11021" max="11021" width="11" style="4" customWidth="1"/>
    <col min="11022" max="11022" width="1.85546875" style="4" customWidth="1"/>
    <col min="11023" max="11034" width="16.85546875" style="4" customWidth="1"/>
    <col min="11035" max="11035" width="16.28515625" style="4" customWidth="1"/>
    <col min="11036" max="11266" width="9.140625" style="4"/>
    <col min="11267" max="11267" width="4.42578125" style="4" customWidth="1"/>
    <col min="11268" max="11268" width="22.7109375" style="4" customWidth="1"/>
    <col min="11269" max="11269" width="7.28515625" style="4" customWidth="1"/>
    <col min="11270" max="11270" width="10" style="4" customWidth="1"/>
    <col min="11271" max="11272" width="9.28515625" style="4" customWidth="1"/>
    <col min="11273" max="11274" width="8.140625" style="4" customWidth="1"/>
    <col min="11275" max="11275" width="8.28515625" style="4" customWidth="1"/>
    <col min="11276" max="11276" width="10" style="4" customWidth="1"/>
    <col min="11277" max="11277" width="11" style="4" customWidth="1"/>
    <col min="11278" max="11278" width="1.85546875" style="4" customWidth="1"/>
    <col min="11279" max="11290" width="16.85546875" style="4" customWidth="1"/>
    <col min="11291" max="11291" width="16.28515625" style="4" customWidth="1"/>
    <col min="11292" max="11522" width="9.140625" style="4"/>
    <col min="11523" max="11523" width="4.42578125" style="4" customWidth="1"/>
    <col min="11524" max="11524" width="22.7109375" style="4" customWidth="1"/>
    <col min="11525" max="11525" width="7.28515625" style="4" customWidth="1"/>
    <col min="11526" max="11526" width="10" style="4" customWidth="1"/>
    <col min="11527" max="11528" width="9.28515625" style="4" customWidth="1"/>
    <col min="11529" max="11530" width="8.140625" style="4" customWidth="1"/>
    <col min="11531" max="11531" width="8.28515625" style="4" customWidth="1"/>
    <col min="11532" max="11532" width="10" style="4" customWidth="1"/>
    <col min="11533" max="11533" width="11" style="4" customWidth="1"/>
    <col min="11534" max="11534" width="1.85546875" style="4" customWidth="1"/>
    <col min="11535" max="11546" width="16.85546875" style="4" customWidth="1"/>
    <col min="11547" max="11547" width="16.28515625" style="4" customWidth="1"/>
    <col min="11548" max="11778" width="9.140625" style="4"/>
    <col min="11779" max="11779" width="4.42578125" style="4" customWidth="1"/>
    <col min="11780" max="11780" width="22.7109375" style="4" customWidth="1"/>
    <col min="11781" max="11781" width="7.28515625" style="4" customWidth="1"/>
    <col min="11782" max="11782" width="10" style="4" customWidth="1"/>
    <col min="11783" max="11784" width="9.28515625" style="4" customWidth="1"/>
    <col min="11785" max="11786" width="8.140625" style="4" customWidth="1"/>
    <col min="11787" max="11787" width="8.28515625" style="4" customWidth="1"/>
    <col min="11788" max="11788" width="10" style="4" customWidth="1"/>
    <col min="11789" max="11789" width="11" style="4" customWidth="1"/>
    <col min="11790" max="11790" width="1.85546875" style="4" customWidth="1"/>
    <col min="11791" max="11802" width="16.85546875" style="4" customWidth="1"/>
    <col min="11803" max="11803" width="16.28515625" style="4" customWidth="1"/>
    <col min="11804" max="12034" width="9.140625" style="4"/>
    <col min="12035" max="12035" width="4.42578125" style="4" customWidth="1"/>
    <col min="12036" max="12036" width="22.7109375" style="4" customWidth="1"/>
    <col min="12037" max="12037" width="7.28515625" style="4" customWidth="1"/>
    <col min="12038" max="12038" width="10" style="4" customWidth="1"/>
    <col min="12039" max="12040" width="9.28515625" style="4" customWidth="1"/>
    <col min="12041" max="12042" width="8.140625" style="4" customWidth="1"/>
    <col min="12043" max="12043" width="8.28515625" style="4" customWidth="1"/>
    <col min="12044" max="12044" width="10" style="4" customWidth="1"/>
    <col min="12045" max="12045" width="11" style="4" customWidth="1"/>
    <col min="12046" max="12046" width="1.85546875" style="4" customWidth="1"/>
    <col min="12047" max="12058" width="16.85546875" style="4" customWidth="1"/>
    <col min="12059" max="12059" width="16.28515625" style="4" customWidth="1"/>
    <col min="12060" max="12290" width="9.140625" style="4"/>
    <col min="12291" max="12291" width="4.42578125" style="4" customWidth="1"/>
    <col min="12292" max="12292" width="22.7109375" style="4" customWidth="1"/>
    <col min="12293" max="12293" width="7.28515625" style="4" customWidth="1"/>
    <col min="12294" max="12294" width="10" style="4" customWidth="1"/>
    <col min="12295" max="12296" width="9.28515625" style="4" customWidth="1"/>
    <col min="12297" max="12298" width="8.140625" style="4" customWidth="1"/>
    <col min="12299" max="12299" width="8.28515625" style="4" customWidth="1"/>
    <col min="12300" max="12300" width="10" style="4" customWidth="1"/>
    <col min="12301" max="12301" width="11" style="4" customWidth="1"/>
    <col min="12302" max="12302" width="1.85546875" style="4" customWidth="1"/>
    <col min="12303" max="12314" width="16.85546875" style="4" customWidth="1"/>
    <col min="12315" max="12315" width="16.28515625" style="4" customWidth="1"/>
    <col min="12316" max="12546" width="9.140625" style="4"/>
    <col min="12547" max="12547" width="4.42578125" style="4" customWidth="1"/>
    <col min="12548" max="12548" width="22.7109375" style="4" customWidth="1"/>
    <col min="12549" max="12549" width="7.28515625" style="4" customWidth="1"/>
    <col min="12550" max="12550" width="10" style="4" customWidth="1"/>
    <col min="12551" max="12552" width="9.28515625" style="4" customWidth="1"/>
    <col min="12553" max="12554" width="8.140625" style="4" customWidth="1"/>
    <col min="12555" max="12555" width="8.28515625" style="4" customWidth="1"/>
    <col min="12556" max="12556" width="10" style="4" customWidth="1"/>
    <col min="12557" max="12557" width="11" style="4" customWidth="1"/>
    <col min="12558" max="12558" width="1.85546875" style="4" customWidth="1"/>
    <col min="12559" max="12570" width="16.85546875" style="4" customWidth="1"/>
    <col min="12571" max="12571" width="16.28515625" style="4" customWidth="1"/>
    <col min="12572" max="12802" width="9.140625" style="4"/>
    <col min="12803" max="12803" width="4.42578125" style="4" customWidth="1"/>
    <col min="12804" max="12804" width="22.7109375" style="4" customWidth="1"/>
    <col min="12805" max="12805" width="7.28515625" style="4" customWidth="1"/>
    <col min="12806" max="12806" width="10" style="4" customWidth="1"/>
    <col min="12807" max="12808" width="9.28515625" style="4" customWidth="1"/>
    <col min="12809" max="12810" width="8.140625" style="4" customWidth="1"/>
    <col min="12811" max="12811" width="8.28515625" style="4" customWidth="1"/>
    <col min="12812" max="12812" width="10" style="4" customWidth="1"/>
    <col min="12813" max="12813" width="11" style="4" customWidth="1"/>
    <col min="12814" max="12814" width="1.85546875" style="4" customWidth="1"/>
    <col min="12815" max="12826" width="16.85546875" style="4" customWidth="1"/>
    <col min="12827" max="12827" width="16.28515625" style="4" customWidth="1"/>
    <col min="12828" max="13058" width="9.140625" style="4"/>
    <col min="13059" max="13059" width="4.42578125" style="4" customWidth="1"/>
    <col min="13060" max="13060" width="22.7109375" style="4" customWidth="1"/>
    <col min="13061" max="13061" width="7.28515625" style="4" customWidth="1"/>
    <col min="13062" max="13062" width="10" style="4" customWidth="1"/>
    <col min="13063" max="13064" width="9.28515625" style="4" customWidth="1"/>
    <col min="13065" max="13066" width="8.140625" style="4" customWidth="1"/>
    <col min="13067" max="13067" width="8.28515625" style="4" customWidth="1"/>
    <col min="13068" max="13068" width="10" style="4" customWidth="1"/>
    <col min="13069" max="13069" width="11" style="4" customWidth="1"/>
    <col min="13070" max="13070" width="1.85546875" style="4" customWidth="1"/>
    <col min="13071" max="13082" width="16.85546875" style="4" customWidth="1"/>
    <col min="13083" max="13083" width="16.28515625" style="4" customWidth="1"/>
    <col min="13084" max="13314" width="9.140625" style="4"/>
    <col min="13315" max="13315" width="4.42578125" style="4" customWidth="1"/>
    <col min="13316" max="13316" width="22.7109375" style="4" customWidth="1"/>
    <col min="13317" max="13317" width="7.28515625" style="4" customWidth="1"/>
    <col min="13318" max="13318" width="10" style="4" customWidth="1"/>
    <col min="13319" max="13320" width="9.28515625" style="4" customWidth="1"/>
    <col min="13321" max="13322" width="8.140625" style="4" customWidth="1"/>
    <col min="13323" max="13323" width="8.28515625" style="4" customWidth="1"/>
    <col min="13324" max="13324" width="10" style="4" customWidth="1"/>
    <col min="13325" max="13325" width="11" style="4" customWidth="1"/>
    <col min="13326" max="13326" width="1.85546875" style="4" customWidth="1"/>
    <col min="13327" max="13338" width="16.85546875" style="4" customWidth="1"/>
    <col min="13339" max="13339" width="16.28515625" style="4" customWidth="1"/>
    <col min="13340" max="13570" width="9.140625" style="4"/>
    <col min="13571" max="13571" width="4.42578125" style="4" customWidth="1"/>
    <col min="13572" max="13572" width="22.7109375" style="4" customWidth="1"/>
    <col min="13573" max="13573" width="7.28515625" style="4" customWidth="1"/>
    <col min="13574" max="13574" width="10" style="4" customWidth="1"/>
    <col min="13575" max="13576" width="9.28515625" style="4" customWidth="1"/>
    <col min="13577" max="13578" width="8.140625" style="4" customWidth="1"/>
    <col min="13579" max="13579" width="8.28515625" style="4" customWidth="1"/>
    <col min="13580" max="13580" width="10" style="4" customWidth="1"/>
    <col min="13581" max="13581" width="11" style="4" customWidth="1"/>
    <col min="13582" max="13582" width="1.85546875" style="4" customWidth="1"/>
    <col min="13583" max="13594" width="16.85546875" style="4" customWidth="1"/>
    <col min="13595" max="13595" width="16.28515625" style="4" customWidth="1"/>
    <col min="13596" max="13826" width="9.140625" style="4"/>
    <col min="13827" max="13827" width="4.42578125" style="4" customWidth="1"/>
    <col min="13828" max="13828" width="22.7109375" style="4" customWidth="1"/>
    <col min="13829" max="13829" width="7.28515625" style="4" customWidth="1"/>
    <col min="13830" max="13830" width="10" style="4" customWidth="1"/>
    <col min="13831" max="13832" width="9.28515625" style="4" customWidth="1"/>
    <col min="13833" max="13834" width="8.140625" style="4" customWidth="1"/>
    <col min="13835" max="13835" width="8.28515625" style="4" customWidth="1"/>
    <col min="13836" max="13836" width="10" style="4" customWidth="1"/>
    <col min="13837" max="13837" width="11" style="4" customWidth="1"/>
    <col min="13838" max="13838" width="1.85546875" style="4" customWidth="1"/>
    <col min="13839" max="13850" width="16.85546875" style="4" customWidth="1"/>
    <col min="13851" max="13851" width="16.28515625" style="4" customWidth="1"/>
    <col min="13852" max="14082" width="9.140625" style="4"/>
    <col min="14083" max="14083" width="4.42578125" style="4" customWidth="1"/>
    <col min="14084" max="14084" width="22.7109375" style="4" customWidth="1"/>
    <col min="14085" max="14085" width="7.28515625" style="4" customWidth="1"/>
    <col min="14086" max="14086" width="10" style="4" customWidth="1"/>
    <col min="14087" max="14088" width="9.28515625" style="4" customWidth="1"/>
    <col min="14089" max="14090" width="8.140625" style="4" customWidth="1"/>
    <col min="14091" max="14091" width="8.28515625" style="4" customWidth="1"/>
    <col min="14092" max="14092" width="10" style="4" customWidth="1"/>
    <col min="14093" max="14093" width="11" style="4" customWidth="1"/>
    <col min="14094" max="14094" width="1.85546875" style="4" customWidth="1"/>
    <col min="14095" max="14106" width="16.85546875" style="4" customWidth="1"/>
    <col min="14107" max="14107" width="16.28515625" style="4" customWidth="1"/>
    <col min="14108" max="14338" width="9.140625" style="4"/>
    <col min="14339" max="14339" width="4.42578125" style="4" customWidth="1"/>
    <col min="14340" max="14340" width="22.7109375" style="4" customWidth="1"/>
    <col min="14341" max="14341" width="7.28515625" style="4" customWidth="1"/>
    <col min="14342" max="14342" width="10" style="4" customWidth="1"/>
    <col min="14343" max="14344" width="9.28515625" style="4" customWidth="1"/>
    <col min="14345" max="14346" width="8.140625" style="4" customWidth="1"/>
    <col min="14347" max="14347" width="8.28515625" style="4" customWidth="1"/>
    <col min="14348" max="14348" width="10" style="4" customWidth="1"/>
    <col min="14349" max="14349" width="11" style="4" customWidth="1"/>
    <col min="14350" max="14350" width="1.85546875" style="4" customWidth="1"/>
    <col min="14351" max="14362" width="16.85546875" style="4" customWidth="1"/>
    <col min="14363" max="14363" width="16.28515625" style="4" customWidth="1"/>
    <col min="14364" max="14594" width="9.140625" style="4"/>
    <col min="14595" max="14595" width="4.42578125" style="4" customWidth="1"/>
    <col min="14596" max="14596" width="22.7109375" style="4" customWidth="1"/>
    <col min="14597" max="14597" width="7.28515625" style="4" customWidth="1"/>
    <col min="14598" max="14598" width="10" style="4" customWidth="1"/>
    <col min="14599" max="14600" width="9.28515625" style="4" customWidth="1"/>
    <col min="14601" max="14602" width="8.140625" style="4" customWidth="1"/>
    <col min="14603" max="14603" width="8.28515625" style="4" customWidth="1"/>
    <col min="14604" max="14604" width="10" style="4" customWidth="1"/>
    <col min="14605" max="14605" width="11" style="4" customWidth="1"/>
    <col min="14606" max="14606" width="1.85546875" style="4" customWidth="1"/>
    <col min="14607" max="14618" width="16.85546875" style="4" customWidth="1"/>
    <col min="14619" max="14619" width="16.28515625" style="4" customWidth="1"/>
    <col min="14620" max="14850" width="9.140625" style="4"/>
    <col min="14851" max="14851" width="4.42578125" style="4" customWidth="1"/>
    <col min="14852" max="14852" width="22.7109375" style="4" customWidth="1"/>
    <col min="14853" max="14853" width="7.28515625" style="4" customWidth="1"/>
    <col min="14854" max="14854" width="10" style="4" customWidth="1"/>
    <col min="14855" max="14856" width="9.28515625" style="4" customWidth="1"/>
    <col min="14857" max="14858" width="8.140625" style="4" customWidth="1"/>
    <col min="14859" max="14859" width="8.28515625" style="4" customWidth="1"/>
    <col min="14860" max="14860" width="10" style="4" customWidth="1"/>
    <col min="14861" max="14861" width="11" style="4" customWidth="1"/>
    <col min="14862" max="14862" width="1.85546875" style="4" customWidth="1"/>
    <col min="14863" max="14874" width="16.85546875" style="4" customWidth="1"/>
    <col min="14875" max="14875" width="16.28515625" style="4" customWidth="1"/>
    <col min="14876" max="15106" width="9.140625" style="4"/>
    <col min="15107" max="15107" width="4.42578125" style="4" customWidth="1"/>
    <col min="15108" max="15108" width="22.7109375" style="4" customWidth="1"/>
    <col min="15109" max="15109" width="7.28515625" style="4" customWidth="1"/>
    <col min="15110" max="15110" width="10" style="4" customWidth="1"/>
    <col min="15111" max="15112" width="9.28515625" style="4" customWidth="1"/>
    <col min="15113" max="15114" width="8.140625" style="4" customWidth="1"/>
    <col min="15115" max="15115" width="8.28515625" style="4" customWidth="1"/>
    <col min="15116" max="15116" width="10" style="4" customWidth="1"/>
    <col min="15117" max="15117" width="11" style="4" customWidth="1"/>
    <col min="15118" max="15118" width="1.85546875" style="4" customWidth="1"/>
    <col min="15119" max="15130" width="16.85546875" style="4" customWidth="1"/>
    <col min="15131" max="15131" width="16.28515625" style="4" customWidth="1"/>
    <col min="15132" max="15362" width="9.140625" style="4"/>
    <col min="15363" max="15363" width="4.42578125" style="4" customWidth="1"/>
    <col min="15364" max="15364" width="22.7109375" style="4" customWidth="1"/>
    <col min="15365" max="15365" width="7.28515625" style="4" customWidth="1"/>
    <col min="15366" max="15366" width="10" style="4" customWidth="1"/>
    <col min="15367" max="15368" width="9.28515625" style="4" customWidth="1"/>
    <col min="15369" max="15370" width="8.140625" style="4" customWidth="1"/>
    <col min="15371" max="15371" width="8.28515625" style="4" customWidth="1"/>
    <col min="15372" max="15372" width="10" style="4" customWidth="1"/>
    <col min="15373" max="15373" width="11" style="4" customWidth="1"/>
    <col min="15374" max="15374" width="1.85546875" style="4" customWidth="1"/>
    <col min="15375" max="15386" width="16.85546875" style="4" customWidth="1"/>
    <col min="15387" max="15387" width="16.28515625" style="4" customWidth="1"/>
    <col min="15388" max="15618" width="9.140625" style="4"/>
    <col min="15619" max="15619" width="4.42578125" style="4" customWidth="1"/>
    <col min="15620" max="15620" width="22.7109375" style="4" customWidth="1"/>
    <col min="15621" max="15621" width="7.28515625" style="4" customWidth="1"/>
    <col min="15622" max="15622" width="10" style="4" customWidth="1"/>
    <col min="15623" max="15624" width="9.28515625" style="4" customWidth="1"/>
    <col min="15625" max="15626" width="8.140625" style="4" customWidth="1"/>
    <col min="15627" max="15627" width="8.28515625" style="4" customWidth="1"/>
    <col min="15628" max="15628" width="10" style="4" customWidth="1"/>
    <col min="15629" max="15629" width="11" style="4" customWidth="1"/>
    <col min="15630" max="15630" width="1.85546875" style="4" customWidth="1"/>
    <col min="15631" max="15642" width="16.85546875" style="4" customWidth="1"/>
    <col min="15643" max="15643" width="16.28515625" style="4" customWidth="1"/>
    <col min="15644" max="15874" width="9.140625" style="4"/>
    <col min="15875" max="15875" width="4.42578125" style="4" customWidth="1"/>
    <col min="15876" max="15876" width="22.7109375" style="4" customWidth="1"/>
    <col min="15877" max="15877" width="7.28515625" style="4" customWidth="1"/>
    <col min="15878" max="15878" width="10" style="4" customWidth="1"/>
    <col min="15879" max="15880" width="9.28515625" style="4" customWidth="1"/>
    <col min="15881" max="15882" width="8.140625" style="4" customWidth="1"/>
    <col min="15883" max="15883" width="8.28515625" style="4" customWidth="1"/>
    <col min="15884" max="15884" width="10" style="4" customWidth="1"/>
    <col min="15885" max="15885" width="11" style="4" customWidth="1"/>
    <col min="15886" max="15886" width="1.85546875" style="4" customWidth="1"/>
    <col min="15887" max="15898" width="16.85546875" style="4" customWidth="1"/>
    <col min="15899" max="15899" width="16.28515625" style="4" customWidth="1"/>
    <col min="15900" max="16130" width="9.140625" style="4"/>
    <col min="16131" max="16131" width="4.42578125" style="4" customWidth="1"/>
    <col min="16132" max="16132" width="22.7109375" style="4" customWidth="1"/>
    <col min="16133" max="16133" width="7.28515625" style="4" customWidth="1"/>
    <col min="16134" max="16134" width="10" style="4" customWidth="1"/>
    <col min="16135" max="16136" width="9.28515625" style="4" customWidth="1"/>
    <col min="16137" max="16138" width="8.140625" style="4" customWidth="1"/>
    <col min="16139" max="16139" width="8.28515625" style="4" customWidth="1"/>
    <col min="16140" max="16140" width="10" style="4" customWidth="1"/>
    <col min="16141" max="16141" width="11" style="4" customWidth="1"/>
    <col min="16142" max="16142" width="1.85546875" style="4" customWidth="1"/>
    <col min="16143" max="16154" width="16.85546875" style="4" customWidth="1"/>
    <col min="16155" max="16155" width="16.28515625" style="4" customWidth="1"/>
    <col min="16156" max="16384" width="9.140625" style="4"/>
  </cols>
  <sheetData>
    <row r="2" spans="1:28" x14ac:dyDescent="0.2">
      <c r="A2" s="4"/>
      <c r="B2" s="4"/>
      <c r="C2" s="4"/>
      <c r="D2" s="4"/>
    </row>
    <row r="5" spans="1:28" x14ac:dyDescent="0.2">
      <c r="A5" s="233" t="s">
        <v>0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9" spans="1:28" s="10" customFormat="1" ht="24.75" customHeight="1" x14ac:dyDescent="0.25">
      <c r="A9" s="247" t="s">
        <v>288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9"/>
      <c r="M9" s="231">
        <v>2021</v>
      </c>
      <c r="N9" s="229"/>
      <c r="O9" s="229"/>
      <c r="P9" s="229"/>
      <c r="Q9" s="229"/>
      <c r="R9" s="229"/>
      <c r="S9" s="229"/>
      <c r="T9" s="229"/>
      <c r="U9" s="232"/>
      <c r="V9" s="228">
        <v>2020</v>
      </c>
      <c r="W9" s="229"/>
      <c r="X9" s="229"/>
      <c r="Y9" s="229"/>
      <c r="Z9" s="229"/>
      <c r="AA9" s="230"/>
    </row>
    <row r="10" spans="1:28" s="10" customFormat="1" x14ac:dyDescent="0.25">
      <c r="A10" s="237" t="s">
        <v>1</v>
      </c>
      <c r="B10" s="237" t="s">
        <v>2</v>
      </c>
      <c r="C10" s="237" t="s">
        <v>3</v>
      </c>
      <c r="D10" s="237" t="s">
        <v>4</v>
      </c>
      <c r="E10" s="238" t="s">
        <v>5</v>
      </c>
      <c r="F10" s="239"/>
      <c r="G10" s="244" t="s">
        <v>6</v>
      </c>
      <c r="H10" s="244"/>
      <c r="I10" s="244"/>
      <c r="J10" s="59" t="s">
        <v>7</v>
      </c>
      <c r="K10" s="74" t="s">
        <v>8</v>
      </c>
      <c r="L10" s="13"/>
      <c r="M10" s="114">
        <v>44374</v>
      </c>
      <c r="N10" s="114">
        <v>44353</v>
      </c>
      <c r="O10" s="114">
        <v>44352</v>
      </c>
      <c r="P10" s="114">
        <v>44338</v>
      </c>
      <c r="Q10" s="114">
        <v>44332</v>
      </c>
      <c r="R10" s="114">
        <v>44332</v>
      </c>
      <c r="S10" s="114">
        <v>44311</v>
      </c>
      <c r="T10" s="114">
        <v>44289</v>
      </c>
      <c r="U10" s="163">
        <v>44283</v>
      </c>
      <c r="V10" s="149">
        <v>44115</v>
      </c>
      <c r="W10" s="114">
        <v>44114</v>
      </c>
      <c r="X10" s="114">
        <v>44107</v>
      </c>
      <c r="Y10" s="114">
        <v>44065</v>
      </c>
      <c r="Z10" s="114">
        <v>44051</v>
      </c>
      <c r="AA10" s="114">
        <v>44024</v>
      </c>
      <c r="AB10" s="75"/>
    </row>
    <row r="11" spans="1:28" s="10" customFormat="1" x14ac:dyDescent="0.2">
      <c r="A11" s="237"/>
      <c r="B11" s="237"/>
      <c r="C11" s="237"/>
      <c r="D11" s="237"/>
      <c r="E11" s="240"/>
      <c r="F11" s="241"/>
      <c r="G11" s="245">
        <v>1</v>
      </c>
      <c r="H11" s="245">
        <v>2</v>
      </c>
      <c r="I11" s="248">
        <v>3</v>
      </c>
      <c r="J11" s="60" t="s">
        <v>9</v>
      </c>
      <c r="K11" s="76" t="s">
        <v>10</v>
      </c>
      <c r="L11" s="13"/>
      <c r="M11" s="219" t="s">
        <v>14</v>
      </c>
      <c r="N11" s="219" t="s">
        <v>16</v>
      </c>
      <c r="O11" s="219" t="s">
        <v>600</v>
      </c>
      <c r="P11" s="219" t="s">
        <v>600</v>
      </c>
      <c r="Q11" s="219" t="s">
        <v>16</v>
      </c>
      <c r="R11" s="219" t="s">
        <v>16</v>
      </c>
      <c r="S11" s="219" t="s">
        <v>15</v>
      </c>
      <c r="T11" s="146" t="s">
        <v>11</v>
      </c>
      <c r="U11" s="184" t="s">
        <v>16</v>
      </c>
      <c r="V11" s="138" t="s">
        <v>397</v>
      </c>
      <c r="W11" s="146" t="s">
        <v>12</v>
      </c>
      <c r="X11" s="146" t="s">
        <v>15</v>
      </c>
      <c r="Y11" s="146" t="s">
        <v>471</v>
      </c>
      <c r="Z11" s="146" t="s">
        <v>471</v>
      </c>
      <c r="AA11" s="146" t="s">
        <v>14</v>
      </c>
      <c r="AB11" s="77"/>
    </row>
    <row r="12" spans="1:28" s="10" customFormat="1" x14ac:dyDescent="0.2">
      <c r="A12" s="237"/>
      <c r="B12" s="237"/>
      <c r="C12" s="237"/>
      <c r="D12" s="237"/>
      <c r="E12" s="242"/>
      <c r="F12" s="243"/>
      <c r="G12" s="245"/>
      <c r="H12" s="245"/>
      <c r="I12" s="248"/>
      <c r="J12" s="61" t="s">
        <v>10</v>
      </c>
      <c r="K12" s="79" t="s">
        <v>17</v>
      </c>
      <c r="L12" s="18"/>
      <c r="M12" s="223" t="s">
        <v>25</v>
      </c>
      <c r="N12" s="223" t="s">
        <v>28</v>
      </c>
      <c r="O12" s="223" t="s">
        <v>20</v>
      </c>
      <c r="P12" s="223" t="s">
        <v>23</v>
      </c>
      <c r="Q12" s="223" t="s">
        <v>29</v>
      </c>
      <c r="R12" s="223" t="s">
        <v>30</v>
      </c>
      <c r="S12" s="223" t="s">
        <v>44</v>
      </c>
      <c r="T12" s="147" t="s">
        <v>316</v>
      </c>
      <c r="U12" s="185" t="s">
        <v>27</v>
      </c>
      <c r="V12" s="139" t="s">
        <v>318</v>
      </c>
      <c r="W12" s="147" t="s">
        <v>425</v>
      </c>
      <c r="X12" s="147" t="s">
        <v>44</v>
      </c>
      <c r="Y12" s="147" t="s">
        <v>23</v>
      </c>
      <c r="Z12" s="147" t="s">
        <v>19</v>
      </c>
      <c r="AA12" s="147" t="s">
        <v>25</v>
      </c>
      <c r="AB12" s="80"/>
    </row>
    <row r="13" spans="1:28" x14ac:dyDescent="0.2">
      <c r="M13" s="113"/>
      <c r="N13" s="113"/>
      <c r="O13" s="113"/>
      <c r="P13" s="113"/>
      <c r="Q13" s="113"/>
      <c r="R13" s="113"/>
      <c r="S13" s="113"/>
      <c r="T13" s="113"/>
      <c r="U13" s="188"/>
      <c r="V13" s="113"/>
      <c r="W13" s="113"/>
      <c r="X13" s="113"/>
      <c r="Y13" s="113"/>
      <c r="Z13" s="113"/>
      <c r="AA13" s="113"/>
      <c r="AB13" s="3"/>
    </row>
    <row r="14" spans="1:28" ht="14.1" customHeight="1" x14ac:dyDescent="0.25">
      <c r="A14" s="21">
        <f t="shared" ref="A14:A77" si="0">A13+1</f>
        <v>1</v>
      </c>
      <c r="B14" s="208" t="s">
        <v>217</v>
      </c>
      <c r="C14" s="220">
        <v>498</v>
      </c>
      <c r="D14" s="206" t="s">
        <v>26</v>
      </c>
      <c r="E14" s="25">
        <f>MAX(M14:U14)</f>
        <v>570</v>
      </c>
      <c r="F14" s="25" t="str">
        <f>VLOOKUP(E14,Tab!$Q$2:$R$255,2,TRUE)</f>
        <v>C</v>
      </c>
      <c r="G14" s="26">
        <f>LARGE(M14:AA14,1)</f>
        <v>578</v>
      </c>
      <c r="H14" s="26">
        <f>LARGE(M14:AA14,2)</f>
        <v>577</v>
      </c>
      <c r="I14" s="26">
        <f>LARGE(M14:AA14,3)</f>
        <v>570</v>
      </c>
      <c r="J14" s="210">
        <f>SUM(G14:I14)</f>
        <v>1725</v>
      </c>
      <c r="K14" s="28">
        <f>J14/3</f>
        <v>575</v>
      </c>
      <c r="L14" s="29"/>
      <c r="M14" s="92">
        <v>570</v>
      </c>
      <c r="N14" s="92">
        <v>0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92">
        <v>0</v>
      </c>
      <c r="U14" s="167">
        <v>560</v>
      </c>
      <c r="V14" s="187">
        <v>0</v>
      </c>
      <c r="W14" s="92">
        <v>0</v>
      </c>
      <c r="X14" s="92">
        <v>578</v>
      </c>
      <c r="Y14" s="92">
        <v>560</v>
      </c>
      <c r="Z14" s="92">
        <v>565</v>
      </c>
      <c r="AA14" s="92">
        <v>577</v>
      </c>
      <c r="AB14" s="83"/>
    </row>
    <row r="15" spans="1:28" ht="14.1" customHeight="1" x14ac:dyDescent="0.25">
      <c r="A15" s="21">
        <f t="shared" si="0"/>
        <v>2</v>
      </c>
      <c r="B15" s="209" t="s">
        <v>42</v>
      </c>
      <c r="C15" s="221">
        <v>9676</v>
      </c>
      <c r="D15" s="207" t="s">
        <v>36</v>
      </c>
      <c r="E15" s="25">
        <f>MAX(M15:U15)</f>
        <v>575</v>
      </c>
      <c r="F15" s="25" t="str">
        <f>VLOOKUP(E15,Tab!$Q$2:$R$255,2,TRUE)</f>
        <v>B</v>
      </c>
      <c r="G15" s="26">
        <f>LARGE(M15:AA15,1)</f>
        <v>575</v>
      </c>
      <c r="H15" s="26">
        <f>LARGE(M15:AA15,2)</f>
        <v>567</v>
      </c>
      <c r="I15" s="26">
        <f>LARGE(M15:AA15,3)</f>
        <v>567</v>
      </c>
      <c r="J15" s="27">
        <f>SUM(G15:I15)</f>
        <v>1709</v>
      </c>
      <c r="K15" s="28">
        <f>J15/3</f>
        <v>569.66666666666663</v>
      </c>
      <c r="L15" s="29"/>
      <c r="M15" s="92">
        <v>566</v>
      </c>
      <c r="N15" s="92">
        <v>0</v>
      </c>
      <c r="O15" s="92">
        <v>0</v>
      </c>
      <c r="P15" s="92">
        <v>575</v>
      </c>
      <c r="Q15" s="92">
        <v>561</v>
      </c>
      <c r="R15" s="92">
        <v>0</v>
      </c>
      <c r="S15" s="92">
        <v>567</v>
      </c>
      <c r="T15" s="92">
        <v>560</v>
      </c>
      <c r="U15" s="167">
        <v>563</v>
      </c>
      <c r="V15" s="187">
        <v>561</v>
      </c>
      <c r="W15" s="92">
        <v>0</v>
      </c>
      <c r="X15" s="92">
        <v>561</v>
      </c>
      <c r="Y15" s="92">
        <v>567</v>
      </c>
      <c r="Z15" s="92">
        <v>557</v>
      </c>
      <c r="AA15" s="92">
        <v>561</v>
      </c>
      <c r="AB15" s="83"/>
    </row>
    <row r="16" spans="1:28" ht="14.1" customHeight="1" x14ac:dyDescent="0.25">
      <c r="A16" s="21">
        <f t="shared" si="0"/>
        <v>3</v>
      </c>
      <c r="B16" s="208" t="s">
        <v>104</v>
      </c>
      <c r="C16" s="220">
        <v>602</v>
      </c>
      <c r="D16" s="206" t="s">
        <v>63</v>
      </c>
      <c r="E16" s="25">
        <f>MAX(M16:U16)</f>
        <v>571</v>
      </c>
      <c r="F16" s="25" t="str">
        <f>VLOOKUP(E16,Tab!$Q$2:$R$255,2,TRUE)</f>
        <v>C</v>
      </c>
      <c r="G16" s="26">
        <f>LARGE(M16:AA16,1)</f>
        <v>571</v>
      </c>
      <c r="H16" s="26">
        <f>LARGE(M16:AA16,2)</f>
        <v>569</v>
      </c>
      <c r="I16" s="26">
        <f>LARGE(M16:AA16,3)</f>
        <v>568</v>
      </c>
      <c r="J16" s="27">
        <f>SUM(G16:I16)</f>
        <v>1708</v>
      </c>
      <c r="K16" s="28">
        <f>J16/3</f>
        <v>569.33333333333337</v>
      </c>
      <c r="L16" s="29"/>
      <c r="M16" s="92">
        <v>569</v>
      </c>
      <c r="N16" s="92">
        <v>0</v>
      </c>
      <c r="O16" s="92">
        <v>0</v>
      </c>
      <c r="P16" s="92">
        <v>567</v>
      </c>
      <c r="Q16" s="92">
        <v>0</v>
      </c>
      <c r="R16" s="92">
        <v>0</v>
      </c>
      <c r="S16" s="92">
        <v>568</v>
      </c>
      <c r="T16" s="92">
        <v>571</v>
      </c>
      <c r="U16" s="167">
        <v>566</v>
      </c>
      <c r="V16" s="187">
        <v>567</v>
      </c>
      <c r="W16" s="92">
        <v>0</v>
      </c>
      <c r="X16" s="92">
        <v>0</v>
      </c>
      <c r="Y16" s="92">
        <v>544</v>
      </c>
      <c r="Z16" s="92">
        <v>0</v>
      </c>
      <c r="AA16" s="92">
        <v>562</v>
      </c>
      <c r="AB16" s="83"/>
    </row>
    <row r="17" spans="1:28" ht="14.1" customHeight="1" x14ac:dyDescent="0.25">
      <c r="A17" s="21">
        <f t="shared" si="0"/>
        <v>4</v>
      </c>
      <c r="B17" s="209" t="s">
        <v>218</v>
      </c>
      <c r="C17" s="221">
        <v>10792</v>
      </c>
      <c r="D17" s="207" t="s">
        <v>26</v>
      </c>
      <c r="E17" s="25">
        <f>MAX(M17:U17)</f>
        <v>571</v>
      </c>
      <c r="F17" s="25" t="str">
        <f>VLOOKUP(E17,Tab!$Q$2:$R$255,2,TRUE)</f>
        <v>C</v>
      </c>
      <c r="G17" s="26">
        <f>LARGE(M17:AA17,1)</f>
        <v>571</v>
      </c>
      <c r="H17" s="26">
        <f>LARGE(M17:AA17,2)</f>
        <v>568</v>
      </c>
      <c r="I17" s="26">
        <f>LARGE(M17:AA17,3)</f>
        <v>565</v>
      </c>
      <c r="J17" s="27">
        <f>SUM(G17:I17)</f>
        <v>1704</v>
      </c>
      <c r="K17" s="28">
        <f>J17/3</f>
        <v>568</v>
      </c>
      <c r="L17" s="29"/>
      <c r="M17" s="92">
        <v>563</v>
      </c>
      <c r="N17" s="92">
        <v>0</v>
      </c>
      <c r="O17" s="92">
        <v>0</v>
      </c>
      <c r="P17" s="92">
        <v>571</v>
      </c>
      <c r="Q17" s="92">
        <v>563</v>
      </c>
      <c r="R17" s="92">
        <v>0</v>
      </c>
      <c r="S17" s="92">
        <v>0</v>
      </c>
      <c r="T17" s="92">
        <v>0</v>
      </c>
      <c r="U17" s="167">
        <v>560</v>
      </c>
      <c r="V17" s="187">
        <v>563</v>
      </c>
      <c r="W17" s="92">
        <v>0</v>
      </c>
      <c r="X17" s="92">
        <v>565</v>
      </c>
      <c r="Y17" s="92">
        <v>554</v>
      </c>
      <c r="Z17" s="92">
        <v>565</v>
      </c>
      <c r="AA17" s="92">
        <v>568</v>
      </c>
      <c r="AB17" s="83"/>
    </row>
    <row r="18" spans="1:28" ht="14.1" customHeight="1" x14ac:dyDescent="0.25">
      <c r="A18" s="21">
        <f t="shared" si="0"/>
        <v>5</v>
      </c>
      <c r="B18" s="121" t="s">
        <v>51</v>
      </c>
      <c r="C18" s="122">
        <v>10772</v>
      </c>
      <c r="D18" s="123" t="s">
        <v>44</v>
      </c>
      <c r="E18" s="25">
        <f>MAX(M18:U18)</f>
        <v>565</v>
      </c>
      <c r="F18" s="25" t="str">
        <f>VLOOKUP(E18,Tab!$Q$2:$R$255,2,TRUE)</f>
        <v>Não</v>
      </c>
      <c r="G18" s="26">
        <f>LARGE(M18:AA18,1)</f>
        <v>567</v>
      </c>
      <c r="H18" s="26">
        <f>LARGE(M18:AA18,2)</f>
        <v>565</v>
      </c>
      <c r="I18" s="26">
        <f>LARGE(M18:AA18,3)</f>
        <v>565</v>
      </c>
      <c r="J18" s="27">
        <f>SUM(G18:I18)</f>
        <v>1697</v>
      </c>
      <c r="K18" s="28">
        <f>J18/3</f>
        <v>565.66666666666663</v>
      </c>
      <c r="L18" s="29"/>
      <c r="M18" s="92">
        <v>542</v>
      </c>
      <c r="N18" s="92">
        <v>544</v>
      </c>
      <c r="O18" s="92">
        <v>0</v>
      </c>
      <c r="P18" s="92">
        <v>0</v>
      </c>
      <c r="Q18" s="92">
        <v>0</v>
      </c>
      <c r="R18" s="92">
        <v>0</v>
      </c>
      <c r="S18" s="92">
        <v>565</v>
      </c>
      <c r="T18" s="92">
        <v>0</v>
      </c>
      <c r="U18" s="167">
        <v>563</v>
      </c>
      <c r="V18" s="187">
        <v>565</v>
      </c>
      <c r="W18" s="92">
        <v>0</v>
      </c>
      <c r="X18" s="92">
        <v>567</v>
      </c>
      <c r="Y18" s="92">
        <v>0</v>
      </c>
      <c r="Z18" s="92">
        <v>0</v>
      </c>
      <c r="AA18" s="92">
        <v>565</v>
      </c>
      <c r="AB18" s="83"/>
    </row>
    <row r="19" spans="1:28" ht="14.1" customHeight="1" x14ac:dyDescent="0.25">
      <c r="A19" s="21">
        <f t="shared" si="0"/>
        <v>6</v>
      </c>
      <c r="B19" s="121" t="s">
        <v>307</v>
      </c>
      <c r="C19" s="122">
        <v>13406</v>
      </c>
      <c r="D19" s="123" t="s">
        <v>63</v>
      </c>
      <c r="E19" s="25">
        <f>MAX(M19:U19)</f>
        <v>569</v>
      </c>
      <c r="F19" s="25" t="str">
        <f>VLOOKUP(E19,Tab!$Q$2:$R$255,2,TRUE)</f>
        <v>C</v>
      </c>
      <c r="G19" s="26">
        <f>LARGE(M19:AA19,1)</f>
        <v>569</v>
      </c>
      <c r="H19" s="26">
        <f>LARGE(M19:AA19,2)</f>
        <v>564</v>
      </c>
      <c r="I19" s="26">
        <f>LARGE(M19:AA19,3)</f>
        <v>562</v>
      </c>
      <c r="J19" s="27">
        <f>SUM(G19:I19)</f>
        <v>1695</v>
      </c>
      <c r="K19" s="28">
        <f>J19/3</f>
        <v>565</v>
      </c>
      <c r="L19" s="29"/>
      <c r="M19" s="92">
        <v>0</v>
      </c>
      <c r="N19" s="92">
        <v>0</v>
      </c>
      <c r="O19" s="92">
        <v>0</v>
      </c>
      <c r="P19" s="92">
        <v>562</v>
      </c>
      <c r="Q19" s="92">
        <v>0</v>
      </c>
      <c r="R19" s="92">
        <v>0</v>
      </c>
      <c r="S19" s="92">
        <v>0</v>
      </c>
      <c r="T19" s="92">
        <v>569</v>
      </c>
      <c r="U19" s="167">
        <v>0</v>
      </c>
      <c r="V19" s="187">
        <v>0</v>
      </c>
      <c r="W19" s="92">
        <v>0</v>
      </c>
      <c r="X19" s="92">
        <v>0</v>
      </c>
      <c r="Y19" s="92">
        <v>561</v>
      </c>
      <c r="Z19" s="92">
        <v>561</v>
      </c>
      <c r="AA19" s="92">
        <v>564</v>
      </c>
      <c r="AB19" s="83"/>
    </row>
    <row r="20" spans="1:28" ht="14.1" customHeight="1" x14ac:dyDescent="0.25">
      <c r="A20" s="21">
        <f t="shared" si="0"/>
        <v>7</v>
      </c>
      <c r="B20" s="208" t="s">
        <v>35</v>
      </c>
      <c r="C20" s="220">
        <v>1671</v>
      </c>
      <c r="D20" s="206" t="s">
        <v>36</v>
      </c>
      <c r="E20" s="25">
        <f>MAX(M20:U20)</f>
        <v>563</v>
      </c>
      <c r="F20" s="25" t="str">
        <f>VLOOKUP(E20,Tab!$Q$2:$R$255,2,TRUE)</f>
        <v>Não</v>
      </c>
      <c r="G20" s="26">
        <f>LARGE(M20:AA20,1)</f>
        <v>564</v>
      </c>
      <c r="H20" s="26">
        <f>LARGE(M20:AA20,2)</f>
        <v>563</v>
      </c>
      <c r="I20" s="26">
        <f>LARGE(M20:AA20,3)</f>
        <v>562</v>
      </c>
      <c r="J20" s="27">
        <f>SUM(G20:I20)</f>
        <v>1689</v>
      </c>
      <c r="K20" s="28">
        <f>J20/3</f>
        <v>563</v>
      </c>
      <c r="L20" s="29"/>
      <c r="M20" s="92">
        <v>559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92">
        <v>542</v>
      </c>
      <c r="T20" s="92">
        <v>562</v>
      </c>
      <c r="U20" s="167">
        <v>563</v>
      </c>
      <c r="V20" s="187">
        <v>558</v>
      </c>
      <c r="W20" s="92">
        <v>0</v>
      </c>
      <c r="X20" s="92">
        <v>0</v>
      </c>
      <c r="Y20" s="92">
        <v>0</v>
      </c>
      <c r="Z20" s="92">
        <v>552</v>
      </c>
      <c r="AA20" s="92">
        <v>564</v>
      </c>
      <c r="AB20" s="83"/>
    </row>
    <row r="21" spans="1:28" ht="14.1" customHeight="1" x14ac:dyDescent="0.25">
      <c r="A21" s="21">
        <f t="shared" si="0"/>
        <v>8</v>
      </c>
      <c r="B21" s="39" t="s">
        <v>196</v>
      </c>
      <c r="C21" s="55">
        <v>11120</v>
      </c>
      <c r="D21" s="40" t="s">
        <v>63</v>
      </c>
      <c r="E21" s="25">
        <f>MAX(M21:U21)</f>
        <v>563</v>
      </c>
      <c r="F21" s="25" t="str">
        <f>VLOOKUP(E21,Tab!$Q$2:$R$255,2,TRUE)</f>
        <v>Não</v>
      </c>
      <c r="G21" s="26">
        <f>LARGE(M21:AA21,1)</f>
        <v>563</v>
      </c>
      <c r="H21" s="26">
        <f>LARGE(M21:AA21,2)</f>
        <v>563</v>
      </c>
      <c r="I21" s="26">
        <f>LARGE(M21:AA21,3)</f>
        <v>560</v>
      </c>
      <c r="J21" s="27">
        <f>SUM(G21:I21)</f>
        <v>1686</v>
      </c>
      <c r="K21" s="28">
        <f>J21/3</f>
        <v>562</v>
      </c>
      <c r="L21" s="29"/>
      <c r="M21" s="92">
        <v>560</v>
      </c>
      <c r="N21" s="92">
        <v>0</v>
      </c>
      <c r="O21" s="92">
        <v>0</v>
      </c>
      <c r="P21" s="92">
        <v>0</v>
      </c>
      <c r="Q21" s="92">
        <v>0</v>
      </c>
      <c r="R21" s="92">
        <v>0</v>
      </c>
      <c r="S21" s="92">
        <v>0</v>
      </c>
      <c r="T21" s="92">
        <v>563</v>
      </c>
      <c r="U21" s="167">
        <v>563</v>
      </c>
      <c r="V21" s="187">
        <v>0</v>
      </c>
      <c r="W21" s="92">
        <v>0</v>
      </c>
      <c r="X21" s="92">
        <v>0</v>
      </c>
      <c r="Y21" s="92">
        <v>0</v>
      </c>
      <c r="Z21" s="92">
        <v>0</v>
      </c>
      <c r="AA21" s="92">
        <v>0</v>
      </c>
      <c r="AB21" s="83"/>
    </row>
    <row r="22" spans="1:28" ht="14.1" customHeight="1" x14ac:dyDescent="0.25">
      <c r="A22" s="21">
        <f t="shared" si="0"/>
        <v>9</v>
      </c>
      <c r="B22" s="208" t="s">
        <v>43</v>
      </c>
      <c r="C22" s="220">
        <v>633</v>
      </c>
      <c r="D22" s="206" t="s">
        <v>26</v>
      </c>
      <c r="E22" s="25">
        <f>MAX(M22:U22)</f>
        <v>569</v>
      </c>
      <c r="F22" s="25" t="str">
        <f>VLOOKUP(E22,Tab!$Q$2:$R$255,2,TRUE)</f>
        <v>C</v>
      </c>
      <c r="G22" s="26">
        <f>LARGE(M22:AA22,1)</f>
        <v>569</v>
      </c>
      <c r="H22" s="26">
        <f>LARGE(M22:AA22,2)</f>
        <v>563</v>
      </c>
      <c r="I22" s="26">
        <f>LARGE(M22:AA22,3)</f>
        <v>551</v>
      </c>
      <c r="J22" s="27">
        <f>SUM(G22:I22)</f>
        <v>1683</v>
      </c>
      <c r="K22" s="28">
        <f>J22/3</f>
        <v>561</v>
      </c>
      <c r="L22" s="29"/>
      <c r="M22" s="92">
        <v>569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  <c r="S22" s="92">
        <v>0</v>
      </c>
      <c r="T22" s="92">
        <v>0</v>
      </c>
      <c r="U22" s="167">
        <v>522</v>
      </c>
      <c r="V22" s="187">
        <v>0</v>
      </c>
      <c r="W22" s="92">
        <v>0</v>
      </c>
      <c r="X22" s="92">
        <v>563</v>
      </c>
      <c r="Y22" s="92">
        <v>0</v>
      </c>
      <c r="Z22" s="92">
        <v>0</v>
      </c>
      <c r="AA22" s="92">
        <v>551</v>
      </c>
      <c r="AB22" s="83"/>
    </row>
    <row r="23" spans="1:28" ht="14.1" customHeight="1" x14ac:dyDescent="0.25">
      <c r="A23" s="21">
        <f t="shared" si="0"/>
        <v>10</v>
      </c>
      <c r="B23" s="35" t="s">
        <v>119</v>
      </c>
      <c r="C23" s="23">
        <v>787</v>
      </c>
      <c r="D23" s="24" t="s">
        <v>63</v>
      </c>
      <c r="E23" s="25">
        <f>MAX(M23:U23)</f>
        <v>568</v>
      </c>
      <c r="F23" s="25" t="str">
        <f>VLOOKUP(E23,Tab!$Q$2:$R$255,2,TRUE)</f>
        <v>C</v>
      </c>
      <c r="G23" s="26">
        <f>LARGE(M23:AA23,1)</f>
        <v>568</v>
      </c>
      <c r="H23" s="26">
        <f>LARGE(M23:AA23,2)</f>
        <v>561</v>
      </c>
      <c r="I23" s="26">
        <f>LARGE(M23:AA23,3)</f>
        <v>538</v>
      </c>
      <c r="J23" s="27">
        <f>SUM(G23:I23)</f>
        <v>1667</v>
      </c>
      <c r="K23" s="28">
        <f>J23/3</f>
        <v>555.66666666666663</v>
      </c>
      <c r="L23" s="29"/>
      <c r="M23" s="92">
        <v>0</v>
      </c>
      <c r="N23" s="92">
        <v>0</v>
      </c>
      <c r="O23" s="92">
        <v>0</v>
      </c>
      <c r="P23" s="92">
        <v>0</v>
      </c>
      <c r="Q23" s="92">
        <v>0</v>
      </c>
      <c r="R23" s="92">
        <v>0</v>
      </c>
      <c r="S23" s="92">
        <v>568</v>
      </c>
      <c r="T23" s="92">
        <v>0</v>
      </c>
      <c r="U23" s="167">
        <v>561</v>
      </c>
      <c r="V23" s="187">
        <v>0</v>
      </c>
      <c r="W23" s="92">
        <v>0</v>
      </c>
      <c r="X23" s="92">
        <v>0</v>
      </c>
      <c r="Y23" s="92">
        <v>0</v>
      </c>
      <c r="Z23" s="92">
        <v>0</v>
      </c>
      <c r="AA23" s="92">
        <v>538</v>
      </c>
      <c r="AB23" s="83"/>
    </row>
    <row r="24" spans="1:28" ht="14.1" customHeight="1" x14ac:dyDescent="0.25">
      <c r="A24" s="21">
        <f t="shared" si="0"/>
        <v>11</v>
      </c>
      <c r="B24" s="209" t="s">
        <v>140</v>
      </c>
      <c r="C24" s="221">
        <v>13683</v>
      </c>
      <c r="D24" s="207" t="s">
        <v>65</v>
      </c>
      <c r="E24" s="25">
        <f>MAX(M24:U24)</f>
        <v>567</v>
      </c>
      <c r="F24" s="25" t="str">
        <f>VLOOKUP(E24,Tab!$Q$2:$R$255,2,TRUE)</f>
        <v>Não</v>
      </c>
      <c r="G24" s="26">
        <f>LARGE(M24:AA24,1)</f>
        <v>567</v>
      </c>
      <c r="H24" s="26">
        <f>LARGE(M24:AA24,2)</f>
        <v>554</v>
      </c>
      <c r="I24" s="26">
        <f>LARGE(M24:AA24,3)</f>
        <v>546</v>
      </c>
      <c r="J24" s="27">
        <f>SUM(G24:I24)</f>
        <v>1667</v>
      </c>
      <c r="K24" s="28">
        <f>J24/3</f>
        <v>555.66666666666663</v>
      </c>
      <c r="L24" s="29"/>
      <c r="M24" s="92">
        <v>542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546</v>
      </c>
      <c r="T24" s="92">
        <v>0</v>
      </c>
      <c r="U24" s="167">
        <v>567</v>
      </c>
      <c r="V24" s="187">
        <v>0</v>
      </c>
      <c r="W24" s="92">
        <v>0</v>
      </c>
      <c r="X24" s="92">
        <v>0</v>
      </c>
      <c r="Y24" s="92">
        <v>0</v>
      </c>
      <c r="Z24" s="92">
        <v>0</v>
      </c>
      <c r="AA24" s="92">
        <v>554</v>
      </c>
      <c r="AB24" s="83"/>
    </row>
    <row r="25" spans="1:28" ht="14.1" customHeight="1" x14ac:dyDescent="0.25">
      <c r="A25" s="21">
        <f t="shared" si="0"/>
        <v>12</v>
      </c>
      <c r="B25" s="144" t="s">
        <v>131</v>
      </c>
      <c r="C25" s="33">
        <v>963</v>
      </c>
      <c r="D25" s="143" t="s">
        <v>63</v>
      </c>
      <c r="E25" s="25">
        <f>MAX(M25:U25)</f>
        <v>561</v>
      </c>
      <c r="F25" s="25" t="str">
        <f>VLOOKUP(E25,Tab!$Q$2:$R$255,2,TRUE)</f>
        <v>Não</v>
      </c>
      <c r="G25" s="26">
        <f>LARGE(M25:AA25,1)</f>
        <v>561</v>
      </c>
      <c r="H25" s="26">
        <f>LARGE(M25:AA25,2)</f>
        <v>556</v>
      </c>
      <c r="I25" s="26">
        <f>LARGE(M25:AA25,3)</f>
        <v>550</v>
      </c>
      <c r="J25" s="27">
        <f>SUM(G25:I25)</f>
        <v>1667</v>
      </c>
      <c r="K25" s="28">
        <f>J25/3</f>
        <v>555.66666666666663</v>
      </c>
      <c r="L25" s="29"/>
      <c r="M25" s="92">
        <v>540</v>
      </c>
      <c r="N25" s="92">
        <v>0</v>
      </c>
      <c r="O25" s="92">
        <v>561</v>
      </c>
      <c r="P25" s="92">
        <v>550</v>
      </c>
      <c r="Q25" s="92">
        <v>0</v>
      </c>
      <c r="R25" s="92">
        <v>0</v>
      </c>
      <c r="S25" s="92">
        <v>546</v>
      </c>
      <c r="T25" s="92">
        <v>556</v>
      </c>
      <c r="U25" s="167">
        <v>541</v>
      </c>
      <c r="V25" s="187">
        <v>549</v>
      </c>
      <c r="W25" s="92">
        <v>0</v>
      </c>
      <c r="X25" s="92">
        <v>0</v>
      </c>
      <c r="Y25" s="92">
        <v>0</v>
      </c>
      <c r="Z25" s="92">
        <v>0</v>
      </c>
      <c r="AA25" s="92">
        <v>532</v>
      </c>
      <c r="AB25" s="83"/>
    </row>
    <row r="26" spans="1:28" ht="14.1" customHeight="1" x14ac:dyDescent="0.25">
      <c r="A26" s="21">
        <f t="shared" si="0"/>
        <v>13</v>
      </c>
      <c r="B26" s="121" t="s">
        <v>107</v>
      </c>
      <c r="C26" s="122">
        <v>154</v>
      </c>
      <c r="D26" s="123" t="s">
        <v>65</v>
      </c>
      <c r="E26" s="25">
        <f>MAX(M26:U26)</f>
        <v>558</v>
      </c>
      <c r="F26" s="25" t="str">
        <f>VLOOKUP(E26,Tab!$Q$2:$R$255,2,TRUE)</f>
        <v>Não</v>
      </c>
      <c r="G26" s="26">
        <f>LARGE(M26:AA26,1)</f>
        <v>558</v>
      </c>
      <c r="H26" s="26">
        <f>LARGE(M26:AA26,2)</f>
        <v>556</v>
      </c>
      <c r="I26" s="26">
        <f>LARGE(M26:AA26,3)</f>
        <v>553</v>
      </c>
      <c r="J26" s="27">
        <f>SUM(G26:I26)</f>
        <v>1667</v>
      </c>
      <c r="K26" s="28">
        <f>J26/3</f>
        <v>555.66666666666663</v>
      </c>
      <c r="L26" s="29"/>
      <c r="M26" s="92">
        <v>558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92">
        <v>0</v>
      </c>
      <c r="U26" s="167">
        <v>556</v>
      </c>
      <c r="V26" s="187">
        <v>0</v>
      </c>
      <c r="W26" s="92">
        <v>0</v>
      </c>
      <c r="X26" s="92">
        <v>0</v>
      </c>
      <c r="Y26" s="92">
        <v>0</v>
      </c>
      <c r="Z26" s="92">
        <v>0</v>
      </c>
      <c r="AA26" s="92">
        <v>553</v>
      </c>
      <c r="AB26" s="83"/>
    </row>
    <row r="27" spans="1:28" ht="14.1" customHeight="1" x14ac:dyDescent="0.25">
      <c r="A27" s="21">
        <f t="shared" si="0"/>
        <v>14</v>
      </c>
      <c r="B27" s="39" t="s">
        <v>206</v>
      </c>
      <c r="C27" s="55">
        <v>13965</v>
      </c>
      <c r="D27" s="40" t="s">
        <v>65</v>
      </c>
      <c r="E27" s="25">
        <f>MAX(M27:U27)</f>
        <v>556</v>
      </c>
      <c r="F27" s="25" t="str">
        <f>VLOOKUP(E27,Tab!$Q$2:$R$255,2,TRUE)</f>
        <v>Não</v>
      </c>
      <c r="G27" s="26">
        <f>LARGE(M27:AA27,1)</f>
        <v>557</v>
      </c>
      <c r="H27" s="26">
        <f>LARGE(M27:AA27,2)</f>
        <v>556</v>
      </c>
      <c r="I27" s="26">
        <f>LARGE(M27:AA27,3)</f>
        <v>550</v>
      </c>
      <c r="J27" s="27">
        <f>SUM(G27:I27)</f>
        <v>1663</v>
      </c>
      <c r="K27" s="28">
        <f>J27/3</f>
        <v>554.33333333333337</v>
      </c>
      <c r="L27" s="29"/>
      <c r="M27" s="92">
        <v>543</v>
      </c>
      <c r="N27" s="92">
        <v>0</v>
      </c>
      <c r="O27" s="92">
        <v>0</v>
      </c>
      <c r="P27" s="92">
        <v>516</v>
      </c>
      <c r="Q27" s="92">
        <v>528</v>
      </c>
      <c r="R27" s="92">
        <v>0</v>
      </c>
      <c r="S27" s="92">
        <v>0</v>
      </c>
      <c r="T27" s="92">
        <v>556</v>
      </c>
      <c r="U27" s="167">
        <v>0</v>
      </c>
      <c r="V27" s="187">
        <v>0</v>
      </c>
      <c r="W27" s="92">
        <v>0</v>
      </c>
      <c r="X27" s="92">
        <v>0</v>
      </c>
      <c r="Y27" s="92">
        <v>530</v>
      </c>
      <c r="Z27" s="92">
        <v>550</v>
      </c>
      <c r="AA27" s="92">
        <v>557</v>
      </c>
      <c r="AB27" s="83"/>
    </row>
    <row r="28" spans="1:28" ht="14.1" customHeight="1" x14ac:dyDescent="0.25">
      <c r="A28" s="21">
        <f t="shared" si="0"/>
        <v>15</v>
      </c>
      <c r="B28" s="209" t="s">
        <v>253</v>
      </c>
      <c r="C28" s="221">
        <v>13828</v>
      </c>
      <c r="D28" s="207" t="s">
        <v>44</v>
      </c>
      <c r="E28" s="25">
        <f>MAX(M28:U28)</f>
        <v>558</v>
      </c>
      <c r="F28" s="25" t="str">
        <f>VLOOKUP(E28,Tab!$Q$2:$R$255,2,TRUE)</f>
        <v>Não</v>
      </c>
      <c r="G28" s="26">
        <f>LARGE(M28:AA28,1)</f>
        <v>558</v>
      </c>
      <c r="H28" s="26">
        <f>LARGE(M28:AA28,2)</f>
        <v>554</v>
      </c>
      <c r="I28" s="26">
        <f>LARGE(M28:AA28,3)</f>
        <v>549</v>
      </c>
      <c r="J28" s="27">
        <f>SUM(G28:I28)</f>
        <v>1661</v>
      </c>
      <c r="K28" s="28">
        <f>J28/3</f>
        <v>553.66666666666663</v>
      </c>
      <c r="L28" s="29"/>
      <c r="M28" s="92">
        <v>535</v>
      </c>
      <c r="N28" s="92">
        <v>558</v>
      </c>
      <c r="O28" s="92">
        <v>0</v>
      </c>
      <c r="P28" s="92">
        <v>0</v>
      </c>
      <c r="Q28" s="92">
        <v>0</v>
      </c>
      <c r="R28" s="92">
        <v>0</v>
      </c>
      <c r="S28" s="92">
        <v>549</v>
      </c>
      <c r="T28" s="92">
        <v>0</v>
      </c>
      <c r="U28" s="167">
        <v>554</v>
      </c>
      <c r="V28" s="187">
        <v>536</v>
      </c>
      <c r="W28" s="92">
        <v>0</v>
      </c>
      <c r="X28" s="92">
        <v>542</v>
      </c>
      <c r="Y28" s="92">
        <v>0</v>
      </c>
      <c r="Z28" s="92">
        <v>0</v>
      </c>
      <c r="AA28" s="92">
        <v>531</v>
      </c>
      <c r="AB28" s="83"/>
    </row>
    <row r="29" spans="1:28" ht="14.1" customHeight="1" x14ac:dyDescent="0.25">
      <c r="A29" s="21">
        <f t="shared" si="0"/>
        <v>16</v>
      </c>
      <c r="B29" s="121" t="s">
        <v>142</v>
      </c>
      <c r="C29" s="122">
        <v>362</v>
      </c>
      <c r="D29" s="123" t="s">
        <v>65</v>
      </c>
      <c r="E29" s="25">
        <f>MAX(M29:U29)</f>
        <v>552</v>
      </c>
      <c r="F29" s="25" t="str">
        <f>VLOOKUP(E29,Tab!$Q$2:$R$255,2,TRUE)</f>
        <v>Não</v>
      </c>
      <c r="G29" s="26">
        <f>LARGE(M29:AA29,1)</f>
        <v>552</v>
      </c>
      <c r="H29" s="26">
        <f>LARGE(M29:AA29,2)</f>
        <v>550</v>
      </c>
      <c r="I29" s="26">
        <f>LARGE(M29:AA29,3)</f>
        <v>545</v>
      </c>
      <c r="J29" s="27">
        <f>SUM(G29:I29)</f>
        <v>1647</v>
      </c>
      <c r="K29" s="28">
        <f>J29/3</f>
        <v>549</v>
      </c>
      <c r="L29" s="29"/>
      <c r="M29" s="92">
        <v>545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167">
        <v>552</v>
      </c>
      <c r="V29" s="187">
        <v>0</v>
      </c>
      <c r="W29" s="92">
        <v>0</v>
      </c>
      <c r="X29" s="92">
        <v>0</v>
      </c>
      <c r="Y29" s="92">
        <v>0</v>
      </c>
      <c r="Z29" s="92">
        <v>0</v>
      </c>
      <c r="AA29" s="92">
        <v>550</v>
      </c>
      <c r="AB29" s="83"/>
    </row>
    <row r="30" spans="1:28" ht="14.1" customHeight="1" x14ac:dyDescent="0.25">
      <c r="A30" s="21">
        <f t="shared" si="0"/>
        <v>17</v>
      </c>
      <c r="B30" s="209" t="s">
        <v>259</v>
      </c>
      <c r="C30" s="221">
        <v>14540</v>
      </c>
      <c r="D30" s="207" t="s">
        <v>44</v>
      </c>
      <c r="E30" s="25">
        <f>MAX(M30:U30)</f>
        <v>558</v>
      </c>
      <c r="F30" s="25" t="str">
        <f>VLOOKUP(E30,Tab!$Q$2:$R$255,2,TRUE)</f>
        <v>Não</v>
      </c>
      <c r="G30" s="26">
        <f>LARGE(M30:AA30,1)</f>
        <v>558</v>
      </c>
      <c r="H30" s="26">
        <f>LARGE(M30:AA30,2)</f>
        <v>545</v>
      </c>
      <c r="I30" s="26">
        <f>LARGE(M30:AA30,3)</f>
        <v>541</v>
      </c>
      <c r="J30" s="27">
        <f>SUM(G30:I30)</f>
        <v>1644</v>
      </c>
      <c r="K30" s="28">
        <f>J30/3</f>
        <v>548</v>
      </c>
      <c r="L30" s="29"/>
      <c r="M30" s="92">
        <v>545</v>
      </c>
      <c r="N30" s="92">
        <v>541</v>
      </c>
      <c r="O30" s="92">
        <v>0</v>
      </c>
      <c r="P30" s="92">
        <v>0</v>
      </c>
      <c r="Q30" s="92">
        <v>0</v>
      </c>
      <c r="R30" s="92">
        <v>0</v>
      </c>
      <c r="S30" s="92">
        <v>558</v>
      </c>
      <c r="T30" s="92">
        <v>0</v>
      </c>
      <c r="U30" s="167">
        <v>529</v>
      </c>
      <c r="V30" s="187">
        <v>540</v>
      </c>
      <c r="W30" s="92">
        <v>0</v>
      </c>
      <c r="X30" s="92">
        <v>531</v>
      </c>
      <c r="Y30" s="92">
        <v>0</v>
      </c>
      <c r="Z30" s="92">
        <v>537</v>
      </c>
      <c r="AA30" s="92">
        <v>539</v>
      </c>
      <c r="AB30" s="83"/>
    </row>
    <row r="31" spans="1:28" ht="14.1" customHeight="1" x14ac:dyDescent="0.25">
      <c r="A31" s="21">
        <f t="shared" si="0"/>
        <v>18</v>
      </c>
      <c r="B31" s="144" t="s">
        <v>64</v>
      </c>
      <c r="C31" s="33">
        <v>2090</v>
      </c>
      <c r="D31" s="143" t="s">
        <v>65</v>
      </c>
      <c r="E31" s="25">
        <f>MAX(M31:U31)</f>
        <v>555</v>
      </c>
      <c r="F31" s="25" t="str">
        <f>VLOOKUP(E31,Tab!$Q$2:$R$255,2,TRUE)</f>
        <v>Não</v>
      </c>
      <c r="G31" s="26">
        <f>LARGE(M31:AA31,1)</f>
        <v>555</v>
      </c>
      <c r="H31" s="26">
        <f>LARGE(M31:AA31,2)</f>
        <v>546</v>
      </c>
      <c r="I31" s="26">
        <f>LARGE(M31:AA31,3)</f>
        <v>542</v>
      </c>
      <c r="J31" s="27">
        <f>SUM(G31:I31)</f>
        <v>1643</v>
      </c>
      <c r="K31" s="28">
        <f>J31/3</f>
        <v>547.66666666666663</v>
      </c>
      <c r="L31" s="29"/>
      <c r="M31" s="92">
        <v>542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167">
        <v>555</v>
      </c>
      <c r="V31" s="187">
        <v>0</v>
      </c>
      <c r="W31" s="92">
        <v>0</v>
      </c>
      <c r="X31" s="92">
        <v>0</v>
      </c>
      <c r="Y31" s="92">
        <v>0</v>
      </c>
      <c r="Z31" s="92">
        <v>0</v>
      </c>
      <c r="AA31" s="92">
        <v>546</v>
      </c>
      <c r="AB31" s="83"/>
    </row>
    <row r="32" spans="1:28" ht="14.1" customHeight="1" x14ac:dyDescent="0.25">
      <c r="A32" s="21">
        <f t="shared" si="0"/>
        <v>19</v>
      </c>
      <c r="B32" s="144" t="s">
        <v>141</v>
      </c>
      <c r="C32" s="33">
        <v>10165</v>
      </c>
      <c r="D32" s="143" t="s">
        <v>63</v>
      </c>
      <c r="E32" s="25">
        <f>MAX(M32:U32)</f>
        <v>0</v>
      </c>
      <c r="F32" s="25" t="e">
        <f>VLOOKUP(E32,Tab!$Q$2:$R$255,2,TRUE)</f>
        <v>#N/A</v>
      </c>
      <c r="G32" s="26">
        <f>LARGE(M32:AA32,1)</f>
        <v>548</v>
      </c>
      <c r="H32" s="26">
        <f>LARGE(M32:AA32,2)</f>
        <v>544</v>
      </c>
      <c r="I32" s="26">
        <f>LARGE(M32:AA32,3)</f>
        <v>518</v>
      </c>
      <c r="J32" s="27">
        <f>SUM(G32:I32)</f>
        <v>1610</v>
      </c>
      <c r="K32" s="28">
        <f>J32/3</f>
        <v>536.66666666666663</v>
      </c>
      <c r="L32" s="29"/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167">
        <v>0</v>
      </c>
      <c r="V32" s="187">
        <v>0</v>
      </c>
      <c r="W32" s="92">
        <v>544</v>
      </c>
      <c r="X32" s="92">
        <v>518</v>
      </c>
      <c r="Y32" s="92">
        <v>0</v>
      </c>
      <c r="Z32" s="92">
        <v>0</v>
      </c>
      <c r="AA32" s="92">
        <v>548</v>
      </c>
      <c r="AB32" s="83"/>
    </row>
    <row r="33" spans="1:28" ht="14.1" customHeight="1" x14ac:dyDescent="0.25">
      <c r="A33" s="21">
        <f t="shared" si="0"/>
        <v>20</v>
      </c>
      <c r="B33" s="39" t="s">
        <v>72</v>
      </c>
      <c r="C33" s="55">
        <v>10928</v>
      </c>
      <c r="D33" s="40" t="s">
        <v>65</v>
      </c>
      <c r="E33" s="25">
        <f>MAX(M33:U33)</f>
        <v>537</v>
      </c>
      <c r="F33" s="25" t="str">
        <f>VLOOKUP(E33,Tab!$Q$2:$R$255,2,TRUE)</f>
        <v>Não</v>
      </c>
      <c r="G33" s="26">
        <f>LARGE(M33:AA33,1)</f>
        <v>537</v>
      </c>
      <c r="H33" s="26">
        <f>LARGE(M33:AA33,2)</f>
        <v>536</v>
      </c>
      <c r="I33" s="26">
        <f>LARGE(M33:AA33,3)</f>
        <v>529</v>
      </c>
      <c r="J33" s="27">
        <f>SUM(G33:I33)</f>
        <v>1602</v>
      </c>
      <c r="K33" s="28">
        <f>J33/3</f>
        <v>534</v>
      </c>
      <c r="L33" s="29"/>
      <c r="M33" s="92">
        <v>537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92">
        <v>0</v>
      </c>
      <c r="U33" s="167">
        <v>536</v>
      </c>
      <c r="V33" s="187">
        <v>529</v>
      </c>
      <c r="W33" s="92">
        <v>0</v>
      </c>
      <c r="X33" s="92">
        <v>0</v>
      </c>
      <c r="Y33" s="92">
        <v>0</v>
      </c>
      <c r="Z33" s="92">
        <v>0</v>
      </c>
      <c r="AA33" s="92">
        <v>0</v>
      </c>
      <c r="AB33" s="83"/>
    </row>
    <row r="34" spans="1:28" ht="14.1" customHeight="1" x14ac:dyDescent="0.25">
      <c r="A34" s="21">
        <f t="shared" si="0"/>
        <v>21</v>
      </c>
      <c r="B34" s="39" t="s">
        <v>314</v>
      </c>
      <c r="C34" s="55">
        <v>954</v>
      </c>
      <c r="D34" s="40" t="s">
        <v>44</v>
      </c>
      <c r="E34" s="25">
        <f>MAX(M34:U34)</f>
        <v>545</v>
      </c>
      <c r="F34" s="25" t="str">
        <f>VLOOKUP(E34,Tab!$Q$2:$R$255,2,TRUE)</f>
        <v>Não</v>
      </c>
      <c r="G34" s="26">
        <f>LARGE(M34:AA34,1)</f>
        <v>545</v>
      </c>
      <c r="H34" s="26">
        <f>LARGE(M34:AA34,2)</f>
        <v>532</v>
      </c>
      <c r="I34" s="26">
        <f>LARGE(M34:AA34,3)</f>
        <v>523</v>
      </c>
      <c r="J34" s="27">
        <f>SUM(G34:I34)</f>
        <v>1600</v>
      </c>
      <c r="K34" s="28">
        <f>J34/3</f>
        <v>533.33333333333337</v>
      </c>
      <c r="L34" s="29"/>
      <c r="M34" s="92">
        <v>0</v>
      </c>
      <c r="N34" s="92">
        <v>0</v>
      </c>
      <c r="O34" s="92">
        <v>0</v>
      </c>
      <c r="P34" s="92">
        <v>0</v>
      </c>
      <c r="Q34" s="92">
        <v>0</v>
      </c>
      <c r="R34" s="92">
        <v>0</v>
      </c>
      <c r="S34" s="92">
        <v>523</v>
      </c>
      <c r="T34" s="92">
        <v>0</v>
      </c>
      <c r="U34" s="167">
        <v>545</v>
      </c>
      <c r="V34" s="187">
        <v>0</v>
      </c>
      <c r="W34" s="92">
        <v>0</v>
      </c>
      <c r="X34" s="92">
        <v>0</v>
      </c>
      <c r="Y34" s="92">
        <v>0</v>
      </c>
      <c r="Z34" s="92">
        <v>0</v>
      </c>
      <c r="AA34" s="92">
        <v>532</v>
      </c>
      <c r="AB34" s="83"/>
    </row>
    <row r="35" spans="1:28" ht="14.1" customHeight="1" x14ac:dyDescent="0.25">
      <c r="A35" s="21">
        <f t="shared" si="0"/>
        <v>22</v>
      </c>
      <c r="B35" s="209" t="s">
        <v>147</v>
      </c>
      <c r="C35" s="221">
        <v>125</v>
      </c>
      <c r="D35" s="207" t="s">
        <v>44</v>
      </c>
      <c r="E35" s="25">
        <f>MAX(M35:U35)</f>
        <v>539</v>
      </c>
      <c r="F35" s="25" t="str">
        <f>VLOOKUP(E35,Tab!$Q$2:$R$255,2,TRUE)</f>
        <v>Não</v>
      </c>
      <c r="G35" s="26">
        <f>LARGE(M35:AA35,1)</f>
        <v>539</v>
      </c>
      <c r="H35" s="26">
        <f>LARGE(M35:AA35,2)</f>
        <v>534</v>
      </c>
      <c r="I35" s="26">
        <f>LARGE(M35:AA35,3)</f>
        <v>527</v>
      </c>
      <c r="J35" s="27">
        <f>SUM(G35:I35)</f>
        <v>1600</v>
      </c>
      <c r="K35" s="28">
        <f>J35/3</f>
        <v>533.33333333333337</v>
      </c>
      <c r="L35" s="29"/>
      <c r="M35" s="92">
        <v>527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517</v>
      </c>
      <c r="T35" s="92">
        <v>0</v>
      </c>
      <c r="U35" s="167">
        <v>539</v>
      </c>
      <c r="V35" s="187">
        <v>524</v>
      </c>
      <c r="W35" s="92">
        <v>0</v>
      </c>
      <c r="X35" s="92">
        <v>534</v>
      </c>
      <c r="Y35" s="92">
        <v>0</v>
      </c>
      <c r="Z35" s="92">
        <v>0</v>
      </c>
      <c r="AA35" s="92">
        <v>0</v>
      </c>
      <c r="AB35" s="83"/>
    </row>
    <row r="36" spans="1:28" ht="14.1" customHeight="1" x14ac:dyDescent="0.25">
      <c r="A36" s="21">
        <f t="shared" si="0"/>
        <v>23</v>
      </c>
      <c r="B36" s="209" t="s">
        <v>79</v>
      </c>
      <c r="C36" s="221">
        <v>10</v>
      </c>
      <c r="D36" s="207" t="s">
        <v>44</v>
      </c>
      <c r="E36" s="25">
        <f>MAX(M36:U36)</f>
        <v>535</v>
      </c>
      <c r="F36" s="25" t="str">
        <f>VLOOKUP(E36,Tab!$Q$2:$R$255,2,TRUE)</f>
        <v>Não</v>
      </c>
      <c r="G36" s="26">
        <f>LARGE(M36:AA36,1)</f>
        <v>535</v>
      </c>
      <c r="H36" s="26">
        <f>LARGE(M36:AA36,2)</f>
        <v>532</v>
      </c>
      <c r="I36" s="26">
        <f>LARGE(M36:AA36,3)</f>
        <v>526</v>
      </c>
      <c r="J36" s="27">
        <f>SUM(G36:I36)</f>
        <v>1593</v>
      </c>
      <c r="K36" s="28">
        <f>J36/3</f>
        <v>531</v>
      </c>
      <c r="L36" s="29"/>
      <c r="M36" s="92">
        <v>535</v>
      </c>
      <c r="N36" s="92">
        <v>0</v>
      </c>
      <c r="O36" s="92">
        <v>0</v>
      </c>
      <c r="P36" s="92">
        <v>0</v>
      </c>
      <c r="Q36" s="92">
        <v>0</v>
      </c>
      <c r="R36" s="92">
        <v>0</v>
      </c>
      <c r="S36" s="92">
        <v>532</v>
      </c>
      <c r="T36" s="92">
        <v>0</v>
      </c>
      <c r="U36" s="167">
        <v>526</v>
      </c>
      <c r="V36" s="187">
        <v>512</v>
      </c>
      <c r="W36" s="92">
        <v>0</v>
      </c>
      <c r="X36" s="92">
        <v>524</v>
      </c>
      <c r="Y36" s="92">
        <v>0</v>
      </c>
      <c r="Z36" s="92">
        <v>0</v>
      </c>
      <c r="AA36" s="92">
        <v>0</v>
      </c>
      <c r="AB36" s="83"/>
    </row>
    <row r="37" spans="1:28" ht="14.1" customHeight="1" x14ac:dyDescent="0.25">
      <c r="A37" s="21">
        <f t="shared" si="0"/>
        <v>24</v>
      </c>
      <c r="B37" s="39" t="s">
        <v>50</v>
      </c>
      <c r="C37" s="55">
        <v>11037</v>
      </c>
      <c r="D37" s="40" t="s">
        <v>39</v>
      </c>
      <c r="E37" s="25">
        <f>MAX(M37:U37)</f>
        <v>547</v>
      </c>
      <c r="F37" s="25" t="str">
        <f>VLOOKUP(E37,Tab!$Q$2:$R$255,2,TRUE)</f>
        <v>Não</v>
      </c>
      <c r="G37" s="26">
        <f>LARGE(M37:AA37,1)</f>
        <v>547</v>
      </c>
      <c r="H37" s="26">
        <f>LARGE(M37:AA37,2)</f>
        <v>523</v>
      </c>
      <c r="I37" s="26">
        <f>LARGE(M37:AA37,3)</f>
        <v>519</v>
      </c>
      <c r="J37" s="27">
        <f>SUM(G37:I37)</f>
        <v>1589</v>
      </c>
      <c r="K37" s="28">
        <f>J37/3</f>
        <v>529.66666666666663</v>
      </c>
      <c r="L37" s="29"/>
      <c r="M37" s="92">
        <v>547</v>
      </c>
      <c r="N37" s="92">
        <v>519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167">
        <v>0</v>
      </c>
      <c r="V37" s="187">
        <v>0</v>
      </c>
      <c r="W37" s="92">
        <v>0</v>
      </c>
      <c r="X37" s="92">
        <v>0</v>
      </c>
      <c r="Y37" s="92">
        <v>0</v>
      </c>
      <c r="Z37" s="92">
        <v>0</v>
      </c>
      <c r="AA37" s="92">
        <v>523</v>
      </c>
      <c r="AB37" s="83"/>
    </row>
    <row r="38" spans="1:28" ht="14.1" customHeight="1" x14ac:dyDescent="0.25">
      <c r="A38" s="21">
        <f t="shared" si="0"/>
        <v>25</v>
      </c>
      <c r="B38" s="209" t="s">
        <v>213</v>
      </c>
      <c r="C38" s="221">
        <v>49</v>
      </c>
      <c r="D38" s="207" t="s">
        <v>41</v>
      </c>
      <c r="E38" s="25">
        <f>MAX(M38:U38)</f>
        <v>510</v>
      </c>
      <c r="F38" s="25" t="str">
        <f>VLOOKUP(E38,Tab!$Q$2:$R$255,2,TRUE)</f>
        <v>Não</v>
      </c>
      <c r="G38" s="26">
        <f>LARGE(M38:AA38,1)</f>
        <v>540</v>
      </c>
      <c r="H38" s="26">
        <f>LARGE(M38:AA38,2)</f>
        <v>525</v>
      </c>
      <c r="I38" s="26">
        <f>LARGE(M38:AA38,3)</f>
        <v>510</v>
      </c>
      <c r="J38" s="27">
        <f>SUM(G38:I38)</f>
        <v>1575</v>
      </c>
      <c r="K38" s="28">
        <f>J38/3</f>
        <v>525</v>
      </c>
      <c r="L38" s="29"/>
      <c r="M38" s="92">
        <v>0</v>
      </c>
      <c r="N38" s="92">
        <v>0</v>
      </c>
      <c r="O38" s="92">
        <v>510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167">
        <v>0</v>
      </c>
      <c r="V38" s="187">
        <v>0</v>
      </c>
      <c r="W38" s="92">
        <v>540</v>
      </c>
      <c r="X38" s="92">
        <v>0</v>
      </c>
      <c r="Y38" s="92">
        <v>525</v>
      </c>
      <c r="Z38" s="92">
        <v>508</v>
      </c>
      <c r="AA38" s="92">
        <v>0</v>
      </c>
      <c r="AB38" s="83"/>
    </row>
    <row r="39" spans="1:28" ht="14.1" customHeight="1" x14ac:dyDescent="0.25">
      <c r="A39" s="21">
        <f t="shared" si="0"/>
        <v>26</v>
      </c>
      <c r="B39" s="209" t="s">
        <v>131</v>
      </c>
      <c r="C39" s="221">
        <v>672</v>
      </c>
      <c r="D39" s="207" t="s">
        <v>36</v>
      </c>
      <c r="E39" s="25">
        <f>MAX(M39:U39)</f>
        <v>526</v>
      </c>
      <c r="F39" s="25" t="str">
        <f>VLOOKUP(E39,Tab!$Q$2:$R$255,2,TRUE)</f>
        <v>Não</v>
      </c>
      <c r="G39" s="26">
        <f>LARGE(M39:AA39,1)</f>
        <v>526</v>
      </c>
      <c r="H39" s="26">
        <f>LARGE(M39:AA39,2)</f>
        <v>523</v>
      </c>
      <c r="I39" s="26">
        <f>LARGE(M39:AA39,3)</f>
        <v>498</v>
      </c>
      <c r="J39" s="27">
        <f>SUM(G39:I39)</f>
        <v>1547</v>
      </c>
      <c r="K39" s="28">
        <f>J39/3</f>
        <v>515.66666666666663</v>
      </c>
      <c r="L39" s="29"/>
      <c r="M39" s="92">
        <v>526</v>
      </c>
      <c r="N39" s="92">
        <v>523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92">
        <v>0</v>
      </c>
      <c r="U39" s="167">
        <v>0</v>
      </c>
      <c r="V39" s="187">
        <v>0</v>
      </c>
      <c r="W39" s="92">
        <v>0</v>
      </c>
      <c r="X39" s="92">
        <v>0</v>
      </c>
      <c r="Y39" s="92">
        <v>0</v>
      </c>
      <c r="Z39" s="92">
        <v>0</v>
      </c>
      <c r="AA39" s="92">
        <v>498</v>
      </c>
    </row>
    <row r="40" spans="1:28" ht="14.1" customHeight="1" x14ac:dyDescent="0.25">
      <c r="A40" s="21">
        <f t="shared" si="0"/>
        <v>27</v>
      </c>
      <c r="B40" s="209" t="s">
        <v>214</v>
      </c>
      <c r="C40" s="221">
        <v>599</v>
      </c>
      <c r="D40" s="207" t="s">
        <v>41</v>
      </c>
      <c r="E40" s="25">
        <f>MAX(M40:U40)</f>
        <v>526</v>
      </c>
      <c r="F40" s="25" t="str">
        <f>VLOOKUP(E40,Tab!$Q$2:$R$255,2,TRUE)</f>
        <v>Não</v>
      </c>
      <c r="G40" s="26">
        <f>LARGE(M40:AA40,1)</f>
        <v>526</v>
      </c>
      <c r="H40" s="26">
        <f>LARGE(M40:AA40,2)</f>
        <v>525</v>
      </c>
      <c r="I40" s="26">
        <f>LARGE(M40:AA40,3)</f>
        <v>495</v>
      </c>
      <c r="J40" s="27">
        <f>SUM(G40:I40)</f>
        <v>1546</v>
      </c>
      <c r="K40" s="28">
        <f>J40/3</f>
        <v>515.33333333333337</v>
      </c>
      <c r="L40" s="29"/>
      <c r="M40" s="92">
        <v>0</v>
      </c>
      <c r="N40" s="92">
        <v>0</v>
      </c>
      <c r="O40" s="92">
        <v>495</v>
      </c>
      <c r="P40" s="92">
        <v>526</v>
      </c>
      <c r="Q40" s="92">
        <v>525</v>
      </c>
      <c r="R40" s="92">
        <v>0</v>
      </c>
      <c r="S40" s="92">
        <v>0</v>
      </c>
      <c r="T40" s="92">
        <v>0</v>
      </c>
      <c r="U40" s="167">
        <v>0</v>
      </c>
      <c r="V40" s="187">
        <v>0</v>
      </c>
      <c r="W40" s="92">
        <v>493</v>
      </c>
      <c r="X40" s="92">
        <v>0</v>
      </c>
      <c r="Y40" s="92">
        <v>0</v>
      </c>
      <c r="Z40" s="92">
        <v>0</v>
      </c>
      <c r="AA40" s="92">
        <v>0</v>
      </c>
    </row>
    <row r="41" spans="1:28" ht="14.1" customHeight="1" x14ac:dyDescent="0.25">
      <c r="A41" s="21">
        <f t="shared" si="0"/>
        <v>28</v>
      </c>
      <c r="B41" s="209" t="s">
        <v>219</v>
      </c>
      <c r="C41" s="221">
        <v>640</v>
      </c>
      <c r="D41" s="207" t="s">
        <v>36</v>
      </c>
      <c r="E41" s="25">
        <f>MAX(M41:U41)</f>
        <v>505</v>
      </c>
      <c r="F41" s="25" t="str">
        <f>VLOOKUP(E41,Tab!$Q$2:$R$255,2,TRUE)</f>
        <v>Não</v>
      </c>
      <c r="G41" s="26">
        <f>LARGE(M41:AA41,1)</f>
        <v>505</v>
      </c>
      <c r="H41" s="26">
        <f>LARGE(M41:AA41,2)</f>
        <v>504</v>
      </c>
      <c r="I41" s="26">
        <f>LARGE(M41:AA41,3)</f>
        <v>499</v>
      </c>
      <c r="J41" s="27">
        <f>SUM(G41:I41)</f>
        <v>1508</v>
      </c>
      <c r="K41" s="28">
        <f>J41/3</f>
        <v>502.66666666666669</v>
      </c>
      <c r="L41" s="29"/>
      <c r="M41" s="92">
        <v>499</v>
      </c>
      <c r="N41" s="92">
        <v>505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92">
        <v>0</v>
      </c>
      <c r="U41" s="167">
        <v>0</v>
      </c>
      <c r="V41" s="187">
        <v>0</v>
      </c>
      <c r="W41" s="92">
        <v>0</v>
      </c>
      <c r="X41" s="92">
        <v>0</v>
      </c>
      <c r="Y41" s="92">
        <v>0</v>
      </c>
      <c r="Z41" s="92">
        <v>0</v>
      </c>
      <c r="AA41" s="92">
        <v>504</v>
      </c>
    </row>
    <row r="42" spans="1:28" ht="14.1" customHeight="1" x14ac:dyDescent="0.25">
      <c r="A42" s="21">
        <f t="shared" si="0"/>
        <v>29</v>
      </c>
      <c r="B42" s="208" t="s">
        <v>197</v>
      </c>
      <c r="C42" s="220">
        <v>560</v>
      </c>
      <c r="D42" s="206" t="s">
        <v>36</v>
      </c>
      <c r="E42" s="25">
        <f>MAX(M42:U42)</f>
        <v>505</v>
      </c>
      <c r="F42" s="25" t="str">
        <f>VLOOKUP(E42,Tab!$Q$2:$R$255,2,TRUE)</f>
        <v>Não</v>
      </c>
      <c r="G42" s="26">
        <f>LARGE(M42:AA42,1)</f>
        <v>505</v>
      </c>
      <c r="H42" s="26">
        <f>LARGE(M42:AA42,2)</f>
        <v>503</v>
      </c>
      <c r="I42" s="26">
        <f>LARGE(M42:AA42,3)</f>
        <v>491</v>
      </c>
      <c r="J42" s="27">
        <f>SUM(G42:I42)</f>
        <v>1499</v>
      </c>
      <c r="K42" s="28">
        <f>J42/3</f>
        <v>499.66666666666669</v>
      </c>
      <c r="L42" s="29"/>
      <c r="M42" s="92">
        <v>505</v>
      </c>
      <c r="N42" s="92">
        <v>503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92">
        <v>0</v>
      </c>
      <c r="U42" s="167">
        <v>0</v>
      </c>
      <c r="V42" s="187">
        <v>0</v>
      </c>
      <c r="W42" s="92">
        <v>0</v>
      </c>
      <c r="X42" s="92">
        <v>0</v>
      </c>
      <c r="Y42" s="92">
        <v>0</v>
      </c>
      <c r="Z42" s="92">
        <v>0</v>
      </c>
      <c r="AA42" s="92">
        <v>491</v>
      </c>
    </row>
    <row r="43" spans="1:28" ht="14.1" customHeight="1" x14ac:dyDescent="0.25">
      <c r="A43" s="21">
        <f t="shared" si="0"/>
        <v>30</v>
      </c>
      <c r="B43" s="209" t="s">
        <v>211</v>
      </c>
      <c r="C43" s="221">
        <v>8791</v>
      </c>
      <c r="D43" s="207" t="s">
        <v>41</v>
      </c>
      <c r="E43" s="25">
        <f>MAX(M43:U43)</f>
        <v>496</v>
      </c>
      <c r="F43" s="25" t="e">
        <f>VLOOKUP(E43,Tab!$Q$2:$R$255,2,TRUE)</f>
        <v>#N/A</v>
      </c>
      <c r="G43" s="26">
        <f>LARGE(M43:AA43,1)</f>
        <v>498</v>
      </c>
      <c r="H43" s="26">
        <f>LARGE(M43:AA43,2)</f>
        <v>496</v>
      </c>
      <c r="I43" s="26">
        <f>LARGE(M43:AA43,3)</f>
        <v>493</v>
      </c>
      <c r="J43" s="27">
        <f>SUM(G43:I43)</f>
        <v>1487</v>
      </c>
      <c r="K43" s="28">
        <f>J43/3</f>
        <v>495.66666666666669</v>
      </c>
      <c r="L43" s="29"/>
      <c r="M43" s="92">
        <v>0</v>
      </c>
      <c r="N43" s="92">
        <v>0</v>
      </c>
      <c r="O43" s="92">
        <v>493</v>
      </c>
      <c r="P43" s="92">
        <v>496</v>
      </c>
      <c r="Q43" s="92">
        <v>0</v>
      </c>
      <c r="R43" s="92">
        <v>0</v>
      </c>
      <c r="S43" s="92">
        <v>0</v>
      </c>
      <c r="T43" s="92">
        <v>0</v>
      </c>
      <c r="U43" s="167">
        <v>0</v>
      </c>
      <c r="V43" s="187">
        <v>0</v>
      </c>
      <c r="W43" s="92">
        <v>498</v>
      </c>
      <c r="X43" s="92">
        <v>0</v>
      </c>
      <c r="Y43" s="92">
        <v>0</v>
      </c>
      <c r="Z43" s="92">
        <v>0</v>
      </c>
      <c r="AA43" s="92">
        <v>0</v>
      </c>
    </row>
    <row r="44" spans="1:28" ht="14.1" customHeight="1" x14ac:dyDescent="0.25">
      <c r="A44" s="21">
        <f t="shared" si="0"/>
        <v>31</v>
      </c>
      <c r="B44" s="209" t="s">
        <v>210</v>
      </c>
      <c r="C44" s="221">
        <v>1024</v>
      </c>
      <c r="D44" s="207" t="s">
        <v>44</v>
      </c>
      <c r="E44" s="25">
        <f>MAX(M44:U44)</f>
        <v>516</v>
      </c>
      <c r="F44" s="25" t="str">
        <f>VLOOKUP(E44,Tab!$Q$2:$R$255,2,TRUE)</f>
        <v>Não</v>
      </c>
      <c r="G44" s="26">
        <f>LARGE(M44:AA44,1)</f>
        <v>516</v>
      </c>
      <c r="H44" s="26">
        <f>LARGE(M44:AA44,2)</f>
        <v>481</v>
      </c>
      <c r="I44" s="26">
        <f>LARGE(M44:AA44,3)</f>
        <v>480</v>
      </c>
      <c r="J44" s="27">
        <f>SUM(G44:I44)</f>
        <v>1477</v>
      </c>
      <c r="K44" s="28">
        <f>J44/3</f>
        <v>492.33333333333331</v>
      </c>
      <c r="L44" s="29"/>
      <c r="M44" s="92">
        <v>480</v>
      </c>
      <c r="N44" s="92">
        <v>481</v>
      </c>
      <c r="O44" s="92">
        <v>0</v>
      </c>
      <c r="P44" s="92">
        <v>0</v>
      </c>
      <c r="Q44" s="92">
        <v>0</v>
      </c>
      <c r="R44" s="92">
        <v>0</v>
      </c>
      <c r="S44" s="92">
        <v>516</v>
      </c>
      <c r="T44" s="92">
        <v>0</v>
      </c>
      <c r="U44" s="167">
        <v>466</v>
      </c>
      <c r="V44" s="187">
        <v>0</v>
      </c>
      <c r="W44" s="92">
        <v>0</v>
      </c>
      <c r="X44" s="92">
        <v>0</v>
      </c>
      <c r="Y44" s="92">
        <v>0</v>
      </c>
      <c r="Z44" s="92">
        <v>0</v>
      </c>
      <c r="AA44" s="92">
        <v>449</v>
      </c>
    </row>
    <row r="45" spans="1:28" ht="14.1" customHeight="1" x14ac:dyDescent="0.25">
      <c r="A45" s="21">
        <f t="shared" si="0"/>
        <v>32</v>
      </c>
      <c r="B45" s="121" t="s">
        <v>310</v>
      </c>
      <c r="C45" s="122">
        <v>13958</v>
      </c>
      <c r="D45" s="123" t="s">
        <v>41</v>
      </c>
      <c r="E45" s="25">
        <f>MAX(M45:U45)</f>
        <v>483</v>
      </c>
      <c r="F45" s="25" t="e">
        <f>VLOOKUP(E45,Tab!$Q$2:$R$255,2,TRUE)</f>
        <v>#N/A</v>
      </c>
      <c r="G45" s="26">
        <f>LARGE(M45:AA45,1)</f>
        <v>496</v>
      </c>
      <c r="H45" s="26">
        <f>LARGE(M45:AA45,2)</f>
        <v>483</v>
      </c>
      <c r="I45" s="26">
        <f>LARGE(M45:AA45,3)</f>
        <v>474</v>
      </c>
      <c r="J45" s="27">
        <f>SUM(G45:I45)</f>
        <v>1453</v>
      </c>
      <c r="K45" s="28">
        <f>J45/3</f>
        <v>484.33333333333331</v>
      </c>
      <c r="L45" s="29"/>
      <c r="M45" s="92">
        <v>0</v>
      </c>
      <c r="N45" s="92">
        <v>0</v>
      </c>
      <c r="O45" s="92">
        <v>483</v>
      </c>
      <c r="P45" s="92">
        <v>474</v>
      </c>
      <c r="Q45" s="92">
        <v>468</v>
      </c>
      <c r="R45" s="92">
        <v>0</v>
      </c>
      <c r="S45" s="92">
        <v>0</v>
      </c>
      <c r="T45" s="92">
        <v>0</v>
      </c>
      <c r="U45" s="167">
        <v>0</v>
      </c>
      <c r="V45" s="187">
        <v>0</v>
      </c>
      <c r="W45" s="92">
        <v>0</v>
      </c>
      <c r="X45" s="92">
        <v>0</v>
      </c>
      <c r="Y45" s="92">
        <v>496</v>
      </c>
      <c r="Z45" s="92">
        <v>465</v>
      </c>
      <c r="AA45" s="92">
        <v>0</v>
      </c>
    </row>
    <row r="46" spans="1:28" ht="14.1" customHeight="1" x14ac:dyDescent="0.25">
      <c r="A46" s="21">
        <f t="shared" si="0"/>
        <v>33</v>
      </c>
      <c r="B46" s="121" t="s">
        <v>203</v>
      </c>
      <c r="C46" s="122">
        <v>525</v>
      </c>
      <c r="D46" s="123" t="s">
        <v>44</v>
      </c>
      <c r="E46" s="25">
        <f>MAX(M46:U46)</f>
        <v>490</v>
      </c>
      <c r="F46" s="25" t="e">
        <f>VLOOKUP(E46,Tab!$Q$2:$R$255,2,TRUE)</f>
        <v>#N/A</v>
      </c>
      <c r="G46" s="26">
        <f>LARGE(M46:AA46,1)</f>
        <v>490</v>
      </c>
      <c r="H46" s="26">
        <f>LARGE(M46:AA46,2)</f>
        <v>487</v>
      </c>
      <c r="I46" s="26">
        <f>LARGE(M46:AA46,3)</f>
        <v>461</v>
      </c>
      <c r="J46" s="27">
        <f>SUM(G46:I46)</f>
        <v>1438</v>
      </c>
      <c r="K46" s="28">
        <f>J46/3</f>
        <v>479.33333333333331</v>
      </c>
      <c r="L46" s="29"/>
      <c r="M46" s="92">
        <v>0</v>
      </c>
      <c r="N46" s="92">
        <v>0</v>
      </c>
      <c r="O46" s="92">
        <v>0</v>
      </c>
      <c r="P46" s="92">
        <v>0</v>
      </c>
      <c r="Q46" s="92">
        <v>0</v>
      </c>
      <c r="R46" s="92">
        <v>0</v>
      </c>
      <c r="S46" s="92">
        <v>490</v>
      </c>
      <c r="T46" s="92">
        <v>0</v>
      </c>
      <c r="U46" s="167">
        <v>487</v>
      </c>
      <c r="V46" s="187">
        <v>0</v>
      </c>
      <c r="W46" s="92">
        <v>0</v>
      </c>
      <c r="X46" s="92">
        <v>461</v>
      </c>
      <c r="Y46" s="92">
        <v>0</v>
      </c>
      <c r="Z46" s="92">
        <v>0</v>
      </c>
      <c r="AA46" s="92">
        <v>0</v>
      </c>
    </row>
    <row r="47" spans="1:28" ht="14.1" customHeight="1" x14ac:dyDescent="0.25">
      <c r="A47" s="21">
        <f t="shared" si="0"/>
        <v>34</v>
      </c>
      <c r="B47" s="209" t="s">
        <v>200</v>
      </c>
      <c r="C47" s="221">
        <v>14775</v>
      </c>
      <c r="D47" s="207" t="s">
        <v>44</v>
      </c>
      <c r="E47" s="25">
        <f>MAX(M47:U47)</f>
        <v>475</v>
      </c>
      <c r="F47" s="25" t="e">
        <f>VLOOKUP(E47,Tab!$Q$2:$R$255,2,TRUE)</f>
        <v>#N/A</v>
      </c>
      <c r="G47" s="26">
        <f>LARGE(M47:AA47,1)</f>
        <v>475</v>
      </c>
      <c r="H47" s="26">
        <f>LARGE(M47:AA47,2)</f>
        <v>433</v>
      </c>
      <c r="I47" s="26">
        <f>LARGE(M47:AA47,3)</f>
        <v>424</v>
      </c>
      <c r="J47" s="27">
        <f>SUM(G47:I47)</f>
        <v>1332</v>
      </c>
      <c r="K47" s="28">
        <f>J47/3</f>
        <v>444</v>
      </c>
      <c r="L47" s="29"/>
      <c r="M47" s="92">
        <v>475</v>
      </c>
      <c r="N47" s="92">
        <v>433</v>
      </c>
      <c r="O47" s="92">
        <v>0</v>
      </c>
      <c r="P47" s="92">
        <v>0</v>
      </c>
      <c r="Q47" s="92">
        <v>0</v>
      </c>
      <c r="R47" s="92">
        <v>0</v>
      </c>
      <c r="S47" s="92">
        <v>424</v>
      </c>
      <c r="T47" s="92">
        <v>0</v>
      </c>
      <c r="U47" s="167">
        <v>0</v>
      </c>
      <c r="V47" s="187">
        <v>0</v>
      </c>
      <c r="W47" s="92">
        <v>0</v>
      </c>
      <c r="X47" s="92">
        <v>0</v>
      </c>
      <c r="Y47" s="92">
        <v>0</v>
      </c>
      <c r="Z47" s="92">
        <v>0</v>
      </c>
      <c r="AA47" s="92">
        <v>0</v>
      </c>
    </row>
    <row r="48" spans="1:28" ht="14.1" customHeight="1" x14ac:dyDescent="0.25">
      <c r="A48" s="21">
        <f t="shared" si="0"/>
        <v>35</v>
      </c>
      <c r="B48" s="209" t="s">
        <v>361</v>
      </c>
      <c r="C48" s="221">
        <v>11844</v>
      </c>
      <c r="D48" s="207" t="s">
        <v>44</v>
      </c>
      <c r="E48" s="25">
        <f>MAX(M48:U48)</f>
        <v>459</v>
      </c>
      <c r="F48" s="25" t="e">
        <f>VLOOKUP(E48,Tab!$Q$2:$R$255,2,TRUE)</f>
        <v>#N/A</v>
      </c>
      <c r="G48" s="26">
        <f>LARGE(M48:AA48,1)</f>
        <v>459</v>
      </c>
      <c r="H48" s="26">
        <f>LARGE(M48:AA48,2)</f>
        <v>454</v>
      </c>
      <c r="I48" s="26">
        <f>LARGE(M48:AA48,3)</f>
        <v>359</v>
      </c>
      <c r="J48" s="27">
        <f>SUM(G48:I48)</f>
        <v>1272</v>
      </c>
      <c r="K48" s="28">
        <f>J48/3</f>
        <v>424</v>
      </c>
      <c r="L48" s="29"/>
      <c r="M48" s="92">
        <v>454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459</v>
      </c>
      <c r="T48" s="92">
        <v>0</v>
      </c>
      <c r="U48" s="167">
        <v>359</v>
      </c>
      <c r="V48" s="187">
        <v>0</v>
      </c>
      <c r="W48" s="92">
        <v>0</v>
      </c>
      <c r="X48" s="92">
        <v>0</v>
      </c>
      <c r="Y48" s="92">
        <v>0</v>
      </c>
      <c r="Z48" s="92">
        <v>0</v>
      </c>
      <c r="AA48" s="92">
        <v>0</v>
      </c>
    </row>
    <row r="49" spans="1:27" ht="14.1" customHeight="1" x14ac:dyDescent="0.25">
      <c r="A49" s="21">
        <f t="shared" si="0"/>
        <v>36</v>
      </c>
      <c r="B49" s="121" t="s">
        <v>97</v>
      </c>
      <c r="C49" s="122">
        <v>6304</v>
      </c>
      <c r="D49" s="123" t="s">
        <v>41</v>
      </c>
      <c r="E49" s="25">
        <f>MAX(M49:U49)</f>
        <v>435</v>
      </c>
      <c r="F49" s="25" t="e">
        <f>VLOOKUP(E49,Tab!$Q$2:$R$255,2,TRUE)</f>
        <v>#N/A</v>
      </c>
      <c r="G49" s="26">
        <f>LARGE(M49:AA49,1)</f>
        <v>435</v>
      </c>
      <c r="H49" s="26">
        <f>LARGE(M49:AA49,2)</f>
        <v>432</v>
      </c>
      <c r="I49" s="26">
        <f>LARGE(M49:AA49,3)</f>
        <v>365</v>
      </c>
      <c r="J49" s="27">
        <f>SUM(G49:I49)</f>
        <v>1232</v>
      </c>
      <c r="K49" s="28">
        <f>J49/3</f>
        <v>410.66666666666669</v>
      </c>
      <c r="L49" s="29"/>
      <c r="M49" s="92">
        <v>0</v>
      </c>
      <c r="N49" s="92">
        <v>0</v>
      </c>
      <c r="O49" s="92">
        <v>0</v>
      </c>
      <c r="P49" s="92">
        <v>435</v>
      </c>
      <c r="Q49" s="92">
        <v>432</v>
      </c>
      <c r="R49" s="92">
        <v>0</v>
      </c>
      <c r="S49" s="92">
        <v>0</v>
      </c>
      <c r="T49" s="92">
        <v>0</v>
      </c>
      <c r="U49" s="167">
        <v>0</v>
      </c>
      <c r="V49" s="187">
        <v>0</v>
      </c>
      <c r="W49" s="92">
        <v>365</v>
      </c>
      <c r="X49" s="92">
        <v>0</v>
      </c>
      <c r="Y49" s="92">
        <v>0</v>
      </c>
      <c r="Z49" s="92">
        <v>0</v>
      </c>
      <c r="AA49" s="92">
        <v>0</v>
      </c>
    </row>
    <row r="50" spans="1:27" ht="14.1" customHeight="1" x14ac:dyDescent="0.25">
      <c r="A50" s="21">
        <f t="shared" si="0"/>
        <v>37</v>
      </c>
      <c r="B50" s="209" t="s">
        <v>67</v>
      </c>
      <c r="C50" s="221">
        <v>6350</v>
      </c>
      <c r="D50" s="207" t="s">
        <v>41</v>
      </c>
      <c r="E50" s="25">
        <f>MAX(M50:U50)</f>
        <v>0</v>
      </c>
      <c r="F50" s="25" t="e">
        <f>VLOOKUP(E50,Tab!$Q$2:$R$255,2,TRUE)</f>
        <v>#N/A</v>
      </c>
      <c r="G50" s="37">
        <f>LARGE(M50:AA50,1)</f>
        <v>559</v>
      </c>
      <c r="H50" s="37">
        <f>LARGE(M50:AA50,2)</f>
        <v>538</v>
      </c>
      <c r="I50" s="37">
        <f>LARGE(M50:AA50,3)</f>
        <v>0</v>
      </c>
      <c r="J50" s="27">
        <f>SUM(G50:I50)</f>
        <v>1097</v>
      </c>
      <c r="K50" s="28">
        <f>J50/3</f>
        <v>365.66666666666669</v>
      </c>
      <c r="L50" s="29"/>
      <c r="M50" s="92">
        <v>0</v>
      </c>
      <c r="N50" s="92">
        <v>0</v>
      </c>
      <c r="O50" s="92">
        <v>0</v>
      </c>
      <c r="P50" s="92">
        <v>0</v>
      </c>
      <c r="Q50" s="92">
        <v>0</v>
      </c>
      <c r="R50" s="92">
        <v>0</v>
      </c>
      <c r="S50" s="92">
        <v>0</v>
      </c>
      <c r="T50" s="92">
        <v>0</v>
      </c>
      <c r="U50" s="167">
        <v>0</v>
      </c>
      <c r="V50" s="187">
        <v>0</v>
      </c>
      <c r="W50" s="92">
        <v>0</v>
      </c>
      <c r="X50" s="92">
        <v>0</v>
      </c>
      <c r="Y50" s="92">
        <v>538</v>
      </c>
      <c r="Z50" s="92">
        <v>559</v>
      </c>
      <c r="AA50" s="92">
        <v>0</v>
      </c>
    </row>
    <row r="51" spans="1:27" ht="14.1" customHeight="1" x14ac:dyDescent="0.25">
      <c r="A51" s="21">
        <f t="shared" si="0"/>
        <v>38</v>
      </c>
      <c r="B51" s="209" t="s">
        <v>143</v>
      </c>
      <c r="C51" s="221">
        <v>634</v>
      </c>
      <c r="D51" s="207" t="s">
        <v>26</v>
      </c>
      <c r="E51" s="25">
        <f>MAX(M51:U51)</f>
        <v>540</v>
      </c>
      <c r="F51" s="25" t="str">
        <f>VLOOKUP(E51,Tab!$Q$2:$R$255,2,TRUE)</f>
        <v>Não</v>
      </c>
      <c r="G51" s="26">
        <f>LARGE(M51:AA51,1)</f>
        <v>540</v>
      </c>
      <c r="H51" s="26">
        <f>LARGE(M51:AA51,2)</f>
        <v>538</v>
      </c>
      <c r="I51" s="26">
        <f>LARGE(M51:AA51,3)</f>
        <v>0</v>
      </c>
      <c r="J51" s="27">
        <f>SUM(G51:I51)</f>
        <v>1078</v>
      </c>
      <c r="K51" s="28">
        <f>J51/3</f>
        <v>359.33333333333331</v>
      </c>
      <c r="L51" s="29"/>
      <c r="M51" s="92">
        <v>540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  <c r="S51" s="92">
        <v>0</v>
      </c>
      <c r="T51" s="92">
        <v>0</v>
      </c>
      <c r="U51" s="167">
        <v>0</v>
      </c>
      <c r="V51" s="187">
        <v>0</v>
      </c>
      <c r="W51" s="92">
        <v>0</v>
      </c>
      <c r="X51" s="92">
        <v>0</v>
      </c>
      <c r="Y51" s="92">
        <v>0</v>
      </c>
      <c r="Z51" s="92">
        <v>0</v>
      </c>
      <c r="AA51" s="92">
        <v>538</v>
      </c>
    </row>
    <row r="52" spans="1:27" ht="14.1" customHeight="1" x14ac:dyDescent="0.25">
      <c r="A52" s="21">
        <f t="shared" si="0"/>
        <v>39</v>
      </c>
      <c r="B52" s="144" t="s">
        <v>69</v>
      </c>
      <c r="C52" s="33">
        <v>12263</v>
      </c>
      <c r="D52" s="143" t="s">
        <v>44</v>
      </c>
      <c r="E52" s="25">
        <f>MAX(M52:U52)</f>
        <v>505</v>
      </c>
      <c r="F52" s="25" t="str">
        <f>VLOOKUP(E52,Tab!$Q$2:$R$255,2,TRUE)</f>
        <v>Não</v>
      </c>
      <c r="G52" s="26">
        <f>LARGE(M52:AA52,1)</f>
        <v>514</v>
      </c>
      <c r="H52" s="26">
        <f>LARGE(M52:AA52,2)</f>
        <v>505</v>
      </c>
      <c r="I52" s="26">
        <f>LARGE(M52:AA52,3)</f>
        <v>0</v>
      </c>
      <c r="J52" s="27">
        <f>SUM(G52:I52)</f>
        <v>1019</v>
      </c>
      <c r="K52" s="28">
        <f>J52/3</f>
        <v>339.66666666666669</v>
      </c>
      <c r="L52" s="29"/>
      <c r="M52" s="92">
        <v>505</v>
      </c>
      <c r="N52" s="92">
        <v>0</v>
      </c>
      <c r="O52" s="92">
        <v>0</v>
      </c>
      <c r="P52" s="92">
        <v>0</v>
      </c>
      <c r="Q52" s="92">
        <v>0</v>
      </c>
      <c r="R52" s="92">
        <v>0</v>
      </c>
      <c r="S52" s="92">
        <v>0</v>
      </c>
      <c r="T52" s="92">
        <v>0</v>
      </c>
      <c r="U52" s="167">
        <v>0</v>
      </c>
      <c r="V52" s="187">
        <v>0</v>
      </c>
      <c r="W52" s="92">
        <v>0</v>
      </c>
      <c r="X52" s="92">
        <v>0</v>
      </c>
      <c r="Y52" s="92">
        <v>0</v>
      </c>
      <c r="Z52" s="92">
        <v>0</v>
      </c>
      <c r="AA52" s="92">
        <v>514</v>
      </c>
    </row>
    <row r="53" spans="1:27" ht="14.1" customHeight="1" x14ac:dyDescent="0.25">
      <c r="A53" s="21">
        <f t="shared" si="0"/>
        <v>40</v>
      </c>
      <c r="B53" s="144" t="s">
        <v>110</v>
      </c>
      <c r="C53" s="33">
        <v>320</v>
      </c>
      <c r="D53" s="143" t="s">
        <v>61</v>
      </c>
      <c r="E53" s="25">
        <f>MAX(M53:U53)</f>
        <v>0</v>
      </c>
      <c r="F53" s="25" t="e">
        <f>VLOOKUP(E53,Tab!$Q$2:$R$255,2,TRUE)</f>
        <v>#N/A</v>
      </c>
      <c r="G53" s="26">
        <f>LARGE(M53:AA53,1)</f>
        <v>515</v>
      </c>
      <c r="H53" s="26">
        <f>LARGE(M53:AA53,2)</f>
        <v>494</v>
      </c>
      <c r="I53" s="26">
        <f>LARGE(M53:AA53,3)</f>
        <v>0</v>
      </c>
      <c r="J53" s="27">
        <f>SUM(G53:I53)</f>
        <v>1009</v>
      </c>
      <c r="K53" s="28">
        <f>J53/3</f>
        <v>336.33333333333331</v>
      </c>
      <c r="L53" s="29"/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167">
        <v>0</v>
      </c>
      <c r="V53" s="187">
        <v>0</v>
      </c>
      <c r="W53" s="92">
        <v>0</v>
      </c>
      <c r="X53" s="92">
        <v>494</v>
      </c>
      <c r="Y53" s="92">
        <v>0</v>
      </c>
      <c r="Z53" s="92">
        <v>0</v>
      </c>
      <c r="AA53" s="92">
        <v>515</v>
      </c>
    </row>
    <row r="54" spans="1:27" ht="14.1" customHeight="1" x14ac:dyDescent="0.25">
      <c r="A54" s="21">
        <f t="shared" si="0"/>
        <v>41</v>
      </c>
      <c r="B54" s="121" t="s">
        <v>223</v>
      </c>
      <c r="C54" s="122">
        <v>1805</v>
      </c>
      <c r="D54" s="123" t="s">
        <v>26</v>
      </c>
      <c r="E54" s="25">
        <f>MAX(M54:U54)</f>
        <v>514</v>
      </c>
      <c r="F54" s="25" t="str">
        <f>VLOOKUP(E54,Tab!$Q$2:$R$255,2,TRUE)</f>
        <v>Não</v>
      </c>
      <c r="G54" s="26">
        <f>LARGE(M54:AA54,1)</f>
        <v>514</v>
      </c>
      <c r="H54" s="26">
        <f>LARGE(M54:AA54,2)</f>
        <v>489</v>
      </c>
      <c r="I54" s="26">
        <f>LARGE(M54:AA54,3)</f>
        <v>0</v>
      </c>
      <c r="J54" s="27">
        <f>SUM(G54:I54)</f>
        <v>1003</v>
      </c>
      <c r="K54" s="28">
        <f>J54/3</f>
        <v>334.33333333333331</v>
      </c>
      <c r="L54" s="29"/>
      <c r="M54" s="92">
        <v>514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92">
        <v>0</v>
      </c>
      <c r="T54" s="92">
        <v>0</v>
      </c>
      <c r="U54" s="167">
        <v>0</v>
      </c>
      <c r="V54" s="187">
        <v>0</v>
      </c>
      <c r="W54" s="92">
        <v>0</v>
      </c>
      <c r="X54" s="92">
        <v>0</v>
      </c>
      <c r="Y54" s="92">
        <v>0</v>
      </c>
      <c r="Z54" s="92">
        <v>0</v>
      </c>
      <c r="AA54" s="92">
        <v>489</v>
      </c>
    </row>
    <row r="55" spans="1:27" ht="14.1" customHeight="1" x14ac:dyDescent="0.25">
      <c r="A55" s="21">
        <f t="shared" si="0"/>
        <v>42</v>
      </c>
      <c r="B55" s="209" t="s">
        <v>117</v>
      </c>
      <c r="C55" s="221">
        <v>38</v>
      </c>
      <c r="D55" s="207" t="s">
        <v>26</v>
      </c>
      <c r="E55" s="25">
        <f>MAX(M55:U55)</f>
        <v>493</v>
      </c>
      <c r="F55" s="25" t="e">
        <f>VLOOKUP(E55,Tab!$Q$2:$R$255,2,TRUE)</f>
        <v>#N/A</v>
      </c>
      <c r="G55" s="26">
        <f>LARGE(M55:AA55,1)</f>
        <v>501</v>
      </c>
      <c r="H55" s="26">
        <f>LARGE(M55:AA55,2)</f>
        <v>493</v>
      </c>
      <c r="I55" s="26">
        <f>LARGE(M55:AA55,3)</f>
        <v>0</v>
      </c>
      <c r="J55" s="27">
        <f>SUM(G55:I55)</f>
        <v>994</v>
      </c>
      <c r="K55" s="28">
        <f>J55/3</f>
        <v>331.33333333333331</v>
      </c>
      <c r="L55" s="29"/>
      <c r="M55" s="92">
        <v>493</v>
      </c>
      <c r="N55" s="92">
        <v>0</v>
      </c>
      <c r="O55" s="92">
        <v>0</v>
      </c>
      <c r="P55" s="92">
        <v>0</v>
      </c>
      <c r="Q55" s="92">
        <v>0</v>
      </c>
      <c r="R55" s="92">
        <v>0</v>
      </c>
      <c r="S55" s="92">
        <v>0</v>
      </c>
      <c r="T55" s="92">
        <v>0</v>
      </c>
      <c r="U55" s="167">
        <v>0</v>
      </c>
      <c r="V55" s="187">
        <v>0</v>
      </c>
      <c r="W55" s="92">
        <v>0</v>
      </c>
      <c r="X55" s="92">
        <v>0</v>
      </c>
      <c r="Y55" s="92">
        <v>0</v>
      </c>
      <c r="Z55" s="92">
        <v>0</v>
      </c>
      <c r="AA55" s="92">
        <v>501</v>
      </c>
    </row>
    <row r="56" spans="1:27" ht="14.1" customHeight="1" x14ac:dyDescent="0.25">
      <c r="A56" s="21">
        <f t="shared" si="0"/>
        <v>43</v>
      </c>
      <c r="B56" s="32" t="s">
        <v>551</v>
      </c>
      <c r="C56" s="33">
        <v>12116</v>
      </c>
      <c r="D56" s="34" t="s">
        <v>39</v>
      </c>
      <c r="E56" s="25">
        <f>MAX(M56:U56)</f>
        <v>481</v>
      </c>
      <c r="F56" s="25" t="e">
        <f>VLOOKUP(E56,Tab!$Q$2:$R$255,2,TRUE)</f>
        <v>#N/A</v>
      </c>
      <c r="G56" s="26">
        <f>LARGE(M56:AA56,1)</f>
        <v>481</v>
      </c>
      <c r="H56" s="26">
        <f>LARGE(M56:AA56,2)</f>
        <v>449</v>
      </c>
      <c r="I56" s="26">
        <f>LARGE(M56:AA56,3)</f>
        <v>0</v>
      </c>
      <c r="J56" s="27">
        <f>SUM(G56:I56)</f>
        <v>930</v>
      </c>
      <c r="K56" s="28">
        <f>J56/3</f>
        <v>310</v>
      </c>
      <c r="L56" s="29"/>
      <c r="M56" s="92">
        <v>481</v>
      </c>
      <c r="N56" s="92">
        <v>449</v>
      </c>
      <c r="O56" s="92">
        <v>0</v>
      </c>
      <c r="P56" s="92">
        <v>0</v>
      </c>
      <c r="Q56" s="92">
        <v>0</v>
      </c>
      <c r="R56" s="92">
        <v>0</v>
      </c>
      <c r="S56" s="92">
        <v>0</v>
      </c>
      <c r="T56" s="92">
        <v>0</v>
      </c>
      <c r="U56" s="167">
        <v>0</v>
      </c>
      <c r="V56" s="187">
        <v>0</v>
      </c>
      <c r="W56" s="92">
        <v>0</v>
      </c>
      <c r="X56" s="92">
        <v>0</v>
      </c>
      <c r="Y56" s="92">
        <v>0</v>
      </c>
      <c r="Z56" s="92">
        <v>0</v>
      </c>
      <c r="AA56" s="92">
        <v>0</v>
      </c>
    </row>
    <row r="57" spans="1:27" ht="14.1" customHeight="1" x14ac:dyDescent="0.25">
      <c r="A57" s="21">
        <f t="shared" si="0"/>
        <v>44</v>
      </c>
      <c r="B57" s="32" t="s">
        <v>149</v>
      </c>
      <c r="C57" s="33">
        <v>13817</v>
      </c>
      <c r="D57" s="34" t="s">
        <v>44</v>
      </c>
      <c r="E57" s="25">
        <f>MAX(M57:U57)</f>
        <v>432</v>
      </c>
      <c r="F57" s="25" t="e">
        <f>VLOOKUP(E57,Tab!$Q$2:$R$255,2,TRUE)</f>
        <v>#N/A</v>
      </c>
      <c r="G57" s="26">
        <f>LARGE(M57:AA57,1)</f>
        <v>432</v>
      </c>
      <c r="H57" s="26">
        <f>LARGE(M57:AA57,2)</f>
        <v>413</v>
      </c>
      <c r="I57" s="26">
        <f>LARGE(M57:AA57,3)</f>
        <v>0</v>
      </c>
      <c r="J57" s="27">
        <f>SUM(G57:I57)</f>
        <v>845</v>
      </c>
      <c r="K57" s="28">
        <f>J57/3</f>
        <v>281.66666666666669</v>
      </c>
      <c r="L57" s="29"/>
      <c r="M57" s="92">
        <v>432</v>
      </c>
      <c r="N57" s="92">
        <v>413</v>
      </c>
      <c r="O57" s="92">
        <v>0</v>
      </c>
      <c r="P57" s="92">
        <v>0</v>
      </c>
      <c r="Q57" s="92">
        <v>0</v>
      </c>
      <c r="R57" s="92">
        <v>0</v>
      </c>
      <c r="S57" s="92">
        <v>0</v>
      </c>
      <c r="T57" s="92">
        <v>0</v>
      </c>
      <c r="U57" s="167">
        <v>0</v>
      </c>
      <c r="V57" s="187">
        <v>0</v>
      </c>
      <c r="W57" s="92">
        <v>0</v>
      </c>
      <c r="X57" s="92">
        <v>0</v>
      </c>
      <c r="Y57" s="92">
        <v>0</v>
      </c>
      <c r="Z57" s="92">
        <v>0</v>
      </c>
      <c r="AA57" s="92">
        <v>0</v>
      </c>
    </row>
    <row r="58" spans="1:27" ht="14.1" customHeight="1" x14ac:dyDescent="0.25">
      <c r="A58" s="21">
        <f t="shared" si="0"/>
        <v>45</v>
      </c>
      <c r="B58" s="144" t="s">
        <v>220</v>
      </c>
      <c r="C58" s="33">
        <v>137</v>
      </c>
      <c r="D58" s="143" t="s">
        <v>221</v>
      </c>
      <c r="E58" s="25">
        <f>MAX(M58:U58)</f>
        <v>425</v>
      </c>
      <c r="F58" s="25" t="e">
        <f>VLOOKUP(E58,Tab!$Q$2:$R$255,2,TRUE)</f>
        <v>#N/A</v>
      </c>
      <c r="G58" s="26">
        <f>LARGE(M58:AA58,1)</f>
        <v>425</v>
      </c>
      <c r="H58" s="26">
        <f>LARGE(M58:AA58,2)</f>
        <v>420</v>
      </c>
      <c r="I58" s="26">
        <f>LARGE(M58:AA58,3)</f>
        <v>0</v>
      </c>
      <c r="J58" s="27">
        <f>SUM(G58:I58)</f>
        <v>845</v>
      </c>
      <c r="K58" s="28">
        <f>J58/3</f>
        <v>281.66666666666669</v>
      </c>
      <c r="L58" s="29"/>
      <c r="M58" s="92">
        <v>0</v>
      </c>
      <c r="N58" s="92">
        <v>0</v>
      </c>
      <c r="O58" s="92">
        <v>0</v>
      </c>
      <c r="P58" s="92">
        <v>0</v>
      </c>
      <c r="Q58" s="92">
        <v>425</v>
      </c>
      <c r="R58" s="92">
        <v>0</v>
      </c>
      <c r="S58" s="92">
        <v>0</v>
      </c>
      <c r="T58" s="92">
        <v>0</v>
      </c>
      <c r="U58" s="167">
        <v>0</v>
      </c>
      <c r="V58" s="187">
        <v>0</v>
      </c>
      <c r="W58" s="92">
        <v>420</v>
      </c>
      <c r="X58" s="92">
        <v>0</v>
      </c>
      <c r="Y58" s="92">
        <v>0</v>
      </c>
      <c r="Z58" s="92">
        <v>0</v>
      </c>
      <c r="AA58" s="92">
        <v>0</v>
      </c>
    </row>
    <row r="59" spans="1:27" ht="14.1" customHeight="1" x14ac:dyDescent="0.25">
      <c r="A59" s="21">
        <f t="shared" si="0"/>
        <v>46</v>
      </c>
      <c r="B59" s="144" t="s">
        <v>391</v>
      </c>
      <c r="C59" s="33">
        <v>4353</v>
      </c>
      <c r="D59" s="143" t="s">
        <v>26</v>
      </c>
      <c r="E59" s="25">
        <f>MAX(M59:U59)</f>
        <v>431</v>
      </c>
      <c r="F59" s="25" t="e">
        <f>VLOOKUP(E59,Tab!$Q$2:$R$255,2,TRUE)</f>
        <v>#N/A</v>
      </c>
      <c r="G59" s="26">
        <f>LARGE(M59:AA59,1)</f>
        <v>431</v>
      </c>
      <c r="H59" s="26">
        <f>LARGE(M59:AA59,2)</f>
        <v>390</v>
      </c>
      <c r="I59" s="26">
        <f>LARGE(M59:AA59,3)</f>
        <v>0</v>
      </c>
      <c r="J59" s="27">
        <f>SUM(G59:I59)</f>
        <v>821</v>
      </c>
      <c r="K59" s="28">
        <f>J59/3</f>
        <v>273.66666666666669</v>
      </c>
      <c r="L59" s="29"/>
      <c r="M59" s="92">
        <v>390</v>
      </c>
      <c r="N59" s="92">
        <v>0</v>
      </c>
      <c r="O59" s="92">
        <v>0</v>
      </c>
      <c r="P59" s="92">
        <v>0</v>
      </c>
      <c r="Q59" s="92">
        <v>0</v>
      </c>
      <c r="R59" s="92">
        <v>0</v>
      </c>
      <c r="S59" s="92">
        <v>0</v>
      </c>
      <c r="T59" s="92">
        <v>0</v>
      </c>
      <c r="U59" s="167">
        <v>431</v>
      </c>
      <c r="V59" s="187">
        <v>0</v>
      </c>
      <c r="W59" s="92">
        <v>0</v>
      </c>
      <c r="X59" s="92">
        <v>0</v>
      </c>
      <c r="Y59" s="92">
        <v>0</v>
      </c>
      <c r="Z59" s="92">
        <v>0</v>
      </c>
      <c r="AA59" s="92">
        <v>0</v>
      </c>
    </row>
    <row r="60" spans="1:27" ht="14.1" customHeight="1" x14ac:dyDescent="0.25">
      <c r="A60" s="21">
        <f t="shared" si="0"/>
        <v>47</v>
      </c>
      <c r="B60" s="144" t="s">
        <v>470</v>
      </c>
      <c r="C60" s="33">
        <v>14113</v>
      </c>
      <c r="D60" s="143" t="s">
        <v>146</v>
      </c>
      <c r="E60" s="25">
        <f>MAX(M60:U60)</f>
        <v>0</v>
      </c>
      <c r="F60" s="25" t="e">
        <f>VLOOKUP(E60,Tab!$Q$2:$R$255,2,TRUE)</f>
        <v>#N/A</v>
      </c>
      <c r="G60" s="26">
        <f>LARGE(M60:AA60,1)</f>
        <v>411</v>
      </c>
      <c r="H60" s="26">
        <f>LARGE(M60:AA60,2)</f>
        <v>388</v>
      </c>
      <c r="I60" s="26">
        <f>LARGE(M60:AA60,3)</f>
        <v>0</v>
      </c>
      <c r="J60" s="27">
        <f>SUM(G60:I60)</f>
        <v>799</v>
      </c>
      <c r="K60" s="28">
        <f>J60/3</f>
        <v>266.33333333333331</v>
      </c>
      <c r="L60" s="29"/>
      <c r="M60" s="92">
        <v>0</v>
      </c>
      <c r="N60" s="92">
        <v>0</v>
      </c>
      <c r="O60" s="92">
        <v>0</v>
      </c>
      <c r="P60" s="92">
        <v>0</v>
      </c>
      <c r="Q60" s="92">
        <v>0</v>
      </c>
      <c r="R60" s="92">
        <v>0</v>
      </c>
      <c r="S60" s="92">
        <v>0</v>
      </c>
      <c r="T60" s="92">
        <v>0</v>
      </c>
      <c r="U60" s="167">
        <v>0</v>
      </c>
      <c r="V60" s="187">
        <v>0</v>
      </c>
      <c r="W60" s="92">
        <v>0</v>
      </c>
      <c r="X60" s="92">
        <v>0</v>
      </c>
      <c r="Y60" s="92">
        <v>388</v>
      </c>
      <c r="Z60" s="92">
        <v>411</v>
      </c>
      <c r="AA60" s="92">
        <v>0</v>
      </c>
    </row>
    <row r="61" spans="1:27" ht="14.1" customHeight="1" x14ac:dyDescent="0.25">
      <c r="A61" s="21">
        <f t="shared" si="0"/>
        <v>48</v>
      </c>
      <c r="B61" s="209" t="s">
        <v>573</v>
      </c>
      <c r="C61" s="221">
        <v>978</v>
      </c>
      <c r="D61" s="207" t="s">
        <v>106</v>
      </c>
      <c r="E61" s="25">
        <f>MAX(M61:U61)</f>
        <v>560</v>
      </c>
      <c r="F61" s="25" t="str">
        <f>VLOOKUP(E61,Tab!$Q$2:$R$255,2,TRUE)</f>
        <v>Não</v>
      </c>
      <c r="G61" s="26">
        <f>LARGE(M61:AA61,1)</f>
        <v>560</v>
      </c>
      <c r="H61" s="26">
        <f>LARGE(M61:AA61,2)</f>
        <v>0</v>
      </c>
      <c r="I61" s="26">
        <f>LARGE(M61:AA61,3)</f>
        <v>0</v>
      </c>
      <c r="J61" s="27">
        <f>SUM(G61:I61)</f>
        <v>560</v>
      </c>
      <c r="K61" s="28">
        <f>J61/3</f>
        <v>186.66666666666666</v>
      </c>
      <c r="L61" s="29"/>
      <c r="M61" s="92">
        <v>560</v>
      </c>
      <c r="N61" s="92">
        <v>0</v>
      </c>
      <c r="O61" s="92">
        <v>0</v>
      </c>
      <c r="P61" s="92">
        <v>0</v>
      </c>
      <c r="Q61" s="92">
        <v>0</v>
      </c>
      <c r="R61" s="92">
        <v>0</v>
      </c>
      <c r="S61" s="92">
        <v>0</v>
      </c>
      <c r="T61" s="92">
        <v>0</v>
      </c>
      <c r="U61" s="167">
        <v>0</v>
      </c>
      <c r="V61" s="187">
        <v>0</v>
      </c>
      <c r="W61" s="92">
        <v>0</v>
      </c>
      <c r="X61" s="92">
        <v>0</v>
      </c>
      <c r="Y61" s="92">
        <v>0</v>
      </c>
      <c r="Z61" s="92">
        <v>0</v>
      </c>
      <c r="AA61" s="92">
        <v>0</v>
      </c>
    </row>
    <row r="62" spans="1:27" ht="14.1" customHeight="1" x14ac:dyDescent="0.25">
      <c r="A62" s="21">
        <f t="shared" si="0"/>
        <v>49</v>
      </c>
      <c r="B62" s="208" t="s">
        <v>209</v>
      </c>
      <c r="C62" s="220">
        <v>1873</v>
      </c>
      <c r="D62" s="206" t="s">
        <v>63</v>
      </c>
      <c r="E62" s="25">
        <f>MAX(M62:U62)</f>
        <v>0</v>
      </c>
      <c r="F62" s="25" t="e">
        <f>VLOOKUP(E62,Tab!$Q$2:$R$255,2,TRUE)</f>
        <v>#N/A</v>
      </c>
      <c r="G62" s="26">
        <f>LARGE(M62:AA62,1)</f>
        <v>560</v>
      </c>
      <c r="H62" s="26">
        <f>LARGE(M62:AA62,2)</f>
        <v>0</v>
      </c>
      <c r="I62" s="26">
        <f>LARGE(M62:AA62,3)</f>
        <v>0</v>
      </c>
      <c r="J62" s="27">
        <f>SUM(G62:I62)</f>
        <v>560</v>
      </c>
      <c r="K62" s="28">
        <f>J62/3</f>
        <v>186.66666666666666</v>
      </c>
      <c r="L62" s="29"/>
      <c r="M62" s="92">
        <v>0</v>
      </c>
      <c r="N62" s="92">
        <v>0</v>
      </c>
      <c r="O62" s="92">
        <v>0</v>
      </c>
      <c r="P62" s="92">
        <v>0</v>
      </c>
      <c r="Q62" s="92">
        <v>0</v>
      </c>
      <c r="R62" s="92">
        <v>0</v>
      </c>
      <c r="S62" s="92">
        <v>0</v>
      </c>
      <c r="T62" s="92">
        <v>0</v>
      </c>
      <c r="U62" s="167">
        <v>0</v>
      </c>
      <c r="V62" s="187">
        <v>0</v>
      </c>
      <c r="W62" s="92">
        <v>0</v>
      </c>
      <c r="X62" s="92">
        <v>0</v>
      </c>
      <c r="Y62" s="92">
        <v>0</v>
      </c>
      <c r="Z62" s="92">
        <v>0</v>
      </c>
      <c r="AA62" s="92">
        <v>560</v>
      </c>
    </row>
    <row r="63" spans="1:27" ht="14.1" customHeight="1" x14ac:dyDescent="0.25">
      <c r="A63" s="21">
        <f t="shared" si="0"/>
        <v>50</v>
      </c>
      <c r="B63" s="39" t="s">
        <v>38</v>
      </c>
      <c r="C63" s="55">
        <v>10436</v>
      </c>
      <c r="D63" s="40" t="s">
        <v>39</v>
      </c>
      <c r="E63" s="25">
        <f>MAX(M63:U63)</f>
        <v>0</v>
      </c>
      <c r="F63" s="25" t="e">
        <f>VLOOKUP(E63,Tab!$Q$2:$R$255,2,TRUE)</f>
        <v>#N/A</v>
      </c>
      <c r="G63" s="26">
        <f>LARGE(M63:AA63,1)</f>
        <v>552</v>
      </c>
      <c r="H63" s="26">
        <f>LARGE(M63:AA63,2)</f>
        <v>0</v>
      </c>
      <c r="I63" s="26">
        <f>LARGE(M63:AA63,3)</f>
        <v>0</v>
      </c>
      <c r="J63" s="27">
        <f>SUM(G63:I63)</f>
        <v>552</v>
      </c>
      <c r="K63" s="28">
        <f>J63/3</f>
        <v>184</v>
      </c>
      <c r="L63" s="29"/>
      <c r="M63" s="92">
        <v>0</v>
      </c>
      <c r="N63" s="92">
        <v>0</v>
      </c>
      <c r="O63" s="92">
        <v>0</v>
      </c>
      <c r="P63" s="92">
        <v>0</v>
      </c>
      <c r="Q63" s="92">
        <v>0</v>
      </c>
      <c r="R63" s="92">
        <v>0</v>
      </c>
      <c r="S63" s="92">
        <v>0</v>
      </c>
      <c r="T63" s="92">
        <v>0</v>
      </c>
      <c r="U63" s="167">
        <v>0</v>
      </c>
      <c r="V63" s="187">
        <v>0</v>
      </c>
      <c r="W63" s="92">
        <v>0</v>
      </c>
      <c r="X63" s="92">
        <v>0</v>
      </c>
      <c r="Y63" s="92">
        <v>0</v>
      </c>
      <c r="Z63" s="92">
        <v>0</v>
      </c>
      <c r="AA63" s="92">
        <v>552</v>
      </c>
    </row>
    <row r="64" spans="1:27" ht="14.1" customHeight="1" x14ac:dyDescent="0.25">
      <c r="A64" s="21">
        <f t="shared" si="0"/>
        <v>51</v>
      </c>
      <c r="B64" s="144" t="s">
        <v>33</v>
      </c>
      <c r="C64" s="33">
        <v>11945</v>
      </c>
      <c r="D64" s="143" t="s">
        <v>34</v>
      </c>
      <c r="E64" s="25">
        <f>MAX(M64:U64)</f>
        <v>547</v>
      </c>
      <c r="F64" s="25" t="str">
        <f>VLOOKUP(E64,Tab!$Q$2:$R$255,2,TRUE)</f>
        <v>Não</v>
      </c>
      <c r="G64" s="26">
        <f>LARGE(M64:AA64,1)</f>
        <v>547</v>
      </c>
      <c r="H64" s="26">
        <f>LARGE(M64:AA64,2)</f>
        <v>0</v>
      </c>
      <c r="I64" s="26">
        <f>LARGE(M64:AA64,3)</f>
        <v>0</v>
      </c>
      <c r="J64" s="27">
        <f>SUM(G64:I64)</f>
        <v>547</v>
      </c>
      <c r="K64" s="28">
        <f>J64/3</f>
        <v>182.33333333333334</v>
      </c>
      <c r="L64" s="29"/>
      <c r="M64" s="92">
        <v>547</v>
      </c>
      <c r="N64" s="92">
        <v>0</v>
      </c>
      <c r="O64" s="92">
        <v>0</v>
      </c>
      <c r="P64" s="92">
        <v>0</v>
      </c>
      <c r="Q64" s="92">
        <v>0</v>
      </c>
      <c r="R64" s="92">
        <v>0</v>
      </c>
      <c r="S64" s="92">
        <v>0</v>
      </c>
      <c r="T64" s="92">
        <v>0</v>
      </c>
      <c r="U64" s="167">
        <v>0</v>
      </c>
      <c r="V64" s="187">
        <v>0</v>
      </c>
      <c r="W64" s="92">
        <v>0</v>
      </c>
      <c r="X64" s="92">
        <v>0</v>
      </c>
      <c r="Y64" s="92">
        <v>0</v>
      </c>
      <c r="Z64" s="92">
        <v>0</v>
      </c>
      <c r="AA64" s="92">
        <v>0</v>
      </c>
    </row>
    <row r="65" spans="1:27" ht="14.1" customHeight="1" x14ac:dyDescent="0.25">
      <c r="A65" s="21">
        <f t="shared" si="0"/>
        <v>52</v>
      </c>
      <c r="B65" s="144" t="s">
        <v>524</v>
      </c>
      <c r="C65" s="33">
        <v>2483</v>
      </c>
      <c r="D65" s="143" t="s">
        <v>93</v>
      </c>
      <c r="E65" s="25">
        <f>MAX(M65:U65)</f>
        <v>540</v>
      </c>
      <c r="F65" s="25" t="str">
        <f>VLOOKUP(E65,Tab!$Q$2:$R$255,2,TRUE)</f>
        <v>Não</v>
      </c>
      <c r="G65" s="26">
        <f>LARGE(M65:AA65,1)</f>
        <v>540</v>
      </c>
      <c r="H65" s="26">
        <f>LARGE(M65:AA65,2)</f>
        <v>0</v>
      </c>
      <c r="I65" s="26">
        <f>LARGE(M65:AA65,3)</f>
        <v>0</v>
      </c>
      <c r="J65" s="27">
        <f>SUM(G65:I65)</f>
        <v>540</v>
      </c>
      <c r="K65" s="28">
        <f>J65/3</f>
        <v>180</v>
      </c>
      <c r="L65" s="29"/>
      <c r="M65" s="92">
        <v>0</v>
      </c>
      <c r="N65" s="92">
        <v>0</v>
      </c>
      <c r="O65" s="92">
        <v>0</v>
      </c>
      <c r="P65" s="92">
        <v>0</v>
      </c>
      <c r="Q65" s="92">
        <v>0</v>
      </c>
      <c r="R65" s="92">
        <v>540</v>
      </c>
      <c r="S65" s="92">
        <v>0</v>
      </c>
      <c r="T65" s="92">
        <v>0</v>
      </c>
      <c r="U65" s="167">
        <v>0</v>
      </c>
      <c r="V65" s="187">
        <v>0</v>
      </c>
      <c r="W65" s="92">
        <v>0</v>
      </c>
      <c r="X65" s="92">
        <v>0</v>
      </c>
      <c r="Y65" s="92">
        <v>0</v>
      </c>
      <c r="Z65" s="92">
        <v>0</v>
      </c>
      <c r="AA65" s="92">
        <v>0</v>
      </c>
    </row>
    <row r="66" spans="1:27" ht="14.1" customHeight="1" x14ac:dyDescent="0.25">
      <c r="A66" s="21">
        <f t="shared" si="0"/>
        <v>53</v>
      </c>
      <c r="B66" s="209" t="s">
        <v>98</v>
      </c>
      <c r="C66" s="221">
        <v>301</v>
      </c>
      <c r="D66" s="207" t="s">
        <v>80</v>
      </c>
      <c r="E66" s="25">
        <f>MAX(M66:U66)</f>
        <v>535</v>
      </c>
      <c r="F66" s="25" t="str">
        <f>VLOOKUP(E66,Tab!$Q$2:$R$255,2,TRUE)</f>
        <v>Não</v>
      </c>
      <c r="G66" s="26">
        <f>LARGE(M66:AA66,1)</f>
        <v>535</v>
      </c>
      <c r="H66" s="26">
        <f>LARGE(M66:AA66,2)</f>
        <v>0</v>
      </c>
      <c r="I66" s="26">
        <f>LARGE(M66:AA66,3)</f>
        <v>0</v>
      </c>
      <c r="J66" s="27">
        <f>SUM(G66:I66)</f>
        <v>535</v>
      </c>
      <c r="K66" s="28">
        <f>J66/3</f>
        <v>178.33333333333334</v>
      </c>
      <c r="L66" s="29"/>
      <c r="M66" s="92">
        <v>0</v>
      </c>
      <c r="N66" s="92">
        <v>0</v>
      </c>
      <c r="O66" s="92">
        <v>0</v>
      </c>
      <c r="P66" s="92">
        <v>0</v>
      </c>
      <c r="Q66" s="92">
        <v>0</v>
      </c>
      <c r="R66" s="92">
        <v>0</v>
      </c>
      <c r="S66" s="92">
        <v>0</v>
      </c>
      <c r="T66" s="92">
        <v>0</v>
      </c>
      <c r="U66" s="167">
        <v>535</v>
      </c>
      <c r="V66" s="187">
        <v>0</v>
      </c>
      <c r="W66" s="92">
        <v>0</v>
      </c>
      <c r="X66" s="92">
        <v>0</v>
      </c>
      <c r="Y66" s="92">
        <v>0</v>
      </c>
      <c r="Z66" s="92">
        <v>0</v>
      </c>
      <c r="AA66" s="92">
        <v>0</v>
      </c>
    </row>
    <row r="67" spans="1:27" ht="14.1" customHeight="1" x14ac:dyDescent="0.25">
      <c r="A67" s="21">
        <f t="shared" si="0"/>
        <v>54</v>
      </c>
      <c r="B67" s="209" t="s">
        <v>614</v>
      </c>
      <c r="C67" s="221">
        <v>11217</v>
      </c>
      <c r="D67" s="207" t="s">
        <v>106</v>
      </c>
      <c r="E67" s="25">
        <f>MAX(M67:U67)</f>
        <v>528</v>
      </c>
      <c r="F67" s="25" t="str">
        <f>VLOOKUP(E67,Tab!$Q$2:$R$255,2,TRUE)</f>
        <v>Não</v>
      </c>
      <c r="G67" s="26">
        <f>LARGE(M67:AA67,1)</f>
        <v>528</v>
      </c>
      <c r="H67" s="26">
        <f>LARGE(M67:AA67,2)</f>
        <v>0</v>
      </c>
      <c r="I67" s="26">
        <f>LARGE(M67:AA67,3)</f>
        <v>0</v>
      </c>
      <c r="J67" s="27">
        <f>SUM(G67:I67)</f>
        <v>528</v>
      </c>
      <c r="K67" s="28">
        <f>J67/3</f>
        <v>176</v>
      </c>
      <c r="L67" s="29"/>
      <c r="M67" s="92">
        <v>528</v>
      </c>
      <c r="N67" s="92">
        <v>0</v>
      </c>
      <c r="O67" s="92">
        <v>0</v>
      </c>
      <c r="P67" s="92">
        <v>0</v>
      </c>
      <c r="Q67" s="92">
        <v>0</v>
      </c>
      <c r="R67" s="92">
        <v>0</v>
      </c>
      <c r="S67" s="92">
        <v>0</v>
      </c>
      <c r="T67" s="92">
        <v>0</v>
      </c>
      <c r="U67" s="167">
        <v>0</v>
      </c>
      <c r="V67" s="187">
        <v>0</v>
      </c>
      <c r="W67" s="92">
        <v>0</v>
      </c>
      <c r="X67" s="92">
        <v>0</v>
      </c>
      <c r="Y67" s="92">
        <v>0</v>
      </c>
      <c r="Z67" s="92">
        <v>0</v>
      </c>
      <c r="AA67" s="92">
        <v>0</v>
      </c>
    </row>
    <row r="68" spans="1:27" ht="14.1" customHeight="1" x14ac:dyDescent="0.25">
      <c r="A68" s="21">
        <f t="shared" si="0"/>
        <v>55</v>
      </c>
      <c r="B68" s="144" t="s">
        <v>126</v>
      </c>
      <c r="C68" s="33">
        <v>6463</v>
      </c>
      <c r="D68" s="143" t="s">
        <v>127</v>
      </c>
      <c r="E68" s="25">
        <f>MAX(M68:U68)</f>
        <v>526</v>
      </c>
      <c r="F68" s="25" t="str">
        <f>VLOOKUP(E68,Tab!$Q$2:$R$255,2,TRUE)</f>
        <v>Não</v>
      </c>
      <c r="G68" s="26">
        <f>LARGE(M68:AA68,1)</f>
        <v>526</v>
      </c>
      <c r="H68" s="26">
        <f>LARGE(M68:AA68,2)</f>
        <v>0</v>
      </c>
      <c r="I68" s="26">
        <f>LARGE(M68:AA68,3)</f>
        <v>0</v>
      </c>
      <c r="J68" s="27">
        <f>SUM(G68:I68)</f>
        <v>526</v>
      </c>
      <c r="K68" s="28">
        <f>J68/3</f>
        <v>175.33333333333334</v>
      </c>
      <c r="L68" s="29"/>
      <c r="M68" s="92">
        <v>0</v>
      </c>
      <c r="N68" s="92">
        <v>0</v>
      </c>
      <c r="O68" s="92">
        <v>0</v>
      </c>
      <c r="P68" s="92">
        <v>0</v>
      </c>
      <c r="Q68" s="92">
        <v>0</v>
      </c>
      <c r="R68" s="92">
        <v>0</v>
      </c>
      <c r="S68" s="92">
        <v>0</v>
      </c>
      <c r="T68" s="92">
        <v>0</v>
      </c>
      <c r="U68" s="167">
        <v>526</v>
      </c>
      <c r="V68" s="187">
        <v>0</v>
      </c>
      <c r="W68" s="92">
        <v>0</v>
      </c>
      <c r="X68" s="92">
        <v>0</v>
      </c>
      <c r="Y68" s="92">
        <v>0</v>
      </c>
      <c r="Z68" s="92">
        <v>0</v>
      </c>
      <c r="AA68" s="92">
        <v>0</v>
      </c>
    </row>
    <row r="69" spans="1:27" ht="14.1" customHeight="1" x14ac:dyDescent="0.25">
      <c r="A69" s="21">
        <f t="shared" si="0"/>
        <v>56</v>
      </c>
      <c r="B69" s="209" t="s">
        <v>125</v>
      </c>
      <c r="C69" s="221">
        <v>629</v>
      </c>
      <c r="D69" s="207" t="s">
        <v>106</v>
      </c>
      <c r="E69" s="25">
        <f>MAX(M69:U69)</f>
        <v>522</v>
      </c>
      <c r="F69" s="25" t="str">
        <f>VLOOKUP(E69,Tab!$Q$2:$R$255,2,TRUE)</f>
        <v>Não</v>
      </c>
      <c r="G69" s="26">
        <f>LARGE(M69:AA69,1)</f>
        <v>522</v>
      </c>
      <c r="H69" s="26">
        <f>LARGE(M69:AA69,2)</f>
        <v>0</v>
      </c>
      <c r="I69" s="26">
        <f>LARGE(M69:AA69,3)</f>
        <v>0</v>
      </c>
      <c r="J69" s="27">
        <f>SUM(G69:I69)</f>
        <v>522</v>
      </c>
      <c r="K69" s="28">
        <f>J69/3</f>
        <v>174</v>
      </c>
      <c r="L69" s="29"/>
      <c r="M69" s="92">
        <v>522</v>
      </c>
      <c r="N69" s="92">
        <v>0</v>
      </c>
      <c r="O69" s="92">
        <v>0</v>
      </c>
      <c r="P69" s="92">
        <v>0</v>
      </c>
      <c r="Q69" s="92">
        <v>0</v>
      </c>
      <c r="R69" s="92">
        <v>0</v>
      </c>
      <c r="S69" s="92">
        <v>0</v>
      </c>
      <c r="T69" s="92">
        <v>0</v>
      </c>
      <c r="U69" s="167">
        <v>0</v>
      </c>
      <c r="V69" s="187">
        <v>0</v>
      </c>
      <c r="W69" s="92">
        <v>0</v>
      </c>
      <c r="X69" s="92">
        <v>0</v>
      </c>
      <c r="Y69" s="92">
        <v>0</v>
      </c>
      <c r="Z69" s="92">
        <v>0</v>
      </c>
      <c r="AA69" s="92">
        <v>0</v>
      </c>
    </row>
    <row r="70" spans="1:27" ht="14.1" customHeight="1" x14ac:dyDescent="0.25">
      <c r="A70" s="21">
        <f t="shared" si="0"/>
        <v>57</v>
      </c>
      <c r="B70" s="144" t="s">
        <v>66</v>
      </c>
      <c r="C70" s="33">
        <v>614</v>
      </c>
      <c r="D70" s="143" t="s">
        <v>24</v>
      </c>
      <c r="E70" s="25">
        <f>MAX(M70:U70)</f>
        <v>521</v>
      </c>
      <c r="F70" s="25" t="str">
        <f>VLOOKUP(E70,Tab!$Q$2:$R$255,2,TRUE)</f>
        <v>Não</v>
      </c>
      <c r="G70" s="26">
        <f>LARGE(M70:AA70,1)</f>
        <v>521</v>
      </c>
      <c r="H70" s="26">
        <f>LARGE(M70:AA70,2)</f>
        <v>0</v>
      </c>
      <c r="I70" s="26">
        <f>LARGE(M70:AA70,3)</f>
        <v>0</v>
      </c>
      <c r="J70" s="27">
        <f>SUM(G70:I70)</f>
        <v>521</v>
      </c>
      <c r="K70" s="28">
        <f>J70/3</f>
        <v>173.66666666666666</v>
      </c>
      <c r="L70" s="29"/>
      <c r="M70" s="92">
        <v>521</v>
      </c>
      <c r="N70" s="92">
        <v>0</v>
      </c>
      <c r="O70" s="92">
        <v>0</v>
      </c>
      <c r="P70" s="92">
        <v>0</v>
      </c>
      <c r="Q70" s="92">
        <v>0</v>
      </c>
      <c r="R70" s="92">
        <v>0</v>
      </c>
      <c r="S70" s="92">
        <v>0</v>
      </c>
      <c r="T70" s="92">
        <v>0</v>
      </c>
      <c r="U70" s="167">
        <v>0</v>
      </c>
      <c r="V70" s="187">
        <v>0</v>
      </c>
      <c r="W70" s="92">
        <v>0</v>
      </c>
      <c r="X70" s="92">
        <v>0</v>
      </c>
      <c r="Y70" s="92">
        <v>0</v>
      </c>
      <c r="Z70" s="92">
        <v>0</v>
      </c>
      <c r="AA70" s="92">
        <v>0</v>
      </c>
    </row>
    <row r="71" spans="1:27" ht="14.1" customHeight="1" x14ac:dyDescent="0.25">
      <c r="A71" s="21">
        <f t="shared" si="0"/>
        <v>58</v>
      </c>
      <c r="B71" s="144" t="s">
        <v>389</v>
      </c>
      <c r="C71" s="33">
        <v>10370</v>
      </c>
      <c r="D71" s="143" t="s">
        <v>44</v>
      </c>
      <c r="E71" s="25">
        <f>MAX(M71:U71)</f>
        <v>0</v>
      </c>
      <c r="F71" s="25" t="e">
        <f>VLOOKUP(E71,Tab!$Q$2:$R$255,2,TRUE)</f>
        <v>#N/A</v>
      </c>
      <c r="G71" s="26">
        <f>LARGE(M71:AA71,1)</f>
        <v>520</v>
      </c>
      <c r="H71" s="26">
        <f>LARGE(M71:AA71,2)</f>
        <v>0</v>
      </c>
      <c r="I71" s="26">
        <f>LARGE(M71:AA71,3)</f>
        <v>0</v>
      </c>
      <c r="J71" s="27">
        <f>SUM(G71:I71)</f>
        <v>520</v>
      </c>
      <c r="K71" s="28">
        <f>J71/3</f>
        <v>173.33333333333334</v>
      </c>
      <c r="L71" s="29"/>
      <c r="M71" s="92">
        <v>0</v>
      </c>
      <c r="N71" s="92">
        <v>0</v>
      </c>
      <c r="O71" s="92">
        <v>0</v>
      </c>
      <c r="P71" s="92">
        <v>0</v>
      </c>
      <c r="Q71" s="92">
        <v>0</v>
      </c>
      <c r="R71" s="92">
        <v>0</v>
      </c>
      <c r="S71" s="92">
        <v>0</v>
      </c>
      <c r="T71" s="92">
        <v>0</v>
      </c>
      <c r="U71" s="167">
        <v>0</v>
      </c>
      <c r="V71" s="187">
        <v>0</v>
      </c>
      <c r="W71" s="92">
        <v>0</v>
      </c>
      <c r="X71" s="92">
        <v>0</v>
      </c>
      <c r="Y71" s="92">
        <v>0</v>
      </c>
      <c r="Z71" s="92">
        <v>0</v>
      </c>
      <c r="AA71" s="92">
        <v>520</v>
      </c>
    </row>
    <row r="72" spans="1:27" ht="14.1" customHeight="1" x14ac:dyDescent="0.25">
      <c r="A72" s="21">
        <f t="shared" si="0"/>
        <v>59</v>
      </c>
      <c r="B72" s="209" t="s">
        <v>312</v>
      </c>
      <c r="C72" s="221">
        <v>14794</v>
      </c>
      <c r="D72" s="207" t="s">
        <v>63</v>
      </c>
      <c r="E72" s="25">
        <f>MAX(M72:U72)</f>
        <v>515</v>
      </c>
      <c r="F72" s="25" t="str">
        <f>VLOOKUP(E72,Tab!$Q$2:$R$255,2,TRUE)</f>
        <v>Não</v>
      </c>
      <c r="G72" s="26">
        <f>LARGE(M72:AA72,1)</f>
        <v>515</v>
      </c>
      <c r="H72" s="26">
        <f>LARGE(M72:AA72,2)</f>
        <v>0</v>
      </c>
      <c r="I72" s="26">
        <f>LARGE(M72:AA72,3)</f>
        <v>0</v>
      </c>
      <c r="J72" s="27">
        <f>SUM(G72:I72)</f>
        <v>515</v>
      </c>
      <c r="K72" s="28">
        <f>J72/3</f>
        <v>171.66666666666666</v>
      </c>
      <c r="L72" s="29"/>
      <c r="M72" s="92">
        <v>0</v>
      </c>
      <c r="N72" s="92">
        <v>0</v>
      </c>
      <c r="O72" s="92">
        <v>0</v>
      </c>
      <c r="P72" s="92">
        <v>0</v>
      </c>
      <c r="Q72" s="92">
        <v>0</v>
      </c>
      <c r="R72" s="92">
        <v>0</v>
      </c>
      <c r="S72" s="92">
        <v>515</v>
      </c>
      <c r="T72" s="92">
        <v>0</v>
      </c>
      <c r="U72" s="167">
        <v>0</v>
      </c>
      <c r="V72" s="187">
        <v>0</v>
      </c>
      <c r="W72" s="92">
        <v>0</v>
      </c>
      <c r="X72" s="92">
        <v>0</v>
      </c>
      <c r="Y72" s="92">
        <v>0</v>
      </c>
      <c r="Z72" s="92">
        <v>0</v>
      </c>
      <c r="AA72" s="92">
        <v>0</v>
      </c>
    </row>
    <row r="73" spans="1:27" ht="14.1" customHeight="1" x14ac:dyDescent="0.25">
      <c r="A73" s="21">
        <f t="shared" si="0"/>
        <v>60</v>
      </c>
      <c r="B73" s="209" t="s">
        <v>113</v>
      </c>
      <c r="C73" s="221">
        <v>14112</v>
      </c>
      <c r="D73" s="207">
        <v>14112</v>
      </c>
      <c r="E73" s="25">
        <f>MAX(M73:U73)</f>
        <v>0</v>
      </c>
      <c r="F73" s="25" t="e">
        <f>VLOOKUP(E73,Tab!$Q$2:$R$255,2,TRUE)</f>
        <v>#N/A</v>
      </c>
      <c r="G73" s="26">
        <f>LARGE(M73:AA73,1)</f>
        <v>515</v>
      </c>
      <c r="H73" s="26">
        <f>LARGE(M73:AA73,2)</f>
        <v>0</v>
      </c>
      <c r="I73" s="26">
        <f>LARGE(M73:AA73,3)</f>
        <v>0</v>
      </c>
      <c r="J73" s="27">
        <f>SUM(G73:I73)</f>
        <v>515</v>
      </c>
      <c r="K73" s="28">
        <f>J73/3</f>
        <v>171.66666666666666</v>
      </c>
      <c r="L73" s="29"/>
      <c r="M73" s="92">
        <v>0</v>
      </c>
      <c r="N73" s="92">
        <v>0</v>
      </c>
      <c r="O73" s="92">
        <v>0</v>
      </c>
      <c r="P73" s="92">
        <v>0</v>
      </c>
      <c r="Q73" s="92">
        <v>0</v>
      </c>
      <c r="R73" s="92">
        <v>0</v>
      </c>
      <c r="S73" s="92">
        <v>0</v>
      </c>
      <c r="T73" s="92">
        <v>0</v>
      </c>
      <c r="U73" s="167">
        <v>0</v>
      </c>
      <c r="V73" s="187">
        <v>0</v>
      </c>
      <c r="W73" s="92">
        <v>0</v>
      </c>
      <c r="X73" s="92">
        <v>0</v>
      </c>
      <c r="Y73" s="92">
        <v>0</v>
      </c>
      <c r="Z73" s="92">
        <v>515</v>
      </c>
      <c r="AA73" s="92">
        <v>0</v>
      </c>
    </row>
    <row r="74" spans="1:27" x14ac:dyDescent="0.25">
      <c r="A74" s="21">
        <f t="shared" si="0"/>
        <v>61</v>
      </c>
      <c r="B74" s="144" t="s">
        <v>313</v>
      </c>
      <c r="C74" s="33">
        <v>14797</v>
      </c>
      <c r="D74" s="143" t="s">
        <v>63</v>
      </c>
      <c r="E74" s="25">
        <f>MAX(M74:U74)</f>
        <v>506</v>
      </c>
      <c r="F74" s="25" t="str">
        <f>VLOOKUP(E74,Tab!$Q$2:$R$255,2,TRUE)</f>
        <v>Não</v>
      </c>
      <c r="G74" s="26">
        <f>LARGE(M74:AA74,1)</f>
        <v>506</v>
      </c>
      <c r="H74" s="26">
        <f>LARGE(M74:AA74,2)</f>
        <v>0</v>
      </c>
      <c r="I74" s="26">
        <f>LARGE(M74:AA74,3)</f>
        <v>0</v>
      </c>
      <c r="J74" s="27">
        <f>SUM(G74:I74)</f>
        <v>506</v>
      </c>
      <c r="K74" s="28">
        <f>J74/3</f>
        <v>168.66666666666666</v>
      </c>
      <c r="L74" s="29"/>
      <c r="M74" s="92">
        <v>0</v>
      </c>
      <c r="N74" s="92">
        <v>0</v>
      </c>
      <c r="O74" s="92">
        <v>0</v>
      </c>
      <c r="P74" s="92">
        <v>0</v>
      </c>
      <c r="Q74" s="92">
        <v>0</v>
      </c>
      <c r="R74" s="92">
        <v>0</v>
      </c>
      <c r="S74" s="92">
        <v>506</v>
      </c>
      <c r="T74" s="92">
        <v>0</v>
      </c>
      <c r="U74" s="167">
        <v>0</v>
      </c>
      <c r="V74" s="187">
        <v>0</v>
      </c>
      <c r="W74" s="92">
        <v>0</v>
      </c>
      <c r="X74" s="92">
        <v>0</v>
      </c>
      <c r="Y74" s="92">
        <v>0</v>
      </c>
      <c r="Z74" s="92">
        <v>0</v>
      </c>
      <c r="AA74" s="92">
        <v>0</v>
      </c>
    </row>
    <row r="75" spans="1:27" x14ac:dyDescent="0.25">
      <c r="A75" s="21">
        <f t="shared" si="0"/>
        <v>62</v>
      </c>
      <c r="B75" s="209" t="s">
        <v>390</v>
      </c>
      <c r="C75" s="221">
        <v>9073</v>
      </c>
      <c r="D75" s="207" t="s">
        <v>80</v>
      </c>
      <c r="E75" s="25">
        <f>MAX(M75:U75)</f>
        <v>0</v>
      </c>
      <c r="F75" s="25" t="e">
        <f>VLOOKUP(E75,Tab!$Q$2:$R$255,2,TRUE)</f>
        <v>#N/A</v>
      </c>
      <c r="G75" s="26">
        <f>LARGE(M75:AA75,1)</f>
        <v>506</v>
      </c>
      <c r="H75" s="26">
        <f>LARGE(M75:AA75,2)</f>
        <v>0</v>
      </c>
      <c r="I75" s="26">
        <f>LARGE(M75:AA75,3)</f>
        <v>0</v>
      </c>
      <c r="J75" s="27">
        <f>SUM(G75:I75)</f>
        <v>506</v>
      </c>
      <c r="K75" s="28">
        <f>J75/3</f>
        <v>168.66666666666666</v>
      </c>
      <c r="L75" s="29"/>
      <c r="M75" s="92">
        <v>0</v>
      </c>
      <c r="N75" s="92">
        <v>0</v>
      </c>
      <c r="O75" s="92">
        <v>0</v>
      </c>
      <c r="P75" s="92">
        <v>0</v>
      </c>
      <c r="Q75" s="92">
        <v>0</v>
      </c>
      <c r="R75" s="92">
        <v>0</v>
      </c>
      <c r="S75" s="92">
        <v>0</v>
      </c>
      <c r="T75" s="92">
        <v>0</v>
      </c>
      <c r="U75" s="167">
        <v>0</v>
      </c>
      <c r="V75" s="187">
        <v>0</v>
      </c>
      <c r="W75" s="92">
        <v>0</v>
      </c>
      <c r="X75" s="92">
        <v>0</v>
      </c>
      <c r="Y75" s="92">
        <v>0</v>
      </c>
      <c r="Z75" s="92">
        <v>0</v>
      </c>
      <c r="AA75" s="92">
        <v>506</v>
      </c>
    </row>
    <row r="76" spans="1:27" x14ac:dyDescent="0.25">
      <c r="A76" s="21">
        <f t="shared" si="0"/>
        <v>63</v>
      </c>
      <c r="B76" s="209" t="s">
        <v>151</v>
      </c>
      <c r="C76" s="221">
        <v>13684</v>
      </c>
      <c r="D76" s="207" t="s">
        <v>65</v>
      </c>
      <c r="E76" s="25">
        <f>MAX(M76:U76)</f>
        <v>503</v>
      </c>
      <c r="F76" s="25" t="str">
        <f>VLOOKUP(E76,Tab!$Q$2:$R$255,2,TRUE)</f>
        <v>Não</v>
      </c>
      <c r="G76" s="26">
        <f>LARGE(M76:AA76,1)</f>
        <v>503</v>
      </c>
      <c r="H76" s="26">
        <f>LARGE(M76:AA76,2)</f>
        <v>0</v>
      </c>
      <c r="I76" s="26">
        <f>LARGE(M76:AA76,3)</f>
        <v>0</v>
      </c>
      <c r="J76" s="27">
        <f>SUM(G76:I76)</f>
        <v>503</v>
      </c>
      <c r="K76" s="28">
        <f>J76/3</f>
        <v>167.66666666666666</v>
      </c>
      <c r="L76" s="29"/>
      <c r="M76" s="92">
        <v>503</v>
      </c>
      <c r="N76" s="92">
        <v>0</v>
      </c>
      <c r="O76" s="92">
        <v>0</v>
      </c>
      <c r="P76" s="92">
        <v>0</v>
      </c>
      <c r="Q76" s="92">
        <v>0</v>
      </c>
      <c r="R76" s="92">
        <v>0</v>
      </c>
      <c r="S76" s="92">
        <v>0</v>
      </c>
      <c r="T76" s="92">
        <v>0</v>
      </c>
      <c r="U76" s="167">
        <v>0</v>
      </c>
      <c r="V76" s="187">
        <v>0</v>
      </c>
      <c r="W76" s="92">
        <v>0</v>
      </c>
      <c r="X76" s="92">
        <v>0</v>
      </c>
      <c r="Y76" s="92">
        <v>0</v>
      </c>
      <c r="Z76" s="92">
        <v>0</v>
      </c>
      <c r="AA76" s="92">
        <v>0</v>
      </c>
    </row>
    <row r="77" spans="1:27" x14ac:dyDescent="0.25">
      <c r="A77" s="21">
        <f t="shared" si="0"/>
        <v>64</v>
      </c>
      <c r="B77" s="39" t="s">
        <v>520</v>
      </c>
      <c r="C77" s="55">
        <v>1128</v>
      </c>
      <c r="D77" s="40" t="s">
        <v>36</v>
      </c>
      <c r="E77" s="25">
        <f>MAX(M77:U77)</f>
        <v>498</v>
      </c>
      <c r="F77" s="25" t="e">
        <f>VLOOKUP(E77,Tab!$Q$2:$R$255,2,TRUE)</f>
        <v>#N/A</v>
      </c>
      <c r="G77" s="26">
        <f>LARGE(M77:AA77,1)</f>
        <v>498</v>
      </c>
      <c r="H77" s="26">
        <f>LARGE(M77:AA77,2)</f>
        <v>0</v>
      </c>
      <c r="I77" s="26">
        <f>LARGE(M77:AA77,3)</f>
        <v>0</v>
      </c>
      <c r="J77" s="27">
        <f>SUM(G77:I77)</f>
        <v>498</v>
      </c>
      <c r="K77" s="28">
        <f>J77/3</f>
        <v>166</v>
      </c>
      <c r="L77" s="29"/>
      <c r="M77" s="92">
        <v>0</v>
      </c>
      <c r="N77" s="92">
        <v>0</v>
      </c>
      <c r="O77" s="92">
        <v>0</v>
      </c>
      <c r="P77" s="92">
        <v>0</v>
      </c>
      <c r="Q77" s="92">
        <v>0</v>
      </c>
      <c r="R77" s="92">
        <v>0</v>
      </c>
      <c r="S77" s="92">
        <v>0</v>
      </c>
      <c r="T77" s="92">
        <v>0</v>
      </c>
      <c r="U77" s="167">
        <v>498</v>
      </c>
      <c r="V77" s="187">
        <v>0</v>
      </c>
      <c r="W77" s="92">
        <v>0</v>
      </c>
      <c r="X77" s="92">
        <v>0</v>
      </c>
      <c r="Y77" s="92">
        <v>0</v>
      </c>
      <c r="Z77" s="92">
        <v>0</v>
      </c>
      <c r="AA77" s="92">
        <v>0</v>
      </c>
    </row>
    <row r="78" spans="1:27" x14ac:dyDescent="0.25">
      <c r="A78" s="21">
        <f t="shared" ref="A78:A88" si="1">A77+1</f>
        <v>65</v>
      </c>
      <c r="B78" s="209" t="s">
        <v>582</v>
      </c>
      <c r="C78" s="33">
        <v>260</v>
      </c>
      <c r="D78" s="143" t="s">
        <v>41</v>
      </c>
      <c r="E78" s="25">
        <f>MAX(M78:U78)</f>
        <v>471</v>
      </c>
      <c r="F78" s="25" t="e">
        <f>VLOOKUP(E78,Tab!$Q$2:$R$255,2,TRUE)</f>
        <v>#N/A</v>
      </c>
      <c r="G78" s="26">
        <f>LARGE(M78:AA78,1)</f>
        <v>471</v>
      </c>
      <c r="H78" s="26">
        <f>LARGE(M78:AA78,2)</f>
        <v>0</v>
      </c>
      <c r="I78" s="26">
        <f>LARGE(M78:AA78,3)</f>
        <v>0</v>
      </c>
      <c r="J78" s="27">
        <f>SUM(G78:I78)</f>
        <v>471</v>
      </c>
      <c r="K78" s="28">
        <f>J78/3</f>
        <v>157</v>
      </c>
      <c r="L78" s="29"/>
      <c r="M78" s="92">
        <v>0</v>
      </c>
      <c r="N78" s="92">
        <v>0</v>
      </c>
      <c r="O78" s="92">
        <v>0</v>
      </c>
      <c r="P78" s="92">
        <v>0</v>
      </c>
      <c r="Q78" s="92">
        <v>471</v>
      </c>
      <c r="R78" s="92">
        <v>0</v>
      </c>
      <c r="S78" s="92">
        <v>0</v>
      </c>
      <c r="T78" s="92">
        <v>0</v>
      </c>
      <c r="U78" s="167">
        <v>0</v>
      </c>
      <c r="V78" s="187">
        <v>0</v>
      </c>
      <c r="W78" s="92">
        <v>0</v>
      </c>
      <c r="X78" s="92">
        <v>0</v>
      </c>
      <c r="Y78" s="92">
        <v>0</v>
      </c>
      <c r="Z78" s="92">
        <v>0</v>
      </c>
      <c r="AA78" s="92">
        <v>0</v>
      </c>
    </row>
    <row r="79" spans="1:27" x14ac:dyDescent="0.25">
      <c r="A79" s="21">
        <f t="shared" si="1"/>
        <v>66</v>
      </c>
      <c r="B79" s="209" t="s">
        <v>615</v>
      </c>
      <c r="C79" s="221">
        <v>4857</v>
      </c>
      <c r="D79" s="207" t="s">
        <v>80</v>
      </c>
      <c r="E79" s="25">
        <f>MAX(M79:U79)</f>
        <v>459</v>
      </c>
      <c r="F79" s="25" t="e">
        <f>VLOOKUP(E79,Tab!$Q$2:$R$255,2,TRUE)</f>
        <v>#N/A</v>
      </c>
      <c r="G79" s="26">
        <f>LARGE(M79:AA79,1)</f>
        <v>459</v>
      </c>
      <c r="H79" s="26">
        <f>LARGE(M79:AA79,2)</f>
        <v>0</v>
      </c>
      <c r="I79" s="26">
        <f>LARGE(M79:AA79,3)</f>
        <v>0</v>
      </c>
      <c r="J79" s="210">
        <f>SUM(G79:I79)</f>
        <v>459</v>
      </c>
      <c r="K79" s="28">
        <f>J79/3</f>
        <v>153</v>
      </c>
      <c r="L79" s="29"/>
      <c r="M79" s="92">
        <v>459</v>
      </c>
      <c r="N79" s="92">
        <v>0</v>
      </c>
      <c r="O79" s="92">
        <v>0</v>
      </c>
      <c r="P79" s="92">
        <v>0</v>
      </c>
      <c r="Q79" s="92">
        <v>0</v>
      </c>
      <c r="R79" s="92">
        <v>0</v>
      </c>
      <c r="S79" s="92">
        <v>0</v>
      </c>
      <c r="T79" s="92">
        <v>0</v>
      </c>
      <c r="U79" s="167">
        <v>0</v>
      </c>
      <c r="V79" s="187">
        <v>0</v>
      </c>
      <c r="W79" s="92">
        <v>0</v>
      </c>
      <c r="X79" s="92">
        <v>0</v>
      </c>
      <c r="Y79" s="92">
        <v>0</v>
      </c>
      <c r="Z79" s="92">
        <v>0</v>
      </c>
      <c r="AA79" s="92">
        <v>0</v>
      </c>
    </row>
    <row r="80" spans="1:27" x14ac:dyDescent="0.25">
      <c r="A80" s="21">
        <f t="shared" si="1"/>
        <v>67</v>
      </c>
      <c r="B80" s="209" t="s">
        <v>122</v>
      </c>
      <c r="C80" s="221">
        <v>10361</v>
      </c>
      <c r="D80" s="207" t="s">
        <v>93</v>
      </c>
      <c r="E80" s="25">
        <f>MAX(M80:U80)</f>
        <v>445</v>
      </c>
      <c r="F80" s="25" t="e">
        <f>VLOOKUP(E80,Tab!$Q$2:$R$255,2,TRUE)</f>
        <v>#N/A</v>
      </c>
      <c r="G80" s="26">
        <f>LARGE(M80:AA80,1)</f>
        <v>445</v>
      </c>
      <c r="H80" s="26">
        <f>LARGE(M80:AA80,2)</f>
        <v>0</v>
      </c>
      <c r="I80" s="26">
        <f>LARGE(M80:AA80,3)</f>
        <v>0</v>
      </c>
      <c r="J80" s="210">
        <f>SUM(G80:I80)</f>
        <v>445</v>
      </c>
      <c r="K80" s="28">
        <f>J80/3</f>
        <v>148.33333333333334</v>
      </c>
      <c r="L80" s="29"/>
      <c r="M80" s="92">
        <v>0</v>
      </c>
      <c r="N80" s="92">
        <v>0</v>
      </c>
      <c r="O80" s="92">
        <v>0</v>
      </c>
      <c r="P80" s="92">
        <v>0</v>
      </c>
      <c r="Q80" s="92">
        <v>0</v>
      </c>
      <c r="R80" s="92">
        <v>445</v>
      </c>
      <c r="S80" s="92">
        <v>0</v>
      </c>
      <c r="T80" s="92">
        <v>0</v>
      </c>
      <c r="U80" s="167">
        <v>0</v>
      </c>
      <c r="V80" s="187">
        <v>0</v>
      </c>
      <c r="W80" s="92">
        <v>0</v>
      </c>
      <c r="X80" s="92">
        <v>0</v>
      </c>
      <c r="Y80" s="92">
        <v>0</v>
      </c>
      <c r="Z80" s="92">
        <v>0</v>
      </c>
      <c r="AA80" s="92">
        <v>0</v>
      </c>
    </row>
    <row r="81" spans="1:27" x14ac:dyDescent="0.25">
      <c r="A81" s="21">
        <f t="shared" si="1"/>
        <v>68</v>
      </c>
      <c r="B81" s="209" t="s">
        <v>204</v>
      </c>
      <c r="C81" s="221">
        <v>342</v>
      </c>
      <c r="D81" s="207" t="s">
        <v>39</v>
      </c>
      <c r="E81" s="25">
        <f>MAX(M81:U81)</f>
        <v>439</v>
      </c>
      <c r="F81" s="25" t="e">
        <f>VLOOKUP(E81,Tab!$Q$2:$R$255,2,TRUE)</f>
        <v>#N/A</v>
      </c>
      <c r="G81" s="26">
        <f>LARGE(M81:AA81,1)</f>
        <v>439</v>
      </c>
      <c r="H81" s="26">
        <f>LARGE(M81:AA81,2)</f>
        <v>0</v>
      </c>
      <c r="I81" s="26">
        <f>LARGE(M81:AA81,3)</f>
        <v>0</v>
      </c>
      <c r="J81" s="210">
        <f>SUM(G81:I81)</f>
        <v>439</v>
      </c>
      <c r="K81" s="28">
        <f>J81/3</f>
        <v>146.33333333333334</v>
      </c>
      <c r="L81" s="29"/>
      <c r="M81" s="92">
        <v>0</v>
      </c>
      <c r="N81" s="92">
        <v>439</v>
      </c>
      <c r="O81" s="92">
        <v>0</v>
      </c>
      <c r="P81" s="92">
        <v>0</v>
      </c>
      <c r="Q81" s="92">
        <v>0</v>
      </c>
      <c r="R81" s="92">
        <v>0</v>
      </c>
      <c r="S81" s="92">
        <v>0</v>
      </c>
      <c r="T81" s="92">
        <v>0</v>
      </c>
      <c r="U81" s="167">
        <v>0</v>
      </c>
      <c r="V81" s="187">
        <v>0</v>
      </c>
      <c r="W81" s="92">
        <v>0</v>
      </c>
      <c r="X81" s="92">
        <v>0</v>
      </c>
      <c r="Y81" s="92">
        <v>0</v>
      </c>
      <c r="Z81" s="92">
        <v>0</v>
      </c>
      <c r="AA81" s="92">
        <v>0</v>
      </c>
    </row>
    <row r="82" spans="1:27" x14ac:dyDescent="0.25">
      <c r="A82" s="21">
        <f t="shared" si="1"/>
        <v>69</v>
      </c>
      <c r="B82" s="209" t="s">
        <v>481</v>
      </c>
      <c r="C82" s="221">
        <v>12461</v>
      </c>
      <c r="D82" s="207" t="s">
        <v>80</v>
      </c>
      <c r="E82" s="25">
        <f>MAX(M82:U82)</f>
        <v>436</v>
      </c>
      <c r="F82" s="25" t="e">
        <f>VLOOKUP(E82,Tab!$Q$2:$R$255,2,TRUE)</f>
        <v>#N/A</v>
      </c>
      <c r="G82" s="26">
        <f>LARGE(M82:AA82,1)</f>
        <v>436</v>
      </c>
      <c r="H82" s="26">
        <f>LARGE(M82:AA82,2)</f>
        <v>0</v>
      </c>
      <c r="I82" s="26">
        <f>LARGE(M82:AA82,3)</f>
        <v>0</v>
      </c>
      <c r="J82" s="261">
        <f>SUM(G82:I82)</f>
        <v>436</v>
      </c>
      <c r="K82" s="28">
        <f>J82/3</f>
        <v>145.33333333333334</v>
      </c>
      <c r="L82" s="29"/>
      <c r="M82" s="92">
        <v>0</v>
      </c>
      <c r="N82" s="92">
        <v>0</v>
      </c>
      <c r="O82" s="92">
        <v>0</v>
      </c>
      <c r="P82" s="92">
        <v>0</v>
      </c>
      <c r="Q82" s="92">
        <v>0</v>
      </c>
      <c r="R82" s="92">
        <v>0</v>
      </c>
      <c r="S82" s="92">
        <v>436</v>
      </c>
      <c r="T82" s="92">
        <v>0</v>
      </c>
      <c r="U82" s="167">
        <v>0</v>
      </c>
      <c r="V82" s="187">
        <v>0</v>
      </c>
      <c r="W82" s="92">
        <v>0</v>
      </c>
      <c r="X82" s="92">
        <v>0</v>
      </c>
      <c r="Y82" s="92">
        <v>0</v>
      </c>
      <c r="Z82" s="92">
        <v>0</v>
      </c>
      <c r="AA82" s="92">
        <v>0</v>
      </c>
    </row>
    <row r="83" spans="1:27" x14ac:dyDescent="0.25">
      <c r="A83" s="21">
        <f t="shared" si="1"/>
        <v>70</v>
      </c>
      <c r="B83" s="121" t="s">
        <v>537</v>
      </c>
      <c r="C83" s="122">
        <v>16</v>
      </c>
      <c r="D83" s="123" t="s">
        <v>26</v>
      </c>
      <c r="E83" s="25">
        <f>MAX(M83:U83)</f>
        <v>395</v>
      </c>
      <c r="F83" s="25" t="e">
        <f>VLOOKUP(E83,Tab!$Q$2:$R$255,2,TRUE)</f>
        <v>#N/A</v>
      </c>
      <c r="G83" s="26">
        <f>LARGE(M83:AA83,1)</f>
        <v>395</v>
      </c>
      <c r="H83" s="26">
        <f>LARGE(M83:AA83,2)</f>
        <v>0</v>
      </c>
      <c r="I83" s="26">
        <f>LARGE(M83:AA83,3)</f>
        <v>0</v>
      </c>
      <c r="J83" s="210">
        <f>SUM(G83:I83)</f>
        <v>395</v>
      </c>
      <c r="K83" s="28">
        <f>J83/3</f>
        <v>131.66666666666666</v>
      </c>
      <c r="L83" s="29"/>
      <c r="M83" s="92">
        <v>0</v>
      </c>
      <c r="N83" s="92">
        <v>0</v>
      </c>
      <c r="O83" s="92">
        <v>0</v>
      </c>
      <c r="P83" s="92">
        <v>0</v>
      </c>
      <c r="Q83" s="92">
        <v>0</v>
      </c>
      <c r="R83" s="92">
        <v>0</v>
      </c>
      <c r="S83" s="92">
        <v>395</v>
      </c>
      <c r="T83" s="92">
        <v>0</v>
      </c>
      <c r="U83" s="167">
        <v>0</v>
      </c>
      <c r="V83" s="187">
        <v>0</v>
      </c>
      <c r="W83" s="92">
        <v>0</v>
      </c>
      <c r="X83" s="92">
        <v>0</v>
      </c>
      <c r="Y83" s="92">
        <v>0</v>
      </c>
      <c r="Z83" s="92">
        <v>0</v>
      </c>
      <c r="AA83" s="92">
        <v>0</v>
      </c>
    </row>
    <row r="84" spans="1:27" x14ac:dyDescent="0.25">
      <c r="A84" s="21">
        <f t="shared" si="1"/>
        <v>71</v>
      </c>
      <c r="B84" s="209" t="s">
        <v>583</v>
      </c>
      <c r="C84" s="221">
        <v>7489</v>
      </c>
      <c r="D84" s="207" t="s">
        <v>77</v>
      </c>
      <c r="E84" s="25">
        <f>MAX(M84:U84)</f>
        <v>381</v>
      </c>
      <c r="F84" s="25" t="e">
        <f>VLOOKUP(E84,Tab!$Q$2:$R$255,2,TRUE)</f>
        <v>#N/A</v>
      </c>
      <c r="G84" s="26">
        <f>LARGE(M84:AA84,1)</f>
        <v>381</v>
      </c>
      <c r="H84" s="26">
        <f>LARGE(M84:AA84,2)</f>
        <v>0</v>
      </c>
      <c r="I84" s="26">
        <f>LARGE(M84:AA84,3)</f>
        <v>0</v>
      </c>
      <c r="J84" s="210">
        <f>SUM(G84:I84)</f>
        <v>381</v>
      </c>
      <c r="K84" s="28">
        <f>J84/3</f>
        <v>127</v>
      </c>
      <c r="L84" s="29"/>
      <c r="M84" s="92">
        <v>0</v>
      </c>
      <c r="N84" s="92">
        <v>0</v>
      </c>
      <c r="O84" s="92">
        <v>0</v>
      </c>
      <c r="P84" s="92">
        <v>0</v>
      </c>
      <c r="Q84" s="92">
        <v>381</v>
      </c>
      <c r="R84" s="92">
        <v>0</v>
      </c>
      <c r="S84" s="92">
        <v>0</v>
      </c>
      <c r="T84" s="92">
        <v>0</v>
      </c>
      <c r="U84" s="167">
        <v>0</v>
      </c>
      <c r="V84" s="187">
        <v>0</v>
      </c>
      <c r="W84" s="92">
        <v>0</v>
      </c>
      <c r="X84" s="92">
        <v>0</v>
      </c>
      <c r="Y84" s="92">
        <v>0</v>
      </c>
      <c r="Z84" s="92">
        <v>0</v>
      </c>
      <c r="AA84" s="92">
        <v>0</v>
      </c>
    </row>
    <row r="85" spans="1:27" x14ac:dyDescent="0.25">
      <c r="A85" s="21">
        <f t="shared" si="1"/>
        <v>72</v>
      </c>
      <c r="B85" s="209" t="s">
        <v>222</v>
      </c>
      <c r="C85" s="221">
        <v>2960</v>
      </c>
      <c r="D85" s="207" t="s">
        <v>39</v>
      </c>
      <c r="E85" s="25">
        <f>MAX(M85:U85)</f>
        <v>375</v>
      </c>
      <c r="F85" s="25" t="e">
        <f>VLOOKUP(E85,Tab!$Q$2:$R$255,2,TRUE)</f>
        <v>#N/A</v>
      </c>
      <c r="G85" s="26">
        <f>LARGE(M85:AA85,1)</f>
        <v>375</v>
      </c>
      <c r="H85" s="26">
        <f>LARGE(M85:AA85,2)</f>
        <v>0</v>
      </c>
      <c r="I85" s="26">
        <f>LARGE(M85:AA85,3)</f>
        <v>0</v>
      </c>
      <c r="J85" s="210">
        <f>SUM(G85:I85)</f>
        <v>375</v>
      </c>
      <c r="K85" s="28">
        <f>J85/3</f>
        <v>125</v>
      </c>
      <c r="L85" s="29"/>
      <c r="M85" s="92">
        <v>0</v>
      </c>
      <c r="N85" s="92">
        <v>375</v>
      </c>
      <c r="O85" s="92">
        <v>0</v>
      </c>
      <c r="P85" s="92">
        <v>0</v>
      </c>
      <c r="Q85" s="92">
        <v>0</v>
      </c>
      <c r="R85" s="92">
        <v>0</v>
      </c>
      <c r="S85" s="92">
        <v>0</v>
      </c>
      <c r="T85" s="92">
        <v>0</v>
      </c>
      <c r="U85" s="167">
        <v>0</v>
      </c>
      <c r="V85" s="187">
        <v>0</v>
      </c>
      <c r="W85" s="92">
        <v>0</v>
      </c>
      <c r="X85" s="92">
        <v>0</v>
      </c>
      <c r="Y85" s="92">
        <v>0</v>
      </c>
      <c r="Z85" s="92">
        <v>0</v>
      </c>
      <c r="AA85" s="92">
        <v>0</v>
      </c>
    </row>
    <row r="86" spans="1:27" x14ac:dyDescent="0.25">
      <c r="A86" s="21">
        <f t="shared" si="1"/>
        <v>73</v>
      </c>
      <c r="B86" s="209"/>
      <c r="C86" s="221"/>
      <c r="D86" s="207"/>
      <c r="E86" s="25">
        <f>MAX(M86:U86)</f>
        <v>0</v>
      </c>
      <c r="F86" s="25" t="e">
        <f>VLOOKUP(E86,Tab!$Q$2:$R$255,2,TRUE)</f>
        <v>#N/A</v>
      </c>
      <c r="G86" s="26">
        <f>LARGE(M86:AA86,1)</f>
        <v>0</v>
      </c>
      <c r="H86" s="26">
        <f>LARGE(M86:AA86,2)</f>
        <v>0</v>
      </c>
      <c r="I86" s="26">
        <f>LARGE(M86:AA86,3)</f>
        <v>0</v>
      </c>
      <c r="J86" s="210">
        <f>SUM(G86:I86)</f>
        <v>0</v>
      </c>
      <c r="K86" s="28">
        <f>J86/3</f>
        <v>0</v>
      </c>
      <c r="L86" s="29"/>
      <c r="M86" s="92">
        <v>0</v>
      </c>
      <c r="N86" s="92">
        <v>0</v>
      </c>
      <c r="O86" s="92">
        <v>0</v>
      </c>
      <c r="P86" s="92">
        <v>0</v>
      </c>
      <c r="Q86" s="92">
        <v>0</v>
      </c>
      <c r="R86" s="92">
        <v>0</v>
      </c>
      <c r="S86" s="92">
        <v>0</v>
      </c>
      <c r="T86" s="92">
        <v>0</v>
      </c>
      <c r="U86" s="167">
        <v>0</v>
      </c>
      <c r="V86" s="187">
        <v>0</v>
      </c>
      <c r="W86" s="92">
        <v>0</v>
      </c>
      <c r="X86" s="92">
        <v>0</v>
      </c>
      <c r="Y86" s="92">
        <v>0</v>
      </c>
      <c r="Z86" s="92">
        <v>0</v>
      </c>
      <c r="AA86" s="92">
        <v>0</v>
      </c>
    </row>
    <row r="87" spans="1:27" x14ac:dyDescent="0.25">
      <c r="A87" s="21">
        <f t="shared" si="1"/>
        <v>74</v>
      </c>
      <c r="B87" s="209"/>
      <c r="C87" s="221"/>
      <c r="D87" s="207"/>
      <c r="E87" s="25">
        <f>MAX(M87:U87)</f>
        <v>0</v>
      </c>
      <c r="F87" s="25" t="e">
        <f>VLOOKUP(E87,Tab!$Q$2:$R$255,2,TRUE)</f>
        <v>#N/A</v>
      </c>
      <c r="G87" s="26">
        <f>LARGE(M87:AA87,1)</f>
        <v>0</v>
      </c>
      <c r="H87" s="26">
        <f>LARGE(M87:AA87,2)</f>
        <v>0</v>
      </c>
      <c r="I87" s="26">
        <f>LARGE(M87:AA87,3)</f>
        <v>0</v>
      </c>
      <c r="J87" s="210">
        <f>SUM(G87:I87)</f>
        <v>0</v>
      </c>
      <c r="K87" s="28">
        <f>J87/3</f>
        <v>0</v>
      </c>
      <c r="L87" s="29"/>
      <c r="M87" s="92">
        <v>0</v>
      </c>
      <c r="N87" s="92">
        <v>0</v>
      </c>
      <c r="O87" s="92">
        <v>0</v>
      </c>
      <c r="P87" s="92">
        <v>0</v>
      </c>
      <c r="Q87" s="92">
        <v>0</v>
      </c>
      <c r="R87" s="92">
        <v>0</v>
      </c>
      <c r="S87" s="92">
        <v>0</v>
      </c>
      <c r="T87" s="92">
        <v>0</v>
      </c>
      <c r="U87" s="167">
        <v>0</v>
      </c>
      <c r="V87" s="187">
        <v>0</v>
      </c>
      <c r="W87" s="92">
        <v>0</v>
      </c>
      <c r="X87" s="92">
        <v>0</v>
      </c>
      <c r="Y87" s="92">
        <v>0</v>
      </c>
      <c r="Z87" s="92">
        <v>0</v>
      </c>
      <c r="AA87" s="92">
        <v>0</v>
      </c>
    </row>
    <row r="88" spans="1:27" x14ac:dyDescent="0.25">
      <c r="A88" s="21">
        <f t="shared" si="1"/>
        <v>75</v>
      </c>
      <c r="B88" s="209"/>
      <c r="C88" s="221"/>
      <c r="D88" s="207"/>
      <c r="E88" s="25">
        <f>MAX(M88:U88)</f>
        <v>0</v>
      </c>
      <c r="F88" s="25" t="e">
        <f>VLOOKUP(E88,Tab!$Q$2:$R$255,2,TRUE)</f>
        <v>#N/A</v>
      </c>
      <c r="G88" s="26">
        <f>LARGE(M88:AA88,1)</f>
        <v>0</v>
      </c>
      <c r="H88" s="26">
        <f>LARGE(M88:AA88,2)</f>
        <v>0</v>
      </c>
      <c r="I88" s="26">
        <f>LARGE(M88:AA88,3)</f>
        <v>0</v>
      </c>
      <c r="J88" s="210">
        <f>SUM(G88:I88)</f>
        <v>0</v>
      </c>
      <c r="K88" s="28">
        <f>J88/3</f>
        <v>0</v>
      </c>
      <c r="L88" s="29"/>
      <c r="M88" s="92">
        <v>0</v>
      </c>
      <c r="N88" s="92">
        <v>0</v>
      </c>
      <c r="O88" s="92">
        <v>0</v>
      </c>
      <c r="P88" s="92">
        <v>0</v>
      </c>
      <c r="Q88" s="92">
        <v>0</v>
      </c>
      <c r="R88" s="92">
        <v>0</v>
      </c>
      <c r="S88" s="92">
        <v>0</v>
      </c>
      <c r="T88" s="92">
        <v>0</v>
      </c>
      <c r="U88" s="167">
        <v>0</v>
      </c>
      <c r="V88" s="187">
        <v>0</v>
      </c>
      <c r="W88" s="92">
        <v>0</v>
      </c>
      <c r="X88" s="92">
        <v>0</v>
      </c>
      <c r="Y88" s="92">
        <v>0</v>
      </c>
      <c r="Z88" s="92">
        <v>0</v>
      </c>
      <c r="AA88" s="92">
        <v>0</v>
      </c>
    </row>
  </sheetData>
  <sortState ref="B14:AA88">
    <sortCondition descending="1" ref="J14:J88"/>
    <sortCondition descending="1" ref="E14:E88"/>
  </sortState>
  <mergeCells count="13">
    <mergeCell ref="M9:U9"/>
    <mergeCell ref="V9:AA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0">
    <cfRule type="cellIs" dxfId="40" priority="1" stopIfTrue="1" operator="between">
      <formula>563</formula>
      <formula>569</formula>
    </cfRule>
    <cfRule type="cellIs" dxfId="39" priority="2" stopIfTrue="1" operator="between">
      <formula>570</formula>
      <formula>571</formula>
    </cfRule>
    <cfRule type="cellIs" dxfId="38" priority="3" stopIfTrue="1" operator="between">
      <formula>572</formula>
      <formula>600</formula>
    </cfRule>
  </conditionalFormatting>
  <conditionalFormatting sqref="E14:E88">
    <cfRule type="cellIs" dxfId="37" priority="4" stopIfTrue="1" operator="between">
      <formula>563</formula>
      <formula>600</formula>
    </cfRule>
  </conditionalFormatting>
  <conditionalFormatting sqref="F83:F88 F14:F81">
    <cfRule type="cellIs" dxfId="36" priority="5" stopIfTrue="1" operator="equal">
      <formula>"A"</formula>
    </cfRule>
    <cfRule type="cellIs" dxfId="35" priority="6" stopIfTrue="1" operator="equal">
      <formula>"B"</formula>
    </cfRule>
    <cfRule type="cellIs" dxfId="34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1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46</vt:i4>
      </vt:variant>
    </vt:vector>
  </HeadingPairs>
  <TitlesOfParts>
    <vt:vector size="61" baseType="lpstr">
      <vt:lpstr>P10 HS_HV</vt:lpstr>
      <vt:lpstr>P10 HJ</vt:lpstr>
      <vt:lpstr>P10 SS</vt:lpstr>
      <vt:lpstr>P10 SJ</vt:lpstr>
      <vt:lpstr>P50 HS</vt:lpstr>
      <vt:lpstr>P50 HJ</vt:lpstr>
      <vt:lpstr>PStd HS</vt:lpstr>
      <vt:lpstr>PStd HJ</vt:lpstr>
      <vt:lpstr>PPC HS</vt:lpstr>
      <vt:lpstr>PV HS</vt:lpstr>
      <vt:lpstr>PV HJ</vt:lpstr>
      <vt:lpstr>P25 SS</vt:lpstr>
      <vt:lpstr>P25 SJ</vt:lpstr>
      <vt:lpstr>P25 HJ</vt:lpstr>
      <vt:lpstr>Tab</vt:lpstr>
      <vt:lpstr>Excel_BuiltIn_Print_Area_1_1</vt:lpstr>
      <vt:lpstr>Excel_BuiltIn_Print_Area_1_1_1</vt:lpstr>
      <vt:lpstr>Excel_BuiltIn_Print_Area_11_1_1</vt:lpstr>
      <vt:lpstr>Excel_BuiltIn_Print_Area_12_1</vt:lpstr>
      <vt:lpstr>Excel_BuiltIn_Print_Area_2_1</vt:lpstr>
      <vt:lpstr>Excel_BuiltIn_Print_Area_3_1</vt:lpstr>
      <vt:lpstr>Excel_BuiltIn_Print_Area_5_1</vt:lpstr>
      <vt:lpstr>Excel_BuiltIn_Print_Area_5_1_1</vt:lpstr>
      <vt:lpstr>Excel_BuiltIn_Print_Area_7_1</vt:lpstr>
      <vt:lpstr>Excel_BuiltIn_Print_Area_7_1_1</vt:lpstr>
      <vt:lpstr>Excel_BuiltIn_Print_Titles_1_1</vt:lpstr>
      <vt:lpstr>Excel_BuiltIn_Print_Titles_10_1</vt:lpstr>
      <vt:lpstr>Excel_BuiltIn_Print_Titles_13_1</vt:lpstr>
      <vt:lpstr>Excel_BuiltIn_Print_Titles_2_1</vt:lpstr>
      <vt:lpstr>Excel_BuiltIn_Print_Titles_3_1</vt:lpstr>
      <vt:lpstr>Excel_BuiltIn_Print_Titles_4_1</vt:lpstr>
      <vt:lpstr>Excel_BuiltIn_Print_Titles_5_1</vt:lpstr>
      <vt:lpstr>Excel_BuiltIn_Print_Titles_9_1</vt:lpstr>
      <vt:lpstr>'P10 HJ'!Print_Area</vt:lpstr>
      <vt:lpstr>'P10 HS_HV'!Print_Area</vt:lpstr>
      <vt:lpstr>'P10 SJ'!Print_Area</vt:lpstr>
      <vt:lpstr>'P10 SS'!Print_Area</vt:lpstr>
      <vt:lpstr>'P25 HJ'!Print_Area</vt:lpstr>
      <vt:lpstr>'P25 SJ'!Print_Area</vt:lpstr>
      <vt:lpstr>'P25 SS'!Print_Area</vt:lpstr>
      <vt:lpstr>'P50 HJ'!Print_Area</vt:lpstr>
      <vt:lpstr>'P50 HS'!Print_Area</vt:lpstr>
      <vt:lpstr>'PPC HS'!Print_Area</vt:lpstr>
      <vt:lpstr>'PStd HJ'!Print_Area</vt:lpstr>
      <vt:lpstr>'PStd HS'!Print_Area</vt:lpstr>
      <vt:lpstr>'PV HJ'!Print_Area</vt:lpstr>
      <vt:lpstr>'PV HS'!Print_Area</vt:lpstr>
      <vt:lpstr>'P10 HJ'!Print_Titles</vt:lpstr>
      <vt:lpstr>'P10 HS_HV'!Print_Titles</vt:lpstr>
      <vt:lpstr>'P10 SJ'!Print_Titles</vt:lpstr>
      <vt:lpstr>'P10 SS'!Print_Titles</vt:lpstr>
      <vt:lpstr>'P25 HJ'!Print_Titles</vt:lpstr>
      <vt:lpstr>'P25 SJ'!Print_Titles</vt:lpstr>
      <vt:lpstr>'P25 SS'!Print_Titles</vt:lpstr>
      <vt:lpstr>'P50 HJ'!Print_Titles</vt:lpstr>
      <vt:lpstr>'P50 HS'!Print_Titles</vt:lpstr>
      <vt:lpstr>'PPC HS'!Print_Titles</vt:lpstr>
      <vt:lpstr>'PStd HJ'!Print_Titles</vt:lpstr>
      <vt:lpstr>'PStd HS'!Print_Titles</vt:lpstr>
      <vt:lpstr>'PV HJ'!Print_Titles</vt:lpstr>
      <vt:lpstr>'PV HS'!Print_Titles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2021-07-01T22:16:02Z</dcterms:modified>
</cp:coreProperties>
</file>