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2580" yWindow="30" windowWidth="20385" windowHeight="12810" tabRatio="682"/>
  </bookViews>
  <sheets>
    <sheet name="P10 HS_HV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_xlnm._FilterDatabase" localSheetId="0" hidden="1">'P10 HS_HV'!$D$1:$D$313</definedName>
    <definedName name="Excel_BuiltIn_Print_Area_1_1">'P10 HS_HV'!$A$1:$DB$211</definedName>
    <definedName name="Excel_BuiltIn_Print_Area_1_1_1">'P10 HS_HV'!$A$1:$DB$100</definedName>
    <definedName name="Excel_BuiltIn_Print_Area_11_1_1">'PPC HS'!$A$1:$Z$38</definedName>
    <definedName name="Excel_BuiltIn_Print_Area_12_1">'PStd HS'!$A$1:$L$133</definedName>
    <definedName name="Excel_BuiltIn_Print_Area_2_1">'P10 SS'!$A$1:$CD$39</definedName>
    <definedName name="Excel_BuiltIn_Print_Area_3_1">'P10 HJ'!$A$1:$BC$20</definedName>
    <definedName name="Excel_BuiltIn_Print_Area_5_1">'P50 HS'!$A$1:$Y$58</definedName>
    <definedName name="Excel_BuiltIn_Print_Area_5_1_1">'P50 HS'!$A$1:$Y$58</definedName>
    <definedName name="Excel_BuiltIn_Print_Area_7_1">'PV HS'!$A$1:$S$38</definedName>
    <definedName name="Excel_BuiltIn_Print_Area_7_1_1">'PV HS'!$A$1:$S$38</definedName>
    <definedName name="Excel_BuiltIn_Print_Titles_1_1">'P10 HS_HV'!$1:$13</definedName>
    <definedName name="Excel_BuiltIn_Print_Titles_10_1">'P25 SJ'!$A$1:$HQ$13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HS'!$A$1:$II$13</definedName>
    <definedName name="Excel_BuiltIn_Print_Titles_9_1">'P25 SS'!$A$1:$Z$13</definedName>
    <definedName name="_xlnm.Print_Area" localSheetId="1">'P10 HJ'!$A$1:$BC$20</definedName>
    <definedName name="_xlnm.Print_Area" localSheetId="0">'P10 HS_HV'!$A$1:$DB$213</definedName>
    <definedName name="_xlnm.Print_Area" localSheetId="3">'P10 SJ'!$A$1:$AF$22</definedName>
    <definedName name="_xlnm.Print_Area" localSheetId="2">'P10 SS'!$A$1:$CD$43</definedName>
    <definedName name="_xlnm.Print_Area" localSheetId="13">'P25 HJ'!$A$1:$O$23</definedName>
    <definedName name="_xlnm.Print_Area" localSheetId="12">'P25 SJ'!$A$1:$O$23</definedName>
    <definedName name="_xlnm.Print_Area" localSheetId="11">'P25 SS'!$A$1:$Z$32</definedName>
    <definedName name="_xlnm.Print_Area" localSheetId="5">'P50 HJ'!$A$1:$O$23</definedName>
    <definedName name="_xlnm.Print_Area" localSheetId="4">'P50 HS'!$A$1:$Y$58</definedName>
    <definedName name="_xlnm.Print_Area" localSheetId="8">'PPC HS'!$A$1:$Z$73</definedName>
    <definedName name="_xlnm.Print_Area" localSheetId="7">'PStd HJ'!$A$1:$O$23</definedName>
    <definedName name="_xlnm.Print_Area" localSheetId="6">'PStd HS'!$A$1:$AG$133</definedName>
    <definedName name="_xlnm.Print_Area" localSheetId="10">'PV HJ'!$A$1:$M$23</definedName>
    <definedName name="_xlnm.Print_Area" localSheetId="9">'PV HS'!$A$1:$S$38</definedName>
    <definedName name="_xlnm.Print_Titles" localSheetId="1">'P10 HJ'!$1:$13</definedName>
    <definedName name="_xlnm.Print_Titles" localSheetId="0">'P10 HS_HV'!$1:$13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4525"/>
</workbook>
</file>

<file path=xl/calcChain.xml><?xml version="1.0" encoding="utf-8"?>
<calcChain xmlns="http://schemas.openxmlformats.org/spreadsheetml/2006/main">
  <c r="E16" i="14" l="1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4" i="14"/>
  <c r="E15" i="12"/>
  <c r="E14" i="11"/>
  <c r="E33" i="11"/>
  <c r="E15" i="11"/>
  <c r="E16" i="11"/>
  <c r="E17" i="11"/>
  <c r="E18" i="11"/>
  <c r="E21" i="11"/>
  <c r="E19" i="11"/>
  <c r="E20" i="11"/>
  <c r="E22" i="11"/>
  <c r="E37" i="11"/>
  <c r="E36" i="11"/>
  <c r="E35" i="11"/>
  <c r="E23" i="11"/>
  <c r="E38" i="11"/>
  <c r="E24" i="11"/>
  <c r="E26" i="11"/>
  <c r="E25" i="11"/>
  <c r="E27" i="11"/>
  <c r="E28" i="11"/>
  <c r="E29" i="11"/>
  <c r="E30" i="11"/>
  <c r="E31" i="11"/>
  <c r="E49" i="11"/>
  <c r="E32" i="11"/>
  <c r="E34" i="11"/>
  <c r="E51" i="11"/>
  <c r="E53" i="11"/>
  <c r="E55" i="11"/>
  <c r="E39" i="11"/>
  <c r="E59" i="11"/>
  <c r="E40" i="11"/>
  <c r="E41" i="11"/>
  <c r="E42" i="11"/>
  <c r="E43" i="11"/>
  <c r="E44" i="11"/>
  <c r="E45" i="11"/>
  <c r="E46" i="11"/>
  <c r="E68" i="11"/>
  <c r="E47" i="11"/>
  <c r="E48" i="11"/>
  <c r="E50" i="11"/>
  <c r="E75" i="11"/>
  <c r="E52" i="11"/>
  <c r="E54" i="11"/>
  <c r="E56" i="11"/>
  <c r="E79" i="11"/>
  <c r="E57" i="11"/>
  <c r="E58" i="11"/>
  <c r="E80" i="11"/>
  <c r="E60" i="11"/>
  <c r="E61" i="11"/>
  <c r="E62" i="11"/>
  <c r="E63" i="11"/>
  <c r="E64" i="11"/>
  <c r="E65" i="11"/>
  <c r="E81" i="11"/>
  <c r="E66" i="11"/>
  <c r="E67" i="11"/>
  <c r="E69" i="11"/>
  <c r="E70" i="11"/>
  <c r="E71" i="11"/>
  <c r="E72" i="11"/>
  <c r="E73" i="11"/>
  <c r="E74" i="11"/>
  <c r="E76" i="11"/>
  <c r="E77" i="11"/>
  <c r="E78" i="11"/>
  <c r="E82" i="11"/>
  <c r="E83" i="11"/>
  <c r="E14" i="10"/>
  <c r="E15" i="9"/>
  <c r="E16" i="9"/>
  <c r="E17" i="9"/>
  <c r="E18" i="9"/>
  <c r="E24" i="9"/>
  <c r="E19" i="9"/>
  <c r="E20" i="9"/>
  <c r="E22" i="9"/>
  <c r="E23" i="9"/>
  <c r="E21" i="9"/>
  <c r="E25" i="9"/>
  <c r="E26" i="9"/>
  <c r="E27" i="9"/>
  <c r="E28" i="9"/>
  <c r="E29" i="9"/>
  <c r="E38" i="9"/>
  <c r="E30" i="9"/>
  <c r="E33" i="9"/>
  <c r="E31" i="9"/>
  <c r="E32" i="9"/>
  <c r="E37" i="9"/>
  <c r="E40" i="9"/>
  <c r="E34" i="9"/>
  <c r="E39" i="9"/>
  <c r="E35" i="9"/>
  <c r="E68" i="9"/>
  <c r="E44" i="9"/>
  <c r="E42" i="9"/>
  <c r="E43" i="9"/>
  <c r="E45" i="9"/>
  <c r="E50" i="9"/>
  <c r="E48" i="9"/>
  <c r="E46" i="9"/>
  <c r="E51" i="9"/>
  <c r="E53" i="9"/>
  <c r="E54" i="9"/>
  <c r="E56" i="9"/>
  <c r="E59" i="9"/>
  <c r="E52" i="9"/>
  <c r="E58" i="9"/>
  <c r="E60" i="9"/>
  <c r="E62" i="9"/>
  <c r="E61" i="9"/>
  <c r="E86" i="9"/>
  <c r="E64" i="9"/>
  <c r="E65" i="9"/>
  <c r="E67" i="9"/>
  <c r="E66" i="9"/>
  <c r="E92" i="9"/>
  <c r="E70" i="9"/>
  <c r="E69" i="9"/>
  <c r="E36" i="9"/>
  <c r="E71" i="9"/>
  <c r="E72" i="9"/>
  <c r="E73" i="9"/>
  <c r="E47" i="9"/>
  <c r="E49" i="9"/>
  <c r="E74" i="9"/>
  <c r="E75" i="9"/>
  <c r="E79" i="9"/>
  <c r="E76" i="9"/>
  <c r="E77" i="9"/>
  <c r="E78" i="9"/>
  <c r="E57" i="9"/>
  <c r="E55" i="9"/>
  <c r="E81" i="9"/>
  <c r="E82" i="9"/>
  <c r="E63" i="9"/>
  <c r="E85" i="9"/>
  <c r="E84" i="9"/>
  <c r="E138" i="9"/>
  <c r="E90" i="9"/>
  <c r="E91" i="9"/>
  <c r="E161" i="9"/>
  <c r="E93" i="9"/>
  <c r="E94" i="9"/>
  <c r="E95" i="9"/>
  <c r="E96" i="9"/>
  <c r="E162" i="9"/>
  <c r="E163" i="9"/>
  <c r="E97" i="9"/>
  <c r="E98" i="9"/>
  <c r="E99" i="9"/>
  <c r="E164" i="9"/>
  <c r="E41" i="9"/>
  <c r="E165" i="9"/>
  <c r="E100" i="9"/>
  <c r="E101" i="9"/>
  <c r="E102" i="9"/>
  <c r="E118" i="9"/>
  <c r="E166" i="9"/>
  <c r="E103" i="9"/>
  <c r="E104" i="9"/>
  <c r="E106" i="9"/>
  <c r="E107" i="9"/>
  <c r="E108" i="9"/>
  <c r="E109" i="9"/>
  <c r="E110" i="9"/>
  <c r="E111" i="9"/>
  <c r="E112" i="9"/>
  <c r="E113" i="9"/>
  <c r="E114" i="9"/>
  <c r="E115" i="9"/>
  <c r="E167" i="9"/>
  <c r="E168" i="9"/>
  <c r="E117" i="9"/>
  <c r="E119" i="9"/>
  <c r="E120" i="9"/>
  <c r="E169" i="9"/>
  <c r="E121" i="9"/>
  <c r="E122" i="9"/>
  <c r="E87" i="9"/>
  <c r="E123" i="9"/>
  <c r="E124" i="9"/>
  <c r="E83" i="9"/>
  <c r="E125" i="9"/>
  <c r="E126" i="9"/>
  <c r="E127" i="9"/>
  <c r="E170" i="9"/>
  <c r="E128" i="9"/>
  <c r="E129" i="9"/>
  <c r="E130" i="9"/>
  <c r="E131" i="9"/>
  <c r="E132" i="9"/>
  <c r="E133" i="9"/>
  <c r="E134" i="9"/>
  <c r="E135" i="9"/>
  <c r="E136" i="9"/>
  <c r="E137" i="9"/>
  <c r="E88" i="9"/>
  <c r="E139" i="9"/>
  <c r="E140" i="9"/>
  <c r="E141" i="9"/>
  <c r="E142" i="9"/>
  <c r="E171" i="9"/>
  <c r="E143" i="9"/>
  <c r="E89" i="9"/>
  <c r="E144" i="9"/>
  <c r="E145" i="9"/>
  <c r="E146" i="9"/>
  <c r="E148" i="9"/>
  <c r="E149" i="9"/>
  <c r="E150" i="9"/>
  <c r="E151" i="9"/>
  <c r="E152" i="9"/>
  <c r="E153" i="9"/>
  <c r="E154" i="9"/>
  <c r="E156" i="9"/>
  <c r="E158" i="9"/>
  <c r="E159" i="9"/>
  <c r="E172" i="9"/>
  <c r="E160" i="9"/>
  <c r="E80" i="9"/>
  <c r="E147" i="9"/>
  <c r="E105" i="9"/>
  <c r="E155" i="9"/>
  <c r="E157" i="9"/>
  <c r="E116" i="9"/>
  <c r="E173" i="9"/>
  <c r="E14" i="9"/>
  <c r="E15" i="8"/>
  <c r="E16" i="8"/>
  <c r="E17" i="8"/>
  <c r="E18" i="8"/>
  <c r="E19" i="8"/>
  <c r="E22" i="8"/>
  <c r="E20" i="8"/>
  <c r="E21" i="8"/>
  <c r="E23" i="8"/>
  <c r="E24" i="8"/>
  <c r="E25" i="8"/>
  <c r="E47" i="8"/>
  <c r="E26" i="8"/>
  <c r="E27" i="8"/>
  <c r="E28" i="8"/>
  <c r="E29" i="8"/>
  <c r="E31" i="8"/>
  <c r="E30" i="8"/>
  <c r="E48" i="8"/>
  <c r="E33" i="8"/>
  <c r="E36" i="8"/>
  <c r="E32" i="8"/>
  <c r="E34" i="8"/>
  <c r="E35" i="8"/>
  <c r="E37" i="8"/>
  <c r="E38" i="8"/>
  <c r="E39" i="8"/>
  <c r="E40" i="8"/>
  <c r="E41" i="8"/>
  <c r="E42" i="8"/>
  <c r="E43" i="8"/>
  <c r="E44" i="8"/>
  <c r="E56" i="8"/>
  <c r="E45" i="8"/>
  <c r="E46" i="8"/>
  <c r="E57" i="8"/>
  <c r="E59" i="8"/>
  <c r="E49" i="8"/>
  <c r="E50" i="8"/>
  <c r="E51" i="8"/>
  <c r="E52" i="8"/>
  <c r="E54" i="8"/>
  <c r="E87" i="8"/>
  <c r="E58" i="8"/>
  <c r="E60" i="8"/>
  <c r="E61" i="8"/>
  <c r="E62" i="8"/>
  <c r="E63" i="8"/>
  <c r="E88" i="8"/>
  <c r="E64" i="8"/>
  <c r="E65" i="8"/>
  <c r="E66" i="8"/>
  <c r="E67" i="8"/>
  <c r="E68" i="8"/>
  <c r="E69" i="8"/>
  <c r="E70" i="8"/>
  <c r="E89" i="8"/>
  <c r="E72" i="8"/>
  <c r="E73" i="8"/>
  <c r="E74" i="8"/>
  <c r="E75" i="8"/>
  <c r="E76" i="8"/>
  <c r="E53" i="8"/>
  <c r="E78" i="8"/>
  <c r="E79" i="8"/>
  <c r="E80" i="8"/>
  <c r="E81" i="8"/>
  <c r="E82" i="8"/>
  <c r="E83" i="8"/>
  <c r="E55" i="8"/>
  <c r="E84" i="8"/>
  <c r="E85" i="8"/>
  <c r="E86" i="8"/>
  <c r="E90" i="8"/>
  <c r="E71" i="8"/>
  <c r="E77" i="8"/>
  <c r="E91" i="8"/>
  <c r="E92" i="8"/>
  <c r="E93" i="8"/>
  <c r="E14" i="8"/>
  <c r="E15" i="7"/>
  <c r="E16" i="7"/>
  <c r="E17" i="7"/>
  <c r="E18" i="7"/>
  <c r="E19" i="7"/>
  <c r="E20" i="7"/>
  <c r="E21" i="7"/>
  <c r="E22" i="7"/>
  <c r="E23" i="7"/>
  <c r="E14" i="7"/>
  <c r="E15" i="6"/>
  <c r="E16" i="6"/>
  <c r="E17" i="6"/>
  <c r="E18" i="6"/>
  <c r="E19" i="6"/>
  <c r="E20" i="6"/>
  <c r="E21" i="6"/>
  <c r="E23" i="6"/>
  <c r="E22" i="6"/>
  <c r="E24" i="6"/>
  <c r="E25" i="6"/>
  <c r="E28" i="6"/>
  <c r="E26" i="6"/>
  <c r="E29" i="6"/>
  <c r="E30" i="6"/>
  <c r="E31" i="6"/>
  <c r="E32" i="6"/>
  <c r="E27" i="6"/>
  <c r="E33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34" i="6"/>
  <c r="E48" i="6"/>
  <c r="E49" i="6"/>
  <c r="E50" i="6"/>
  <c r="E51" i="6"/>
  <c r="E52" i="6"/>
  <c r="E53" i="6"/>
  <c r="E54" i="6"/>
  <c r="E55" i="6"/>
  <c r="E57" i="6"/>
  <c r="E58" i="6"/>
  <c r="E59" i="6"/>
  <c r="E60" i="6"/>
  <c r="E61" i="6"/>
  <c r="E62" i="6"/>
  <c r="E63" i="6"/>
  <c r="E64" i="6"/>
  <c r="E65" i="6"/>
  <c r="E66" i="6"/>
  <c r="E56" i="6"/>
  <c r="E67" i="6"/>
  <c r="E68" i="6"/>
  <c r="E14" i="6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14" i="5"/>
  <c r="E14" i="4"/>
  <c r="E16" i="4"/>
  <c r="E17" i="4"/>
  <c r="E20" i="4"/>
  <c r="E18" i="4"/>
  <c r="E19" i="4"/>
  <c r="E21" i="4"/>
  <c r="E22" i="4"/>
  <c r="E23" i="4"/>
  <c r="E24" i="4"/>
  <c r="E25" i="4"/>
  <c r="E26" i="4"/>
  <c r="E27" i="4"/>
  <c r="E28" i="4"/>
  <c r="E29" i="4"/>
  <c r="E31" i="4"/>
  <c r="E32" i="4"/>
  <c r="E30" i="4"/>
  <c r="E34" i="4"/>
  <c r="E33" i="4"/>
  <c r="E35" i="4"/>
  <c r="E36" i="4"/>
  <c r="E37" i="4"/>
  <c r="E38" i="4"/>
  <c r="E41" i="4"/>
  <c r="E40" i="4"/>
  <c r="E43" i="4"/>
  <c r="E45" i="4"/>
  <c r="E39" i="4"/>
  <c r="E47" i="4"/>
  <c r="E46" i="4"/>
  <c r="E49" i="4"/>
  <c r="E44" i="4"/>
  <c r="E42" i="4"/>
  <c r="E50" i="4"/>
  <c r="E48" i="4"/>
  <c r="E52" i="4"/>
  <c r="E51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3" i="4"/>
  <c r="E84" i="4"/>
  <c r="E87" i="4"/>
  <c r="E85" i="4"/>
  <c r="E82" i="4"/>
  <c r="E86" i="4"/>
  <c r="E81" i="4"/>
  <c r="E89" i="4"/>
  <c r="E88" i="4"/>
  <c r="E92" i="4"/>
  <c r="E116" i="4"/>
  <c r="E90" i="4"/>
  <c r="E93" i="4"/>
  <c r="E91" i="4"/>
  <c r="E94" i="4"/>
  <c r="E95" i="4"/>
  <c r="E96" i="4"/>
  <c r="E97" i="4"/>
  <c r="E98" i="4"/>
  <c r="E99" i="4"/>
  <c r="E100" i="4"/>
  <c r="E102" i="4"/>
  <c r="E121" i="4"/>
  <c r="E101" i="4"/>
  <c r="E103" i="4"/>
  <c r="E104" i="4"/>
  <c r="E105" i="4"/>
  <c r="E106" i="4"/>
  <c r="E108" i="4"/>
  <c r="E109" i="4"/>
  <c r="E110" i="4"/>
  <c r="E128" i="4"/>
  <c r="E112" i="4"/>
  <c r="E113" i="4"/>
  <c r="E114" i="4"/>
  <c r="E136" i="4"/>
  <c r="E115" i="4"/>
  <c r="E117" i="4"/>
  <c r="E118" i="4"/>
  <c r="E119" i="4"/>
  <c r="E120" i="4"/>
  <c r="E139" i="4"/>
  <c r="E145" i="4"/>
  <c r="E122" i="4"/>
  <c r="E123" i="4"/>
  <c r="E125" i="4"/>
  <c r="E127" i="4"/>
  <c r="E107" i="4"/>
  <c r="E130" i="4"/>
  <c r="E131" i="4"/>
  <c r="E132" i="4"/>
  <c r="E133" i="4"/>
  <c r="E134" i="4"/>
  <c r="E135" i="4"/>
  <c r="E137" i="4"/>
  <c r="E138" i="4"/>
  <c r="E185" i="4"/>
  <c r="E140" i="4"/>
  <c r="E189" i="4"/>
  <c r="E141" i="4"/>
  <c r="E142" i="4"/>
  <c r="E143" i="4"/>
  <c r="E146" i="4"/>
  <c r="E147" i="4"/>
  <c r="E148" i="4"/>
  <c r="E195" i="4"/>
  <c r="E151" i="4"/>
  <c r="E124" i="4"/>
  <c r="E152" i="4"/>
  <c r="E126" i="4"/>
  <c r="E153" i="4"/>
  <c r="E154" i="4"/>
  <c r="E155" i="4"/>
  <c r="E156" i="4"/>
  <c r="E158" i="4"/>
  <c r="E159" i="4"/>
  <c r="E160" i="4"/>
  <c r="E161" i="4"/>
  <c r="E162" i="4"/>
  <c r="E129" i="4"/>
  <c r="E163" i="4"/>
  <c r="E165" i="4"/>
  <c r="E166" i="4"/>
  <c r="E167" i="4"/>
  <c r="E168" i="4"/>
  <c r="E223" i="4"/>
  <c r="E234" i="4"/>
  <c r="E169" i="4"/>
  <c r="E170" i="4"/>
  <c r="E171" i="4"/>
  <c r="E173" i="4"/>
  <c r="E111" i="4"/>
  <c r="E174" i="4"/>
  <c r="E175" i="4"/>
  <c r="E176" i="4"/>
  <c r="E177" i="4"/>
  <c r="E178" i="4"/>
  <c r="E179" i="4"/>
  <c r="E180" i="4"/>
  <c r="E181" i="4"/>
  <c r="E182" i="4"/>
  <c r="E183" i="4"/>
  <c r="E184" i="4"/>
  <c r="E186" i="4"/>
  <c r="E187" i="4"/>
  <c r="E188" i="4"/>
  <c r="E275" i="4"/>
  <c r="E190" i="4"/>
  <c r="E192" i="4"/>
  <c r="E144" i="4"/>
  <c r="E193" i="4"/>
  <c r="E196" i="4"/>
  <c r="E149" i="4"/>
  <c r="E197" i="4"/>
  <c r="E198" i="4"/>
  <c r="E199" i="4"/>
  <c r="E200" i="4"/>
  <c r="E201" i="4"/>
  <c r="E202" i="4"/>
  <c r="E203" i="4"/>
  <c r="E204" i="4"/>
  <c r="E150" i="4"/>
  <c r="E205" i="4"/>
  <c r="E206" i="4"/>
  <c r="E207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157" i="4"/>
  <c r="E222" i="4"/>
  <c r="E224" i="4"/>
  <c r="E225" i="4"/>
  <c r="E226" i="4"/>
  <c r="E227" i="4"/>
  <c r="E164" i="4"/>
  <c r="E228" i="4"/>
  <c r="E229" i="4"/>
  <c r="E230" i="4"/>
  <c r="E231" i="4"/>
  <c r="E232" i="4"/>
  <c r="E233" i="4"/>
  <c r="E235" i="4"/>
  <c r="E236" i="4"/>
  <c r="E237" i="4"/>
  <c r="E238" i="4"/>
  <c r="E172" i="4"/>
  <c r="E239" i="4"/>
  <c r="E311" i="4"/>
  <c r="E240" i="4"/>
  <c r="E241" i="4"/>
  <c r="E243" i="4"/>
  <c r="E242" i="4"/>
  <c r="E244" i="4"/>
  <c r="E245" i="4"/>
  <c r="E246" i="4"/>
  <c r="E247" i="4"/>
  <c r="E248" i="4"/>
  <c r="E249" i="4"/>
  <c r="E250" i="4"/>
  <c r="E251" i="4"/>
  <c r="E252" i="4"/>
  <c r="E253" i="4"/>
  <c r="E254" i="4"/>
  <c r="E312" i="4"/>
  <c r="E255" i="4"/>
  <c r="E256" i="4"/>
  <c r="E257" i="4"/>
  <c r="E258" i="4"/>
  <c r="E259" i="4"/>
  <c r="E261" i="4"/>
  <c r="E260" i="4"/>
  <c r="E262" i="4"/>
  <c r="E263" i="4"/>
  <c r="E264" i="4"/>
  <c r="E265" i="4"/>
  <c r="E266" i="4"/>
  <c r="E268" i="4"/>
  <c r="E269" i="4"/>
  <c r="E191" i="4"/>
  <c r="E270" i="4"/>
  <c r="E271" i="4"/>
  <c r="E272" i="4"/>
  <c r="E273" i="4"/>
  <c r="E274" i="4"/>
  <c r="E194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08" i="4"/>
  <c r="E288" i="4"/>
  <c r="E289" i="4"/>
  <c r="E290" i="4"/>
  <c r="E291" i="4"/>
  <c r="E292" i="4"/>
  <c r="E293" i="4"/>
  <c r="E294" i="4"/>
  <c r="E295" i="4"/>
  <c r="E296" i="4"/>
  <c r="E298" i="4"/>
  <c r="E299" i="4"/>
  <c r="E300" i="4"/>
  <c r="E301" i="4"/>
  <c r="E302" i="4"/>
  <c r="E303" i="4"/>
  <c r="E304" i="4"/>
  <c r="E305" i="4"/>
  <c r="E306" i="4"/>
  <c r="E307" i="4"/>
  <c r="E308" i="4"/>
  <c r="E310" i="4"/>
  <c r="E267" i="4"/>
  <c r="E297" i="4"/>
  <c r="E309" i="4"/>
  <c r="E313" i="4"/>
  <c r="E15" i="4"/>
  <c r="F105" i="9" l="1"/>
  <c r="G105" i="9"/>
  <c r="H105" i="9"/>
  <c r="I105" i="9"/>
  <c r="F155" i="9"/>
  <c r="G155" i="9"/>
  <c r="H155" i="9"/>
  <c r="I155" i="9"/>
  <c r="F157" i="9"/>
  <c r="G157" i="9"/>
  <c r="H157" i="9"/>
  <c r="I157" i="9"/>
  <c r="F116" i="9"/>
  <c r="G116" i="9"/>
  <c r="H116" i="9"/>
  <c r="I116" i="9"/>
  <c r="F173" i="9"/>
  <c r="G173" i="9"/>
  <c r="H173" i="9"/>
  <c r="I173" i="9"/>
  <c r="J157" i="9" l="1"/>
  <c r="K157" i="9" s="1"/>
  <c r="J173" i="9"/>
  <c r="K173" i="9" s="1"/>
  <c r="J155" i="9"/>
  <c r="K155" i="9" s="1"/>
  <c r="J116" i="9"/>
  <c r="K116" i="9" s="1"/>
  <c r="J105" i="9"/>
  <c r="K105" i="9" s="1"/>
  <c r="F104" i="9"/>
  <c r="F89" i="9"/>
  <c r="F147" i="9"/>
  <c r="F237" i="4"/>
  <c r="F172" i="4"/>
  <c r="F194" i="4"/>
  <c r="F313" i="4"/>
  <c r="G237" i="4"/>
  <c r="H237" i="4"/>
  <c r="I237" i="4"/>
  <c r="J237" i="4"/>
  <c r="K237" i="4"/>
  <c r="G172" i="4"/>
  <c r="H172" i="4"/>
  <c r="I172" i="4"/>
  <c r="J172" i="4"/>
  <c r="K172" i="4"/>
  <c r="G194" i="4"/>
  <c r="H194" i="4"/>
  <c r="I194" i="4"/>
  <c r="J194" i="4"/>
  <c r="K194" i="4"/>
  <c r="F309" i="4"/>
  <c r="G309" i="4"/>
  <c r="H309" i="4"/>
  <c r="I309" i="4"/>
  <c r="J309" i="4"/>
  <c r="K309" i="4"/>
  <c r="G313" i="4"/>
  <c r="H313" i="4"/>
  <c r="I313" i="4"/>
  <c r="J313" i="4"/>
  <c r="K313" i="4"/>
  <c r="G104" i="9"/>
  <c r="H104" i="9"/>
  <c r="I104" i="9"/>
  <c r="F126" i="9"/>
  <c r="G126" i="9"/>
  <c r="H126" i="9"/>
  <c r="I126" i="9"/>
  <c r="G89" i="9"/>
  <c r="H89" i="9"/>
  <c r="I89" i="9"/>
  <c r="F80" i="9"/>
  <c r="G80" i="9"/>
  <c r="H80" i="9"/>
  <c r="I80" i="9"/>
  <c r="G147" i="9"/>
  <c r="H147" i="9"/>
  <c r="I147" i="9"/>
  <c r="J89" i="9" l="1"/>
  <c r="K89" i="9" s="1"/>
  <c r="J147" i="9"/>
  <c r="K147" i="9" s="1"/>
  <c r="J80" i="9"/>
  <c r="K80" i="9" s="1"/>
  <c r="J126" i="9"/>
  <c r="K126" i="9" s="1"/>
  <c r="J104" i="9"/>
  <c r="K104" i="9" s="1"/>
  <c r="L309" i="4"/>
  <c r="M309" i="4" s="1"/>
  <c r="L313" i="4"/>
  <c r="M313" i="4" s="1"/>
  <c r="L237" i="4"/>
  <c r="M237" i="4" s="1"/>
  <c r="L194" i="4"/>
  <c r="M194" i="4" s="1"/>
  <c r="L172" i="4"/>
  <c r="M172" i="4" s="1"/>
  <c r="F77" i="8"/>
  <c r="F91" i="8"/>
  <c r="F55" i="8"/>
  <c r="G55" i="8"/>
  <c r="H55" i="8"/>
  <c r="I55" i="8"/>
  <c r="G77" i="8"/>
  <c r="J77" i="8" s="1"/>
  <c r="K77" i="8" s="1"/>
  <c r="H77" i="8"/>
  <c r="I77" i="8"/>
  <c r="G91" i="8"/>
  <c r="H91" i="8"/>
  <c r="I91" i="8"/>
  <c r="F92" i="8"/>
  <c r="G92" i="8"/>
  <c r="H92" i="8"/>
  <c r="I92" i="8"/>
  <c r="F93" i="8"/>
  <c r="G93" i="8"/>
  <c r="H93" i="8"/>
  <c r="I93" i="8"/>
  <c r="J91" i="8" l="1"/>
  <c r="K91" i="8" s="1"/>
  <c r="J93" i="8"/>
  <c r="K93" i="8" s="1"/>
  <c r="J92" i="8"/>
  <c r="K92" i="8" s="1"/>
  <c r="J55" i="8"/>
  <c r="K55" i="8" s="1"/>
  <c r="E14" i="12"/>
  <c r="E16" i="12"/>
  <c r="E22" i="12"/>
  <c r="E17" i="12"/>
  <c r="E19" i="12"/>
  <c r="E24" i="12"/>
  <c r="E18" i="12"/>
  <c r="E23" i="12"/>
  <c r="E26" i="12"/>
  <c r="E20" i="12"/>
  <c r="E21" i="12"/>
  <c r="E28" i="12"/>
  <c r="E30" i="12"/>
  <c r="E25" i="12"/>
  <c r="E27" i="12"/>
  <c r="E29" i="12"/>
  <c r="E31" i="12"/>
  <c r="E32" i="12"/>
  <c r="E34" i="12"/>
  <c r="E33" i="12"/>
  <c r="E35" i="12"/>
  <c r="E36" i="12"/>
  <c r="E37" i="12"/>
  <c r="E38" i="12"/>
  <c r="F248" i="4"/>
  <c r="F263" i="4"/>
  <c r="F302" i="4"/>
  <c r="F157" i="4"/>
  <c r="F219" i="4"/>
  <c r="G248" i="4"/>
  <c r="H248" i="4"/>
  <c r="I248" i="4"/>
  <c r="J248" i="4"/>
  <c r="K248" i="4"/>
  <c r="G263" i="4"/>
  <c r="H263" i="4"/>
  <c r="I263" i="4"/>
  <c r="J263" i="4"/>
  <c r="K263" i="4"/>
  <c r="G302" i="4"/>
  <c r="H302" i="4"/>
  <c r="I302" i="4"/>
  <c r="J302" i="4"/>
  <c r="K302" i="4"/>
  <c r="G157" i="4"/>
  <c r="H157" i="4"/>
  <c r="I157" i="4"/>
  <c r="J157" i="4"/>
  <c r="K157" i="4"/>
  <c r="G219" i="4"/>
  <c r="H219" i="4"/>
  <c r="I219" i="4"/>
  <c r="J219" i="4"/>
  <c r="K219" i="4"/>
  <c r="L263" i="4" l="1"/>
  <c r="M263" i="4" s="1"/>
  <c r="L219" i="4"/>
  <c r="M219" i="4" s="1"/>
  <c r="L302" i="4"/>
  <c r="M302" i="4" s="1"/>
  <c r="L157" i="4"/>
  <c r="M157" i="4" s="1"/>
  <c r="L248" i="4"/>
  <c r="M248" i="4" s="1"/>
  <c r="F289" i="4"/>
  <c r="G289" i="4"/>
  <c r="H289" i="4"/>
  <c r="I289" i="4"/>
  <c r="J289" i="4"/>
  <c r="K289" i="4"/>
  <c r="F300" i="4"/>
  <c r="G300" i="4"/>
  <c r="H300" i="4"/>
  <c r="I300" i="4"/>
  <c r="J300" i="4"/>
  <c r="K300" i="4"/>
  <c r="F284" i="4"/>
  <c r="G284" i="4"/>
  <c r="H284" i="4"/>
  <c r="I284" i="4"/>
  <c r="J284" i="4"/>
  <c r="K284" i="4"/>
  <c r="F167" i="4"/>
  <c r="G167" i="4"/>
  <c r="H167" i="4"/>
  <c r="I167" i="4"/>
  <c r="J167" i="4"/>
  <c r="K167" i="4"/>
  <c r="F254" i="4"/>
  <c r="G254" i="4"/>
  <c r="H254" i="4"/>
  <c r="I254" i="4"/>
  <c r="J254" i="4"/>
  <c r="K254" i="4"/>
  <c r="L289" i="4" l="1"/>
  <c r="M289" i="4" s="1"/>
  <c r="L254" i="4"/>
  <c r="M254" i="4" s="1"/>
  <c r="L167" i="4"/>
  <c r="M167" i="4" s="1"/>
  <c r="L284" i="4"/>
  <c r="M284" i="4" s="1"/>
  <c r="L300" i="4"/>
  <c r="M300" i="4" s="1"/>
  <c r="E15" i="16" l="1"/>
  <c r="E16" i="16"/>
  <c r="E17" i="16"/>
  <c r="E18" i="16"/>
  <c r="E19" i="16"/>
  <c r="E20" i="16"/>
  <c r="E21" i="16"/>
  <c r="E22" i="16"/>
  <c r="E23" i="16"/>
  <c r="E14" i="16"/>
  <c r="E16" i="10"/>
  <c r="E17" i="10"/>
  <c r="E18" i="10"/>
  <c r="E19" i="10"/>
  <c r="E20" i="10"/>
  <c r="E21" i="10"/>
  <c r="E22" i="10"/>
  <c r="E23" i="10"/>
  <c r="E15" i="10"/>
  <c r="G14" i="4" l="1"/>
  <c r="F288" i="4"/>
  <c r="G288" i="4"/>
  <c r="H288" i="4"/>
  <c r="I288" i="4"/>
  <c r="J288" i="4"/>
  <c r="K288" i="4"/>
  <c r="F229" i="4"/>
  <c r="G229" i="4"/>
  <c r="H229" i="4"/>
  <c r="I229" i="4"/>
  <c r="J229" i="4"/>
  <c r="K229" i="4"/>
  <c r="F51" i="4"/>
  <c r="G51" i="4"/>
  <c r="H51" i="4"/>
  <c r="I51" i="4"/>
  <c r="J51" i="4"/>
  <c r="K51" i="4"/>
  <c r="F234" i="4"/>
  <c r="G234" i="4"/>
  <c r="H234" i="4"/>
  <c r="I234" i="4"/>
  <c r="J234" i="4"/>
  <c r="K234" i="4"/>
  <c r="F201" i="4"/>
  <c r="G201" i="4"/>
  <c r="H201" i="4"/>
  <c r="I201" i="4"/>
  <c r="J201" i="4"/>
  <c r="K201" i="4"/>
  <c r="L51" i="4" l="1"/>
  <c r="M51" i="4" s="1"/>
  <c r="L201" i="4"/>
  <c r="M201" i="4" s="1"/>
  <c r="L234" i="4"/>
  <c r="M234" i="4" s="1"/>
  <c r="L229" i="4"/>
  <c r="M229" i="4" s="1"/>
  <c r="L288" i="4"/>
  <c r="M288" i="4" s="1"/>
  <c r="F271" i="4"/>
  <c r="G271" i="4"/>
  <c r="H271" i="4"/>
  <c r="I271" i="4"/>
  <c r="J271" i="4"/>
  <c r="K271" i="4"/>
  <c r="F222" i="4"/>
  <c r="G222" i="4"/>
  <c r="H222" i="4"/>
  <c r="I222" i="4"/>
  <c r="J222" i="4"/>
  <c r="K222" i="4"/>
  <c r="F225" i="4"/>
  <c r="G225" i="4"/>
  <c r="H225" i="4"/>
  <c r="I225" i="4"/>
  <c r="J225" i="4"/>
  <c r="K225" i="4"/>
  <c r="F235" i="4"/>
  <c r="G235" i="4"/>
  <c r="H235" i="4"/>
  <c r="I235" i="4"/>
  <c r="J235" i="4"/>
  <c r="K235" i="4"/>
  <c r="F170" i="4"/>
  <c r="G170" i="4"/>
  <c r="H170" i="4"/>
  <c r="I170" i="4"/>
  <c r="J170" i="4"/>
  <c r="K170" i="4"/>
  <c r="F242" i="4"/>
  <c r="G242" i="4"/>
  <c r="H242" i="4"/>
  <c r="I242" i="4"/>
  <c r="J242" i="4"/>
  <c r="K242" i="4"/>
  <c r="F34" i="6"/>
  <c r="G34" i="6"/>
  <c r="H34" i="6"/>
  <c r="I34" i="6"/>
  <c r="J34" i="6"/>
  <c r="K34" i="6"/>
  <c r="F51" i="6"/>
  <c r="G51" i="6"/>
  <c r="H51" i="6"/>
  <c r="I51" i="6"/>
  <c r="J51" i="6"/>
  <c r="K51" i="6"/>
  <c r="F52" i="6"/>
  <c r="G52" i="6"/>
  <c r="H52" i="6"/>
  <c r="I52" i="6"/>
  <c r="J52" i="6"/>
  <c r="K52" i="6"/>
  <c r="F65" i="6"/>
  <c r="G65" i="6"/>
  <c r="H65" i="6"/>
  <c r="I65" i="6"/>
  <c r="J65" i="6"/>
  <c r="K65" i="6"/>
  <c r="F68" i="6"/>
  <c r="G68" i="6"/>
  <c r="H68" i="6"/>
  <c r="I68" i="6"/>
  <c r="J68" i="6"/>
  <c r="K68" i="6"/>
  <c r="L52" i="6" l="1"/>
  <c r="M52" i="6" s="1"/>
  <c r="L271" i="4"/>
  <c r="M271" i="4" s="1"/>
  <c r="L68" i="6"/>
  <c r="M68" i="6" s="1"/>
  <c r="L65" i="6"/>
  <c r="M65" i="6" s="1"/>
  <c r="L235" i="4"/>
  <c r="M235" i="4" s="1"/>
  <c r="L242" i="4"/>
  <c r="M242" i="4" s="1"/>
  <c r="L170" i="4"/>
  <c r="M170" i="4" s="1"/>
  <c r="L225" i="4"/>
  <c r="M225" i="4" s="1"/>
  <c r="L222" i="4"/>
  <c r="M222" i="4" s="1"/>
  <c r="L51" i="6"/>
  <c r="M51" i="6" s="1"/>
  <c r="L34" i="6"/>
  <c r="M34" i="6" s="1"/>
  <c r="F23" i="5"/>
  <c r="F24" i="5"/>
  <c r="F25" i="5"/>
  <c r="F37" i="5"/>
  <c r="F127" i="4"/>
  <c r="F230" i="4"/>
  <c r="F231" i="4"/>
  <c r="F268" i="4"/>
  <c r="F200" i="4"/>
  <c r="F281" i="4"/>
  <c r="F282" i="4"/>
  <c r="F290" i="4"/>
  <c r="F295" i="4"/>
  <c r="F246" i="4"/>
  <c r="F192" i="4"/>
  <c r="F150" i="4"/>
  <c r="G281" i="4"/>
  <c r="H281" i="4"/>
  <c r="I281" i="4"/>
  <c r="J281" i="4"/>
  <c r="K281" i="4"/>
  <c r="G290" i="4"/>
  <c r="H290" i="4"/>
  <c r="I290" i="4"/>
  <c r="J290" i="4"/>
  <c r="K290" i="4"/>
  <c r="G231" i="4"/>
  <c r="H231" i="4"/>
  <c r="I231" i="4"/>
  <c r="J231" i="4"/>
  <c r="K231" i="4"/>
  <c r="G200" i="4"/>
  <c r="H200" i="4"/>
  <c r="I200" i="4"/>
  <c r="J200" i="4"/>
  <c r="K200" i="4"/>
  <c r="G282" i="4"/>
  <c r="H282" i="4"/>
  <c r="I282" i="4"/>
  <c r="J282" i="4"/>
  <c r="K282" i="4"/>
  <c r="G295" i="4"/>
  <c r="H295" i="4"/>
  <c r="I295" i="4"/>
  <c r="J295" i="4"/>
  <c r="K295" i="4"/>
  <c r="G127" i="4"/>
  <c r="H127" i="4"/>
  <c r="I127" i="4"/>
  <c r="J127" i="4"/>
  <c r="K127" i="4"/>
  <c r="G246" i="4"/>
  <c r="H246" i="4"/>
  <c r="I246" i="4"/>
  <c r="J246" i="4"/>
  <c r="K246" i="4"/>
  <c r="G192" i="4"/>
  <c r="H192" i="4"/>
  <c r="I192" i="4"/>
  <c r="J192" i="4"/>
  <c r="K192" i="4"/>
  <c r="G150" i="4"/>
  <c r="H150" i="4"/>
  <c r="I150" i="4"/>
  <c r="J150" i="4"/>
  <c r="K150" i="4"/>
  <c r="G230" i="4"/>
  <c r="H230" i="4"/>
  <c r="I230" i="4"/>
  <c r="J230" i="4"/>
  <c r="K230" i="4"/>
  <c r="F250" i="4"/>
  <c r="G250" i="4"/>
  <c r="H250" i="4"/>
  <c r="I250" i="4"/>
  <c r="J250" i="4"/>
  <c r="K250" i="4"/>
  <c r="F257" i="4"/>
  <c r="G257" i="4"/>
  <c r="H257" i="4"/>
  <c r="I257" i="4"/>
  <c r="J257" i="4"/>
  <c r="K257" i="4"/>
  <c r="G268" i="4"/>
  <c r="H268" i="4"/>
  <c r="I268" i="4"/>
  <c r="J268" i="4"/>
  <c r="K268" i="4"/>
  <c r="F278" i="4"/>
  <c r="G278" i="4"/>
  <c r="H278" i="4"/>
  <c r="I278" i="4"/>
  <c r="J278" i="4"/>
  <c r="K278" i="4"/>
  <c r="F277" i="4"/>
  <c r="G277" i="4"/>
  <c r="H277" i="4"/>
  <c r="I277" i="4"/>
  <c r="J277" i="4"/>
  <c r="K277" i="4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G37" i="5"/>
  <c r="H37" i="5"/>
  <c r="I37" i="5"/>
  <c r="J37" i="5"/>
  <c r="K37" i="5"/>
  <c r="F38" i="5"/>
  <c r="G38" i="5"/>
  <c r="H38" i="5"/>
  <c r="I38" i="5"/>
  <c r="J38" i="5"/>
  <c r="K38" i="5"/>
  <c r="L150" i="4" l="1"/>
  <c r="M150" i="4" s="1"/>
  <c r="L127" i="4"/>
  <c r="M127" i="4" s="1"/>
  <c r="L200" i="4"/>
  <c r="M200" i="4" s="1"/>
  <c r="L281" i="4"/>
  <c r="M281" i="4" s="1"/>
  <c r="L246" i="4"/>
  <c r="M246" i="4" s="1"/>
  <c r="L282" i="4"/>
  <c r="M282" i="4" s="1"/>
  <c r="L192" i="4"/>
  <c r="M192" i="4" s="1"/>
  <c r="L295" i="4"/>
  <c r="M295" i="4" s="1"/>
  <c r="L257" i="4"/>
  <c r="M257" i="4" s="1"/>
  <c r="L250" i="4"/>
  <c r="M250" i="4" s="1"/>
  <c r="L231" i="4"/>
  <c r="M231" i="4" s="1"/>
  <c r="L25" i="5"/>
  <c r="M25" i="5" s="1"/>
  <c r="L290" i="4"/>
  <c r="M290" i="4" s="1"/>
  <c r="L278" i="4"/>
  <c r="M278" i="4" s="1"/>
  <c r="L268" i="4"/>
  <c r="M268" i="4" s="1"/>
  <c r="L230" i="4"/>
  <c r="M230" i="4" s="1"/>
  <c r="L23" i="5"/>
  <c r="M23" i="5" s="1"/>
  <c r="L37" i="5"/>
  <c r="M37" i="5" s="1"/>
  <c r="L24" i="5"/>
  <c r="M24" i="5" s="1"/>
  <c r="L38" i="5"/>
  <c r="M38" i="5" s="1"/>
  <c r="L277" i="4"/>
  <c r="M277" i="4" s="1"/>
  <c r="H14" i="4"/>
  <c r="I14" i="4"/>
  <c r="J14" i="4"/>
  <c r="K14" i="4"/>
  <c r="G16" i="4"/>
  <c r="H16" i="4"/>
  <c r="I16" i="4"/>
  <c r="J16" i="4"/>
  <c r="K16" i="4"/>
  <c r="F81" i="4" l="1"/>
  <c r="G81" i="4"/>
  <c r="H81" i="4"/>
  <c r="I81" i="4"/>
  <c r="J81" i="4"/>
  <c r="K81" i="4"/>
  <c r="F205" i="4"/>
  <c r="G205" i="4"/>
  <c r="H205" i="4"/>
  <c r="I205" i="4"/>
  <c r="J205" i="4"/>
  <c r="K205" i="4"/>
  <c r="F207" i="4"/>
  <c r="G207" i="4"/>
  <c r="H207" i="4"/>
  <c r="I207" i="4"/>
  <c r="J207" i="4"/>
  <c r="K207" i="4"/>
  <c r="F171" i="4"/>
  <c r="G171" i="4"/>
  <c r="H171" i="4"/>
  <c r="I171" i="4"/>
  <c r="J171" i="4"/>
  <c r="K171" i="4"/>
  <c r="L207" i="4" l="1"/>
  <c r="M207" i="4" s="1"/>
  <c r="L171" i="4"/>
  <c r="M171" i="4" s="1"/>
  <c r="L205" i="4"/>
  <c r="M205" i="4" s="1"/>
  <c r="L81" i="4"/>
  <c r="M81" i="4" s="1"/>
  <c r="G202" i="4" l="1"/>
  <c r="H202" i="4"/>
  <c r="I202" i="4"/>
  <c r="J202" i="4"/>
  <c r="K202" i="4"/>
  <c r="G154" i="4"/>
  <c r="H154" i="4"/>
  <c r="I154" i="4"/>
  <c r="J154" i="4"/>
  <c r="K154" i="4"/>
  <c r="G143" i="4"/>
  <c r="H143" i="4"/>
  <c r="I143" i="4"/>
  <c r="J143" i="4"/>
  <c r="K143" i="4"/>
  <c r="G260" i="4"/>
  <c r="H260" i="4"/>
  <c r="I260" i="4"/>
  <c r="J260" i="4"/>
  <c r="K260" i="4"/>
  <c r="G148" i="4"/>
  <c r="H148" i="4"/>
  <c r="I148" i="4"/>
  <c r="J148" i="4"/>
  <c r="K148" i="4"/>
  <c r="G273" i="4"/>
  <c r="H273" i="4"/>
  <c r="I273" i="4"/>
  <c r="J273" i="4"/>
  <c r="K273" i="4"/>
  <c r="G279" i="4"/>
  <c r="H279" i="4"/>
  <c r="I279" i="4"/>
  <c r="J279" i="4"/>
  <c r="K279" i="4"/>
  <c r="G104" i="4"/>
  <c r="H104" i="4"/>
  <c r="I104" i="4"/>
  <c r="J104" i="4"/>
  <c r="K104" i="4"/>
  <c r="G180" i="4"/>
  <c r="H180" i="4"/>
  <c r="I180" i="4"/>
  <c r="J180" i="4"/>
  <c r="K180" i="4"/>
  <c r="G151" i="4"/>
  <c r="H151" i="4"/>
  <c r="I151" i="4"/>
  <c r="J151" i="4"/>
  <c r="K151" i="4"/>
  <c r="G153" i="4"/>
  <c r="H153" i="4"/>
  <c r="I153" i="4"/>
  <c r="J153" i="4"/>
  <c r="K153" i="4"/>
  <c r="G301" i="4"/>
  <c r="H301" i="4"/>
  <c r="I301" i="4"/>
  <c r="J301" i="4"/>
  <c r="K301" i="4"/>
  <c r="G164" i="4"/>
  <c r="H164" i="4"/>
  <c r="I164" i="4"/>
  <c r="J164" i="4"/>
  <c r="K164" i="4"/>
  <c r="G188" i="4"/>
  <c r="H188" i="4"/>
  <c r="I188" i="4"/>
  <c r="J188" i="4"/>
  <c r="K188" i="4"/>
  <c r="G285" i="4"/>
  <c r="H285" i="4"/>
  <c r="I285" i="4"/>
  <c r="J285" i="4"/>
  <c r="K285" i="4"/>
  <c r="G227" i="4"/>
  <c r="H227" i="4"/>
  <c r="I227" i="4"/>
  <c r="J227" i="4"/>
  <c r="K227" i="4"/>
  <c r="G262" i="4"/>
  <c r="H262" i="4"/>
  <c r="I262" i="4"/>
  <c r="J262" i="4"/>
  <c r="K262" i="4"/>
  <c r="G266" i="4"/>
  <c r="H266" i="4"/>
  <c r="I266" i="4"/>
  <c r="J266" i="4"/>
  <c r="K266" i="4"/>
  <c r="G276" i="4"/>
  <c r="H276" i="4"/>
  <c r="I276" i="4"/>
  <c r="J276" i="4"/>
  <c r="K276" i="4"/>
  <c r="L202" i="4" l="1"/>
  <c r="M202" i="4" s="1"/>
  <c r="L143" i="4"/>
  <c r="M143" i="4" s="1"/>
  <c r="L188" i="4"/>
  <c r="M188" i="4" s="1"/>
  <c r="L154" i="4"/>
  <c r="M154" i="4" s="1"/>
  <c r="L153" i="4"/>
  <c r="M153" i="4" s="1"/>
  <c r="L273" i="4"/>
  <c r="M273" i="4" s="1"/>
  <c r="L266" i="4"/>
  <c r="M266" i="4" s="1"/>
  <c r="L180" i="4"/>
  <c r="M180" i="4" s="1"/>
  <c r="L276" i="4"/>
  <c r="M276" i="4" s="1"/>
  <c r="L227" i="4"/>
  <c r="M227" i="4" s="1"/>
  <c r="L279" i="4"/>
  <c r="M279" i="4" s="1"/>
  <c r="L104" i="4"/>
  <c r="M104" i="4" s="1"/>
  <c r="L262" i="4"/>
  <c r="M262" i="4" s="1"/>
  <c r="L285" i="4"/>
  <c r="M285" i="4" s="1"/>
  <c r="L301" i="4"/>
  <c r="M301" i="4" s="1"/>
  <c r="L148" i="4"/>
  <c r="M148" i="4" s="1"/>
  <c r="L164" i="4"/>
  <c r="M164" i="4" s="1"/>
  <c r="L151" i="4"/>
  <c r="M151" i="4" s="1"/>
  <c r="L260" i="4"/>
  <c r="M260" i="4" s="1"/>
  <c r="G243" i="4"/>
  <c r="H243" i="4"/>
  <c r="I243" i="4"/>
  <c r="J243" i="4"/>
  <c r="K243" i="4"/>
  <c r="G221" i="4"/>
  <c r="H221" i="4"/>
  <c r="I221" i="4"/>
  <c r="J221" i="4"/>
  <c r="K221" i="4"/>
  <c r="G179" i="4"/>
  <c r="H179" i="4"/>
  <c r="I179" i="4"/>
  <c r="J179" i="4"/>
  <c r="K179" i="4"/>
  <c r="G156" i="4"/>
  <c r="H156" i="4"/>
  <c r="I156" i="4"/>
  <c r="J156" i="4"/>
  <c r="K156" i="4"/>
  <c r="G212" i="4"/>
  <c r="H212" i="4"/>
  <c r="I212" i="4"/>
  <c r="J212" i="4"/>
  <c r="K212" i="4"/>
  <c r="L156" i="4" l="1"/>
  <c r="M156" i="4" s="1"/>
  <c r="L179" i="4"/>
  <c r="M179" i="4" s="1"/>
  <c r="L243" i="4"/>
  <c r="M243" i="4" s="1"/>
  <c r="L212" i="4"/>
  <c r="M212" i="4" s="1"/>
  <c r="L221" i="4"/>
  <c r="M221" i="4" s="1"/>
  <c r="G158" i="9"/>
  <c r="H158" i="9"/>
  <c r="I158" i="9"/>
  <c r="G102" i="9"/>
  <c r="H102" i="9"/>
  <c r="I102" i="9"/>
  <c r="G152" i="9"/>
  <c r="H152" i="9"/>
  <c r="I152" i="9"/>
  <c r="G153" i="9"/>
  <c r="H153" i="9"/>
  <c r="I153" i="9"/>
  <c r="J102" i="9" l="1"/>
  <c r="K102" i="9" s="1"/>
  <c r="J152" i="9"/>
  <c r="K152" i="9" s="1"/>
  <c r="J153" i="9"/>
  <c r="K153" i="9" s="1"/>
  <c r="J158" i="9"/>
  <c r="K158" i="9" s="1"/>
  <c r="G57" i="6"/>
  <c r="H57" i="6"/>
  <c r="I57" i="6"/>
  <c r="J57" i="6"/>
  <c r="K57" i="6"/>
  <c r="G43" i="6"/>
  <c r="H43" i="6"/>
  <c r="I43" i="6"/>
  <c r="J43" i="6"/>
  <c r="K43" i="6"/>
  <c r="G64" i="6"/>
  <c r="H64" i="6"/>
  <c r="I64" i="6"/>
  <c r="J64" i="6"/>
  <c r="K64" i="6"/>
  <c r="G50" i="6"/>
  <c r="H50" i="6"/>
  <c r="I50" i="6"/>
  <c r="J50" i="6"/>
  <c r="K50" i="6"/>
  <c r="G55" i="6"/>
  <c r="H55" i="6"/>
  <c r="I55" i="6"/>
  <c r="J55" i="6"/>
  <c r="K55" i="6"/>
  <c r="G259" i="4"/>
  <c r="H259" i="4"/>
  <c r="I259" i="4"/>
  <c r="J259" i="4"/>
  <c r="K259" i="4"/>
  <c r="G174" i="4"/>
  <c r="H174" i="4"/>
  <c r="I174" i="4"/>
  <c r="J174" i="4"/>
  <c r="K174" i="4"/>
  <c r="G305" i="4"/>
  <c r="H305" i="4"/>
  <c r="I305" i="4"/>
  <c r="J305" i="4"/>
  <c r="K305" i="4"/>
  <c r="G118" i="4"/>
  <c r="H118" i="4"/>
  <c r="I118" i="4"/>
  <c r="J118" i="4"/>
  <c r="K118" i="4"/>
  <c r="G100" i="4"/>
  <c r="H100" i="4"/>
  <c r="I100" i="4"/>
  <c r="J100" i="4"/>
  <c r="K100" i="4"/>
  <c r="L64" i="6" l="1"/>
  <c r="M64" i="6" s="1"/>
  <c r="L55" i="6"/>
  <c r="M55" i="6" s="1"/>
  <c r="L43" i="6"/>
  <c r="M43" i="6" s="1"/>
  <c r="L57" i="6"/>
  <c r="M57" i="6" s="1"/>
  <c r="L50" i="6"/>
  <c r="M50" i="6" s="1"/>
  <c r="L100" i="4"/>
  <c r="M100" i="4" s="1"/>
  <c r="L118" i="4"/>
  <c r="M118" i="4" s="1"/>
  <c r="L174" i="4"/>
  <c r="M174" i="4" s="1"/>
  <c r="L305" i="4"/>
  <c r="M305" i="4" s="1"/>
  <c r="L259" i="4"/>
  <c r="M259" i="4" s="1"/>
  <c r="G58" i="11" l="1"/>
  <c r="H58" i="11"/>
  <c r="I58" i="11"/>
  <c r="G154" i="9"/>
  <c r="H154" i="9"/>
  <c r="I154" i="9"/>
  <c r="J58" i="11" l="1"/>
  <c r="K58" i="11" s="1"/>
  <c r="J154" i="9"/>
  <c r="K154" i="9" s="1"/>
  <c r="G62" i="11"/>
  <c r="H62" i="11"/>
  <c r="I62" i="11"/>
  <c r="G70" i="11"/>
  <c r="H70" i="11"/>
  <c r="I70" i="11"/>
  <c r="G60" i="11"/>
  <c r="H60" i="11"/>
  <c r="I60" i="11"/>
  <c r="G69" i="11"/>
  <c r="H69" i="11"/>
  <c r="I69" i="11"/>
  <c r="J69" i="11" l="1"/>
  <c r="K69" i="11" s="1"/>
  <c r="J60" i="11"/>
  <c r="K60" i="11" s="1"/>
  <c r="J70" i="11"/>
  <c r="K70" i="11" s="1"/>
  <c r="J62" i="11"/>
  <c r="K62" i="11" s="1"/>
  <c r="G253" i="4"/>
  <c r="H253" i="4"/>
  <c r="I253" i="4"/>
  <c r="J253" i="4"/>
  <c r="K253" i="4"/>
  <c r="G146" i="4"/>
  <c r="H146" i="4"/>
  <c r="I146" i="4"/>
  <c r="J146" i="4"/>
  <c r="K146" i="4"/>
  <c r="G132" i="4"/>
  <c r="H132" i="4"/>
  <c r="I132" i="4"/>
  <c r="J132" i="4"/>
  <c r="K132" i="4"/>
  <c r="G114" i="4"/>
  <c r="H114" i="4"/>
  <c r="I114" i="4"/>
  <c r="J114" i="4"/>
  <c r="K114" i="4"/>
  <c r="G68" i="4"/>
  <c r="H68" i="4"/>
  <c r="I68" i="4"/>
  <c r="J68" i="4"/>
  <c r="K68" i="4"/>
  <c r="G135" i="4"/>
  <c r="H135" i="4"/>
  <c r="I135" i="4"/>
  <c r="J135" i="4"/>
  <c r="K135" i="4"/>
  <c r="G85" i="4"/>
  <c r="H85" i="4"/>
  <c r="I85" i="4"/>
  <c r="J85" i="4"/>
  <c r="K85" i="4"/>
  <c r="G73" i="4"/>
  <c r="H73" i="4"/>
  <c r="I73" i="4"/>
  <c r="J73" i="4"/>
  <c r="K73" i="4"/>
  <c r="G236" i="4"/>
  <c r="H236" i="4"/>
  <c r="I236" i="4"/>
  <c r="J236" i="4"/>
  <c r="K236" i="4"/>
  <c r="L114" i="4" l="1"/>
  <c r="M114" i="4" s="1"/>
  <c r="L68" i="4"/>
  <c r="M68" i="4" s="1"/>
  <c r="L135" i="4"/>
  <c r="M135" i="4" s="1"/>
  <c r="L146" i="4"/>
  <c r="M146" i="4" s="1"/>
  <c r="L73" i="4"/>
  <c r="M73" i="4" s="1"/>
  <c r="L85" i="4"/>
  <c r="M85" i="4" s="1"/>
  <c r="L253" i="4"/>
  <c r="M253" i="4" s="1"/>
  <c r="L236" i="4"/>
  <c r="M236" i="4" s="1"/>
  <c r="L132" i="4"/>
  <c r="M132" i="4" s="1"/>
  <c r="G50" i="11"/>
  <c r="H50" i="11"/>
  <c r="I50" i="11"/>
  <c r="G52" i="11"/>
  <c r="H52" i="11"/>
  <c r="I52" i="11"/>
  <c r="G54" i="11"/>
  <c r="H54" i="11"/>
  <c r="I54" i="11"/>
  <c r="G61" i="11"/>
  <c r="H61" i="11"/>
  <c r="I61" i="11"/>
  <c r="G144" i="9"/>
  <c r="H144" i="9"/>
  <c r="I144" i="9"/>
  <c r="G149" i="9"/>
  <c r="H149" i="9"/>
  <c r="I149" i="9"/>
  <c r="G37" i="9"/>
  <c r="H37" i="9"/>
  <c r="I37" i="9"/>
  <c r="G117" i="9"/>
  <c r="H117" i="9"/>
  <c r="I117" i="9"/>
  <c r="G91" i="9"/>
  <c r="H91" i="9"/>
  <c r="I91" i="9"/>
  <c r="G98" i="9"/>
  <c r="H98" i="9"/>
  <c r="I98" i="9"/>
  <c r="G36" i="9"/>
  <c r="H36" i="9"/>
  <c r="I36" i="9"/>
  <c r="G100" i="9"/>
  <c r="H100" i="9"/>
  <c r="I100" i="9"/>
  <c r="G160" i="9"/>
  <c r="H160" i="9"/>
  <c r="I160" i="9"/>
  <c r="G114" i="9"/>
  <c r="H114" i="9"/>
  <c r="I114" i="9"/>
  <c r="G123" i="9"/>
  <c r="H123" i="9"/>
  <c r="I123" i="9"/>
  <c r="G128" i="9"/>
  <c r="H128" i="9"/>
  <c r="I128" i="9"/>
  <c r="G140" i="9"/>
  <c r="H140" i="9"/>
  <c r="I140" i="9"/>
  <c r="G146" i="9"/>
  <c r="H146" i="9"/>
  <c r="I146" i="9"/>
  <c r="G108" i="9"/>
  <c r="H108" i="9"/>
  <c r="I108" i="9"/>
  <c r="G130" i="9"/>
  <c r="H130" i="9"/>
  <c r="I130" i="9"/>
  <c r="G88" i="9"/>
  <c r="H88" i="9"/>
  <c r="I88" i="9"/>
  <c r="J98" i="9" l="1"/>
  <c r="K98" i="9" s="1"/>
  <c r="J146" i="9"/>
  <c r="K146" i="9" s="1"/>
  <c r="J37" i="9"/>
  <c r="K37" i="9" s="1"/>
  <c r="J100" i="9"/>
  <c r="K100" i="9" s="1"/>
  <c r="J160" i="9"/>
  <c r="K160" i="9" s="1"/>
  <c r="J91" i="9"/>
  <c r="K91" i="9" s="1"/>
  <c r="J149" i="9"/>
  <c r="K149" i="9" s="1"/>
  <c r="J108" i="9"/>
  <c r="K108" i="9" s="1"/>
  <c r="J128" i="9"/>
  <c r="K128" i="9" s="1"/>
  <c r="J88" i="9"/>
  <c r="K88" i="9" s="1"/>
  <c r="J123" i="9"/>
  <c r="K123" i="9" s="1"/>
  <c r="J130" i="9"/>
  <c r="K130" i="9" s="1"/>
  <c r="J114" i="9"/>
  <c r="K114" i="9" s="1"/>
  <c r="J144" i="9"/>
  <c r="K144" i="9" s="1"/>
  <c r="J36" i="9"/>
  <c r="K36" i="9" s="1"/>
  <c r="J117" i="9"/>
  <c r="K117" i="9" s="1"/>
  <c r="J54" i="11"/>
  <c r="K54" i="11" s="1"/>
  <c r="J52" i="11"/>
  <c r="K52" i="11" s="1"/>
  <c r="J61" i="11"/>
  <c r="K61" i="11" s="1"/>
  <c r="J50" i="11"/>
  <c r="K50" i="11" s="1"/>
  <c r="J140" i="9"/>
  <c r="K140" i="9" s="1"/>
  <c r="G85" i="8"/>
  <c r="H85" i="8"/>
  <c r="I85" i="8"/>
  <c r="G69" i="8"/>
  <c r="H69" i="8"/>
  <c r="I69" i="8"/>
  <c r="G58" i="8"/>
  <c r="H58" i="8"/>
  <c r="I58" i="8"/>
  <c r="J85" i="8" l="1"/>
  <c r="K85" i="8" s="1"/>
  <c r="J69" i="8"/>
  <c r="K69" i="8" s="1"/>
  <c r="J58" i="8"/>
  <c r="K58" i="8" s="1"/>
  <c r="G215" i="4"/>
  <c r="H215" i="4"/>
  <c r="I215" i="4"/>
  <c r="J215" i="4"/>
  <c r="K215" i="4"/>
  <c r="G93" i="4"/>
  <c r="H93" i="4"/>
  <c r="I93" i="4"/>
  <c r="J93" i="4"/>
  <c r="K93" i="4"/>
  <c r="G33" i="4"/>
  <c r="H33" i="4"/>
  <c r="I33" i="4"/>
  <c r="J33" i="4"/>
  <c r="K33" i="4"/>
  <c r="G280" i="4"/>
  <c r="H280" i="4"/>
  <c r="I280" i="4"/>
  <c r="J280" i="4"/>
  <c r="K280" i="4"/>
  <c r="G99" i="4"/>
  <c r="H99" i="4"/>
  <c r="I99" i="4"/>
  <c r="J99" i="4"/>
  <c r="K99" i="4"/>
  <c r="G72" i="8"/>
  <c r="H72" i="8"/>
  <c r="I72" i="8"/>
  <c r="G73" i="8"/>
  <c r="H73" i="8"/>
  <c r="I73" i="8"/>
  <c r="G84" i="8"/>
  <c r="H84" i="8"/>
  <c r="I84" i="8"/>
  <c r="G68" i="8"/>
  <c r="H68" i="8"/>
  <c r="I68" i="8"/>
  <c r="G70" i="8"/>
  <c r="H70" i="8"/>
  <c r="I70" i="8"/>
  <c r="G75" i="8"/>
  <c r="H75" i="8"/>
  <c r="I75" i="8"/>
  <c r="G76" i="8"/>
  <c r="H76" i="8"/>
  <c r="I76" i="8"/>
  <c r="G79" i="8"/>
  <c r="H79" i="8"/>
  <c r="I79" i="8"/>
  <c r="G83" i="8"/>
  <c r="H83" i="8"/>
  <c r="I83" i="8"/>
  <c r="G86" i="8"/>
  <c r="H86" i="8"/>
  <c r="I86" i="8"/>
  <c r="J84" i="8" l="1"/>
  <c r="K84" i="8" s="1"/>
  <c r="L33" i="4"/>
  <c r="M33" i="4" s="1"/>
  <c r="J83" i="8"/>
  <c r="K83" i="8" s="1"/>
  <c r="J73" i="8"/>
  <c r="K73" i="8" s="1"/>
  <c r="L99" i="4"/>
  <c r="M99" i="4" s="1"/>
  <c r="L280" i="4"/>
  <c r="M280" i="4" s="1"/>
  <c r="L93" i="4"/>
  <c r="M93" i="4" s="1"/>
  <c r="L215" i="4"/>
  <c r="M215" i="4" s="1"/>
  <c r="J72" i="8"/>
  <c r="K72" i="8" s="1"/>
  <c r="J75" i="8"/>
  <c r="K75" i="8" s="1"/>
  <c r="J86" i="8"/>
  <c r="K86" i="8" s="1"/>
  <c r="J79" i="8"/>
  <c r="K79" i="8" s="1"/>
  <c r="J76" i="8"/>
  <c r="K76" i="8" s="1"/>
  <c r="J70" i="8"/>
  <c r="K70" i="8" s="1"/>
  <c r="J68" i="8"/>
  <c r="K68" i="8" s="1"/>
  <c r="G287" i="4" l="1"/>
  <c r="H287" i="4"/>
  <c r="I287" i="4"/>
  <c r="J287" i="4"/>
  <c r="K287" i="4"/>
  <c r="G272" i="4"/>
  <c r="H272" i="4"/>
  <c r="I272" i="4"/>
  <c r="J272" i="4"/>
  <c r="K272" i="4"/>
  <c r="G119" i="4"/>
  <c r="H119" i="4"/>
  <c r="I119" i="4"/>
  <c r="J119" i="4"/>
  <c r="K119" i="4"/>
  <c r="G152" i="4"/>
  <c r="H152" i="4"/>
  <c r="I152" i="4"/>
  <c r="J152" i="4"/>
  <c r="K152" i="4"/>
  <c r="G292" i="4"/>
  <c r="H292" i="4"/>
  <c r="I292" i="4"/>
  <c r="J292" i="4"/>
  <c r="K292" i="4"/>
  <c r="G294" i="4"/>
  <c r="H294" i="4"/>
  <c r="I294" i="4"/>
  <c r="J294" i="4"/>
  <c r="K294" i="4"/>
  <c r="G106" i="9"/>
  <c r="H106" i="9"/>
  <c r="I106" i="9"/>
  <c r="G76" i="9"/>
  <c r="H76" i="9"/>
  <c r="I76" i="9"/>
  <c r="G90" i="9"/>
  <c r="H90" i="9"/>
  <c r="I90" i="9"/>
  <c r="G51" i="9"/>
  <c r="H51" i="9"/>
  <c r="I51" i="9"/>
  <c r="G142" i="9"/>
  <c r="H142" i="9"/>
  <c r="I142" i="9"/>
  <c r="G151" i="9"/>
  <c r="H151" i="9"/>
  <c r="I151" i="9"/>
  <c r="G93" i="9"/>
  <c r="H93" i="9"/>
  <c r="I93" i="9"/>
  <c r="G110" i="9"/>
  <c r="H110" i="9"/>
  <c r="I110" i="9"/>
  <c r="G132" i="9"/>
  <c r="H132" i="9"/>
  <c r="I132" i="9"/>
  <c r="G95" i="9"/>
  <c r="H95" i="9"/>
  <c r="I95" i="9"/>
  <c r="G111" i="9"/>
  <c r="H111" i="9"/>
  <c r="I111" i="9"/>
  <c r="G125" i="9"/>
  <c r="H125" i="9"/>
  <c r="I125" i="9"/>
  <c r="G32" i="9"/>
  <c r="H32" i="9"/>
  <c r="I32" i="9"/>
  <c r="G43" i="9"/>
  <c r="H43" i="9"/>
  <c r="I43" i="9"/>
  <c r="G103" i="9"/>
  <c r="H103" i="9"/>
  <c r="I103" i="9"/>
  <c r="G122" i="9"/>
  <c r="H122" i="9"/>
  <c r="I122" i="9"/>
  <c r="G133" i="9"/>
  <c r="H133" i="9"/>
  <c r="I133" i="9"/>
  <c r="G120" i="9"/>
  <c r="H120" i="9"/>
  <c r="I120" i="9"/>
  <c r="G121" i="9"/>
  <c r="H121" i="9"/>
  <c r="I121" i="9"/>
  <c r="G63" i="9"/>
  <c r="H63" i="9"/>
  <c r="I63" i="9"/>
  <c r="G148" i="9"/>
  <c r="H148" i="9"/>
  <c r="I148" i="9"/>
  <c r="G139" i="9"/>
  <c r="H139" i="9"/>
  <c r="I139" i="9"/>
  <c r="G52" i="8"/>
  <c r="H52" i="8"/>
  <c r="I52" i="8"/>
  <c r="G82" i="8"/>
  <c r="H82" i="8"/>
  <c r="I82" i="8"/>
  <c r="G44" i="8"/>
  <c r="H44" i="8"/>
  <c r="I44" i="8"/>
  <c r="G64" i="8"/>
  <c r="H64" i="8"/>
  <c r="I64" i="8"/>
  <c r="G65" i="8"/>
  <c r="H65" i="8"/>
  <c r="I65" i="8"/>
  <c r="G47" i="9"/>
  <c r="H47" i="9"/>
  <c r="I47" i="9"/>
  <c r="G54" i="9"/>
  <c r="H54" i="9"/>
  <c r="I54" i="9"/>
  <c r="G60" i="9"/>
  <c r="H60" i="9"/>
  <c r="I60" i="9"/>
  <c r="G145" i="9"/>
  <c r="H145" i="9"/>
  <c r="I145" i="9"/>
  <c r="G48" i="9"/>
  <c r="H48" i="9"/>
  <c r="I48" i="9"/>
  <c r="G35" i="8"/>
  <c r="H35" i="8"/>
  <c r="I35" i="8"/>
  <c r="G51" i="8"/>
  <c r="H51" i="8"/>
  <c r="I51" i="8"/>
  <c r="G40" i="8"/>
  <c r="H40" i="8"/>
  <c r="I40" i="8"/>
  <c r="G54" i="8"/>
  <c r="H54" i="8"/>
  <c r="I54" i="8"/>
  <c r="G62" i="8"/>
  <c r="H62" i="8"/>
  <c r="I62" i="8"/>
  <c r="G48" i="11"/>
  <c r="H48" i="11"/>
  <c r="I48" i="11"/>
  <c r="G76" i="11"/>
  <c r="H76" i="11"/>
  <c r="I76" i="11"/>
  <c r="G56" i="11"/>
  <c r="H56" i="11"/>
  <c r="I56" i="11"/>
  <c r="G71" i="11"/>
  <c r="H71" i="11"/>
  <c r="I71" i="11"/>
  <c r="G47" i="11"/>
  <c r="H47" i="11"/>
  <c r="I47" i="11"/>
  <c r="J63" i="9" l="1"/>
  <c r="K63" i="9" s="1"/>
  <c r="J48" i="11"/>
  <c r="K48" i="11" s="1"/>
  <c r="J56" i="11"/>
  <c r="K56" i="11" s="1"/>
  <c r="J71" i="11"/>
  <c r="K71" i="11" s="1"/>
  <c r="J47" i="11"/>
  <c r="K47" i="11" s="1"/>
  <c r="J76" i="11"/>
  <c r="K76" i="11" s="1"/>
  <c r="J54" i="9"/>
  <c r="K54" i="9" s="1"/>
  <c r="J51" i="9"/>
  <c r="K51" i="9" s="1"/>
  <c r="J65" i="8"/>
  <c r="K65" i="8" s="1"/>
  <c r="L292" i="4"/>
  <c r="M292" i="4" s="1"/>
  <c r="L152" i="4"/>
  <c r="M152" i="4" s="1"/>
  <c r="L272" i="4"/>
  <c r="M272" i="4" s="1"/>
  <c r="L294" i="4"/>
  <c r="M294" i="4" s="1"/>
  <c r="L119" i="4"/>
  <c r="M119" i="4" s="1"/>
  <c r="L287" i="4"/>
  <c r="M287" i="4" s="1"/>
  <c r="J76" i="9"/>
  <c r="K76" i="9" s="1"/>
  <c r="J43" i="9"/>
  <c r="K43" i="9" s="1"/>
  <c r="J48" i="9"/>
  <c r="K48" i="9" s="1"/>
  <c r="J82" i="8"/>
  <c r="K82" i="8" s="1"/>
  <c r="J103" i="9"/>
  <c r="K103" i="9" s="1"/>
  <c r="J110" i="9"/>
  <c r="K110" i="9" s="1"/>
  <c r="J93" i="9"/>
  <c r="K93" i="9" s="1"/>
  <c r="J133" i="9"/>
  <c r="K133" i="9" s="1"/>
  <c r="J142" i="9"/>
  <c r="K142" i="9" s="1"/>
  <c r="J121" i="9"/>
  <c r="K121" i="9" s="1"/>
  <c r="J32" i="9"/>
  <c r="K32" i="9" s="1"/>
  <c r="J132" i="9"/>
  <c r="K132" i="9" s="1"/>
  <c r="J106" i="9"/>
  <c r="K106" i="9" s="1"/>
  <c r="J60" i="9"/>
  <c r="K60" i="9" s="1"/>
  <c r="J151" i="9"/>
  <c r="K151" i="9" s="1"/>
  <c r="J139" i="9"/>
  <c r="K139" i="9" s="1"/>
  <c r="J148" i="9"/>
  <c r="K148" i="9" s="1"/>
  <c r="J111" i="9"/>
  <c r="K111" i="9" s="1"/>
  <c r="J95" i="9"/>
  <c r="K95" i="9" s="1"/>
  <c r="J90" i="9"/>
  <c r="K90" i="9" s="1"/>
  <c r="J122" i="9"/>
  <c r="K122" i="9" s="1"/>
  <c r="J125" i="9"/>
  <c r="K125" i="9" s="1"/>
  <c r="J120" i="9"/>
  <c r="K120" i="9" s="1"/>
  <c r="J52" i="8"/>
  <c r="K52" i="8" s="1"/>
  <c r="J44" i="8"/>
  <c r="K44" i="8" s="1"/>
  <c r="J51" i="8"/>
  <c r="K51" i="8" s="1"/>
  <c r="J64" i="8"/>
  <c r="K64" i="8" s="1"/>
  <c r="J54" i="8"/>
  <c r="K54" i="8" s="1"/>
  <c r="J62" i="8"/>
  <c r="K62" i="8" s="1"/>
  <c r="J145" i="9"/>
  <c r="K145" i="9" s="1"/>
  <c r="J47" i="9"/>
  <c r="K47" i="9" s="1"/>
  <c r="J40" i="8"/>
  <c r="K40" i="8" s="1"/>
  <c r="J35" i="8"/>
  <c r="K35" i="8" s="1"/>
  <c r="G258" i="4"/>
  <c r="H258" i="4"/>
  <c r="I258" i="4"/>
  <c r="J258" i="4"/>
  <c r="K258" i="4"/>
  <c r="G108" i="4"/>
  <c r="H108" i="4"/>
  <c r="I108" i="4"/>
  <c r="J108" i="4"/>
  <c r="K108" i="4"/>
  <c r="G38" i="4"/>
  <c r="H38" i="4"/>
  <c r="I38" i="4"/>
  <c r="J38" i="4"/>
  <c r="K38" i="4"/>
  <c r="G245" i="4"/>
  <c r="H245" i="4"/>
  <c r="I245" i="4"/>
  <c r="J245" i="4"/>
  <c r="K245" i="4"/>
  <c r="G126" i="4"/>
  <c r="H126" i="4"/>
  <c r="I126" i="4"/>
  <c r="J126" i="4"/>
  <c r="K126" i="4"/>
  <c r="G124" i="4"/>
  <c r="H124" i="4"/>
  <c r="I124" i="4"/>
  <c r="J124" i="4"/>
  <c r="K124" i="4"/>
  <c r="G211" i="4"/>
  <c r="H211" i="4"/>
  <c r="I211" i="4"/>
  <c r="J211" i="4"/>
  <c r="K211" i="4"/>
  <c r="G71" i="4"/>
  <c r="H71" i="4"/>
  <c r="I71" i="4"/>
  <c r="J71" i="4"/>
  <c r="K71" i="4"/>
  <c r="G241" i="4"/>
  <c r="H241" i="4"/>
  <c r="I241" i="4"/>
  <c r="J241" i="4"/>
  <c r="K241" i="4"/>
  <c r="G120" i="4"/>
  <c r="H120" i="4"/>
  <c r="I120" i="4"/>
  <c r="J120" i="4"/>
  <c r="K120" i="4"/>
  <c r="L211" i="4" l="1"/>
  <c r="M211" i="4" s="1"/>
  <c r="L245" i="4"/>
  <c r="M245" i="4" s="1"/>
  <c r="L241" i="4"/>
  <c r="M241" i="4" s="1"/>
  <c r="L71" i="4"/>
  <c r="M71" i="4" s="1"/>
  <c r="L120" i="4"/>
  <c r="M120" i="4" s="1"/>
  <c r="L124" i="4"/>
  <c r="M124" i="4" s="1"/>
  <c r="L126" i="4"/>
  <c r="M126" i="4" s="1"/>
  <c r="L38" i="4"/>
  <c r="M38" i="4" s="1"/>
  <c r="L108" i="4"/>
  <c r="M108" i="4" s="1"/>
  <c r="L258" i="4"/>
  <c r="M258" i="4" s="1"/>
  <c r="G38" i="8" l="1"/>
  <c r="H38" i="8"/>
  <c r="I38" i="8"/>
  <c r="G42" i="8"/>
  <c r="H42" i="8"/>
  <c r="I42" i="8"/>
  <c r="G39" i="8"/>
  <c r="H39" i="8"/>
  <c r="I39" i="8"/>
  <c r="G48" i="8"/>
  <c r="H48" i="8"/>
  <c r="I48" i="8"/>
  <c r="G88" i="8"/>
  <c r="H88" i="8"/>
  <c r="I88" i="8"/>
  <c r="G31" i="8"/>
  <c r="H31" i="8"/>
  <c r="I31" i="8"/>
  <c r="G90" i="8"/>
  <c r="H90" i="8"/>
  <c r="I90" i="8"/>
  <c r="G71" i="8"/>
  <c r="H71" i="8"/>
  <c r="I71" i="8"/>
  <c r="G165" i="9"/>
  <c r="H165" i="9"/>
  <c r="I165" i="9"/>
  <c r="G161" i="9"/>
  <c r="H161" i="9"/>
  <c r="I161" i="9"/>
  <c r="G118" i="9"/>
  <c r="H118" i="9"/>
  <c r="I118" i="9"/>
  <c r="G171" i="9"/>
  <c r="H171" i="9"/>
  <c r="I171" i="9"/>
  <c r="G86" i="9"/>
  <c r="H86" i="9"/>
  <c r="I86" i="9"/>
  <c r="G163" i="9"/>
  <c r="H163" i="9"/>
  <c r="I163" i="9"/>
  <c r="G164" i="9"/>
  <c r="H164" i="9"/>
  <c r="I164" i="9"/>
  <c r="G166" i="9"/>
  <c r="H166" i="9"/>
  <c r="I166" i="9"/>
  <c r="G67" i="9"/>
  <c r="H67" i="9"/>
  <c r="I67" i="9"/>
  <c r="G312" i="4"/>
  <c r="H312" i="4"/>
  <c r="I312" i="4"/>
  <c r="J312" i="4"/>
  <c r="K312" i="4"/>
  <c r="G65" i="4"/>
  <c r="H65" i="4"/>
  <c r="I65" i="4"/>
  <c r="J65" i="4"/>
  <c r="K65" i="4"/>
  <c r="G185" i="4"/>
  <c r="H185" i="4"/>
  <c r="I185" i="4"/>
  <c r="J185" i="4"/>
  <c r="K185" i="4"/>
  <c r="G297" i="4"/>
  <c r="H297" i="4"/>
  <c r="I297" i="4"/>
  <c r="J297" i="4"/>
  <c r="K297" i="4"/>
  <c r="J42" i="8" l="1"/>
  <c r="K42" i="8" s="1"/>
  <c r="J166" i="9"/>
  <c r="K166" i="9" s="1"/>
  <c r="J164" i="9"/>
  <c r="K164" i="9" s="1"/>
  <c r="J118" i="9"/>
  <c r="K118" i="9" s="1"/>
  <c r="J88" i="8"/>
  <c r="K88" i="8" s="1"/>
  <c r="J38" i="8"/>
  <c r="K38" i="8" s="1"/>
  <c r="J39" i="8"/>
  <c r="K39" i="8" s="1"/>
  <c r="J71" i="8"/>
  <c r="K71" i="8" s="1"/>
  <c r="L312" i="4"/>
  <c r="M312" i="4" s="1"/>
  <c r="J90" i="8"/>
  <c r="K90" i="8" s="1"/>
  <c r="J31" i="8"/>
  <c r="K31" i="8" s="1"/>
  <c r="J48" i="8"/>
  <c r="K48" i="8" s="1"/>
  <c r="J86" i="9"/>
  <c r="K86" i="9" s="1"/>
  <c r="J161" i="9"/>
  <c r="K161" i="9" s="1"/>
  <c r="J165" i="9"/>
  <c r="K165" i="9" s="1"/>
  <c r="J67" i="9"/>
  <c r="K67" i="9" s="1"/>
  <c r="J163" i="9"/>
  <c r="K163" i="9" s="1"/>
  <c r="J171" i="9"/>
  <c r="K171" i="9" s="1"/>
  <c r="L65" i="4"/>
  <c r="M65" i="4" s="1"/>
  <c r="L185" i="4"/>
  <c r="M185" i="4" s="1"/>
  <c r="L297" i="4"/>
  <c r="M297" i="4" s="1"/>
  <c r="G144" i="4"/>
  <c r="H144" i="4"/>
  <c r="I144" i="4"/>
  <c r="J144" i="4"/>
  <c r="K144" i="4"/>
  <c r="G311" i="4"/>
  <c r="H311" i="4"/>
  <c r="I311" i="4"/>
  <c r="J311" i="4"/>
  <c r="K311" i="4"/>
  <c r="G110" i="4"/>
  <c r="H110" i="4"/>
  <c r="I110" i="4"/>
  <c r="J110" i="4"/>
  <c r="K110" i="4"/>
  <c r="G293" i="4"/>
  <c r="H293" i="4"/>
  <c r="I293" i="4"/>
  <c r="J293" i="4"/>
  <c r="K293" i="4"/>
  <c r="G197" i="4"/>
  <c r="H197" i="4"/>
  <c r="I197" i="4"/>
  <c r="J197" i="4"/>
  <c r="K197" i="4"/>
  <c r="G117" i="4"/>
  <c r="H117" i="4"/>
  <c r="I117" i="4"/>
  <c r="J117" i="4"/>
  <c r="K117" i="4"/>
  <c r="G125" i="4"/>
  <c r="H125" i="4"/>
  <c r="I125" i="4"/>
  <c r="J125" i="4"/>
  <c r="K125" i="4"/>
  <c r="L144" i="4" l="1"/>
  <c r="M144" i="4" s="1"/>
  <c r="L125" i="4"/>
  <c r="M125" i="4" s="1"/>
  <c r="L293" i="4"/>
  <c r="M293" i="4" s="1"/>
  <c r="L311" i="4"/>
  <c r="M311" i="4" s="1"/>
  <c r="L117" i="4"/>
  <c r="M117" i="4" s="1"/>
  <c r="L110" i="4"/>
  <c r="M110" i="4" s="1"/>
  <c r="L197" i="4"/>
  <c r="M197" i="4" s="1"/>
  <c r="G286" i="4"/>
  <c r="H286" i="4"/>
  <c r="I286" i="4"/>
  <c r="J286" i="4"/>
  <c r="K286" i="4"/>
  <c r="G196" i="4"/>
  <c r="H196" i="4"/>
  <c r="I196" i="4"/>
  <c r="J196" i="4"/>
  <c r="K196" i="4"/>
  <c r="L196" i="4" l="1"/>
  <c r="M196" i="4" s="1"/>
  <c r="L286" i="4"/>
  <c r="M286" i="4" s="1"/>
  <c r="G255" i="4"/>
  <c r="H255" i="4"/>
  <c r="I255" i="4"/>
  <c r="J255" i="4"/>
  <c r="K255" i="4"/>
  <c r="G191" i="4"/>
  <c r="H191" i="4"/>
  <c r="I191" i="4"/>
  <c r="J191" i="4"/>
  <c r="K191" i="4"/>
  <c r="L255" i="4" l="1"/>
  <c r="M255" i="4" s="1"/>
  <c r="L191" i="4"/>
  <c r="M191" i="4" s="1"/>
  <c r="G147" i="4"/>
  <c r="H147" i="4"/>
  <c r="I147" i="4"/>
  <c r="J147" i="4"/>
  <c r="K147" i="4"/>
  <c r="G19" i="4"/>
  <c r="H19" i="4"/>
  <c r="I19" i="4"/>
  <c r="J19" i="4"/>
  <c r="K19" i="4"/>
  <c r="G214" i="4"/>
  <c r="H214" i="4"/>
  <c r="I214" i="4"/>
  <c r="J214" i="4"/>
  <c r="K214" i="4"/>
  <c r="G131" i="4"/>
  <c r="H131" i="4"/>
  <c r="I131" i="4"/>
  <c r="J131" i="4"/>
  <c r="K131" i="4"/>
  <c r="L214" i="4" l="1"/>
  <c r="M214" i="4" s="1"/>
  <c r="L19" i="4"/>
  <c r="M19" i="4" s="1"/>
  <c r="L131" i="4"/>
  <c r="M131" i="4" s="1"/>
  <c r="L147" i="4"/>
  <c r="M147" i="4" s="1"/>
  <c r="G283" i="4"/>
  <c r="H283" i="4"/>
  <c r="I283" i="4"/>
  <c r="J283" i="4"/>
  <c r="K283" i="4"/>
  <c r="G303" i="4"/>
  <c r="H303" i="4"/>
  <c r="I303" i="4"/>
  <c r="J303" i="4"/>
  <c r="K303" i="4"/>
  <c r="G94" i="4"/>
  <c r="H94" i="4"/>
  <c r="I94" i="4"/>
  <c r="J94" i="4"/>
  <c r="K94" i="4"/>
  <c r="G274" i="4"/>
  <c r="H274" i="4"/>
  <c r="I274" i="4"/>
  <c r="J274" i="4"/>
  <c r="K274" i="4"/>
  <c r="G209" i="4"/>
  <c r="H209" i="4"/>
  <c r="I209" i="4"/>
  <c r="J209" i="4"/>
  <c r="K209" i="4"/>
  <c r="G216" i="4"/>
  <c r="H216" i="4"/>
  <c r="I216" i="4"/>
  <c r="J216" i="4"/>
  <c r="K216" i="4"/>
  <c r="G304" i="4"/>
  <c r="H304" i="4"/>
  <c r="I304" i="4"/>
  <c r="J304" i="4"/>
  <c r="K304" i="4"/>
  <c r="L209" i="4" l="1"/>
  <c r="M209" i="4" s="1"/>
  <c r="L94" i="4"/>
  <c r="M94" i="4" s="1"/>
  <c r="L303" i="4"/>
  <c r="M303" i="4" s="1"/>
  <c r="L283" i="4"/>
  <c r="M283" i="4" s="1"/>
  <c r="L304" i="4"/>
  <c r="M304" i="4" s="1"/>
  <c r="L216" i="4"/>
  <c r="M216" i="4" s="1"/>
  <c r="L274" i="4"/>
  <c r="M274" i="4" s="1"/>
  <c r="G134" i="9"/>
  <c r="H134" i="9"/>
  <c r="I134" i="9"/>
  <c r="G137" i="9"/>
  <c r="H137" i="9"/>
  <c r="I137" i="9"/>
  <c r="G78" i="9"/>
  <c r="H78" i="9"/>
  <c r="I78" i="9"/>
  <c r="G64" i="9"/>
  <c r="H64" i="9"/>
  <c r="I64" i="9"/>
  <c r="G87" i="9"/>
  <c r="H87" i="9"/>
  <c r="I87" i="9"/>
  <c r="G121" i="4"/>
  <c r="H121" i="4"/>
  <c r="I121" i="4"/>
  <c r="J121" i="4"/>
  <c r="K121" i="4"/>
  <c r="G299" i="4"/>
  <c r="H299" i="4"/>
  <c r="I299" i="4"/>
  <c r="J299" i="4"/>
  <c r="K299" i="4"/>
  <c r="G240" i="4"/>
  <c r="H240" i="4"/>
  <c r="I240" i="4"/>
  <c r="J240" i="4"/>
  <c r="K240" i="4"/>
  <c r="G22" i="12"/>
  <c r="H22" i="12"/>
  <c r="I22" i="12"/>
  <c r="G30" i="12"/>
  <c r="H30" i="12"/>
  <c r="I30" i="12"/>
  <c r="G33" i="12"/>
  <c r="H33" i="12"/>
  <c r="I33" i="12"/>
  <c r="G31" i="12"/>
  <c r="H31" i="12"/>
  <c r="I31" i="12"/>
  <c r="J33" i="12" l="1"/>
  <c r="K33" i="12" s="1"/>
  <c r="J87" i="9"/>
  <c r="K87" i="9" s="1"/>
  <c r="J64" i="9"/>
  <c r="K64" i="9" s="1"/>
  <c r="J78" i="9"/>
  <c r="K78" i="9" s="1"/>
  <c r="J137" i="9"/>
  <c r="K137" i="9" s="1"/>
  <c r="J134" i="9"/>
  <c r="K134" i="9" s="1"/>
  <c r="J30" i="12"/>
  <c r="K30" i="12" s="1"/>
  <c r="L240" i="4"/>
  <c r="M240" i="4" s="1"/>
  <c r="L299" i="4"/>
  <c r="M299" i="4" s="1"/>
  <c r="L121" i="4"/>
  <c r="M121" i="4" s="1"/>
  <c r="J22" i="12"/>
  <c r="K22" i="12" s="1"/>
  <c r="J31" i="12"/>
  <c r="K31" i="12" s="1"/>
  <c r="G21" i="5"/>
  <c r="H21" i="5"/>
  <c r="I21" i="5"/>
  <c r="J21" i="5"/>
  <c r="K21" i="5"/>
  <c r="G19" i="5"/>
  <c r="H19" i="5"/>
  <c r="I19" i="5"/>
  <c r="J19" i="5"/>
  <c r="K19" i="5"/>
  <c r="G33" i="5"/>
  <c r="H33" i="5"/>
  <c r="I33" i="5"/>
  <c r="J33" i="5"/>
  <c r="K33" i="5"/>
  <c r="G36" i="5"/>
  <c r="H36" i="5"/>
  <c r="I36" i="5"/>
  <c r="J36" i="5"/>
  <c r="K36" i="5"/>
  <c r="G17" i="5"/>
  <c r="H17" i="5"/>
  <c r="I17" i="5"/>
  <c r="J17" i="5"/>
  <c r="K17" i="5"/>
  <c r="G141" i="9"/>
  <c r="H141" i="9"/>
  <c r="I141" i="9"/>
  <c r="G136" i="9"/>
  <c r="H136" i="9"/>
  <c r="I136" i="9"/>
  <c r="G170" i="9"/>
  <c r="H170" i="9"/>
  <c r="I170" i="9"/>
  <c r="G119" i="9"/>
  <c r="H119" i="9"/>
  <c r="I119" i="9"/>
  <c r="G124" i="9"/>
  <c r="H124" i="9"/>
  <c r="I124" i="9"/>
  <c r="G129" i="9"/>
  <c r="H129" i="9"/>
  <c r="I129" i="9"/>
  <c r="G310" i="4"/>
  <c r="H310" i="4"/>
  <c r="I310" i="4"/>
  <c r="J310" i="4"/>
  <c r="K310" i="4"/>
  <c r="G95" i="4"/>
  <c r="H95" i="4"/>
  <c r="I95" i="4"/>
  <c r="J95" i="4"/>
  <c r="K95" i="4"/>
  <c r="G256" i="4"/>
  <c r="H256" i="4"/>
  <c r="I256" i="4"/>
  <c r="J256" i="4"/>
  <c r="K256" i="4"/>
  <c r="G182" i="4"/>
  <c r="H182" i="4"/>
  <c r="I182" i="4"/>
  <c r="J182" i="4"/>
  <c r="K182" i="4"/>
  <c r="G46" i="4"/>
  <c r="H46" i="4"/>
  <c r="I46" i="4"/>
  <c r="J46" i="4"/>
  <c r="K46" i="4"/>
  <c r="G264" i="4"/>
  <c r="H264" i="4"/>
  <c r="I264" i="4"/>
  <c r="J264" i="4"/>
  <c r="K264" i="4"/>
  <c r="G187" i="4"/>
  <c r="H187" i="4"/>
  <c r="I187" i="4"/>
  <c r="J187" i="4"/>
  <c r="K187" i="4"/>
  <c r="G233" i="4"/>
  <c r="H233" i="4"/>
  <c r="I233" i="4"/>
  <c r="J233" i="4"/>
  <c r="K233" i="4"/>
  <c r="G239" i="4"/>
  <c r="H239" i="4"/>
  <c r="I239" i="4"/>
  <c r="J239" i="4"/>
  <c r="K239" i="4"/>
  <c r="G64" i="4"/>
  <c r="H64" i="4"/>
  <c r="I64" i="4"/>
  <c r="J64" i="4"/>
  <c r="K64" i="4"/>
  <c r="G24" i="6"/>
  <c r="H24" i="6"/>
  <c r="I24" i="6"/>
  <c r="J24" i="6"/>
  <c r="K24" i="6"/>
  <c r="G26" i="6"/>
  <c r="H26" i="6"/>
  <c r="I26" i="6"/>
  <c r="J26" i="6"/>
  <c r="K26" i="6"/>
  <c r="G59" i="6"/>
  <c r="H59" i="6"/>
  <c r="I59" i="6"/>
  <c r="J59" i="6"/>
  <c r="K59" i="6"/>
  <c r="G67" i="6"/>
  <c r="H67" i="6"/>
  <c r="I67" i="6"/>
  <c r="J67" i="6"/>
  <c r="K67" i="6"/>
  <c r="G36" i="6"/>
  <c r="H36" i="6"/>
  <c r="I36" i="6"/>
  <c r="J36" i="6"/>
  <c r="K36" i="6"/>
  <c r="E15" i="15"/>
  <c r="E16" i="15"/>
  <c r="E17" i="15"/>
  <c r="E18" i="15"/>
  <c r="E19" i="15"/>
  <c r="E20" i="15"/>
  <c r="E21" i="15"/>
  <c r="E22" i="15"/>
  <c r="E23" i="15"/>
  <c r="E14" i="15"/>
  <c r="E15" i="13"/>
  <c r="E16" i="13"/>
  <c r="E17" i="13"/>
  <c r="E18" i="13"/>
  <c r="E19" i="13"/>
  <c r="E20" i="13"/>
  <c r="E21" i="13"/>
  <c r="E22" i="13"/>
  <c r="E23" i="13"/>
  <c r="E14" i="13"/>
  <c r="E15" i="18"/>
  <c r="E16" i="18"/>
  <c r="E17" i="18"/>
  <c r="E18" i="18"/>
  <c r="E19" i="18"/>
  <c r="E20" i="18"/>
  <c r="E21" i="18"/>
  <c r="E22" i="18"/>
  <c r="E23" i="18"/>
  <c r="E14" i="18"/>
  <c r="J129" i="9" l="1"/>
  <c r="K129" i="9" s="1"/>
  <c r="L36" i="5"/>
  <c r="M36" i="5" s="1"/>
  <c r="L19" i="5"/>
  <c r="M19" i="5" s="1"/>
  <c r="L17" i="5"/>
  <c r="M17" i="5" s="1"/>
  <c r="L33" i="5"/>
  <c r="M33" i="5" s="1"/>
  <c r="L21" i="5"/>
  <c r="M21" i="5" s="1"/>
  <c r="J119" i="9"/>
  <c r="K119" i="9" s="1"/>
  <c r="L264" i="4"/>
  <c r="M264" i="4" s="1"/>
  <c r="L233" i="4"/>
  <c r="M233" i="4" s="1"/>
  <c r="L187" i="4"/>
  <c r="M187" i="4" s="1"/>
  <c r="L310" i="4"/>
  <c r="M310" i="4" s="1"/>
  <c r="L64" i="4"/>
  <c r="M64" i="4" s="1"/>
  <c r="L239" i="4"/>
  <c r="M239" i="4" s="1"/>
  <c r="L46" i="4"/>
  <c r="M46" i="4" s="1"/>
  <c r="L182" i="4"/>
  <c r="M182" i="4" s="1"/>
  <c r="L256" i="4"/>
  <c r="M256" i="4" s="1"/>
  <c r="L95" i="4"/>
  <c r="M95" i="4" s="1"/>
  <c r="L59" i="6"/>
  <c r="M59" i="6" s="1"/>
  <c r="L67" i="6"/>
  <c r="M67" i="6" s="1"/>
  <c r="L36" i="6"/>
  <c r="M36" i="6" s="1"/>
  <c r="L24" i="6"/>
  <c r="M24" i="6" s="1"/>
  <c r="L26" i="6"/>
  <c r="M26" i="6" s="1"/>
  <c r="J124" i="9"/>
  <c r="K124" i="9" s="1"/>
  <c r="J136" i="9"/>
  <c r="K136" i="9" s="1"/>
  <c r="J141" i="9"/>
  <c r="K141" i="9" s="1"/>
  <c r="J170" i="9"/>
  <c r="K170" i="9" s="1"/>
  <c r="G238" i="4"/>
  <c r="H238" i="4"/>
  <c r="I238" i="4"/>
  <c r="J238" i="4"/>
  <c r="K238" i="4"/>
  <c r="G122" i="4"/>
  <c r="H122" i="4"/>
  <c r="I122" i="4"/>
  <c r="J122" i="4"/>
  <c r="K122" i="4"/>
  <c r="G98" i="4"/>
  <c r="H98" i="4"/>
  <c r="I98" i="4"/>
  <c r="J98" i="4"/>
  <c r="K98" i="4"/>
  <c r="G251" i="4"/>
  <c r="H251" i="4"/>
  <c r="I251" i="4"/>
  <c r="J251" i="4"/>
  <c r="K251" i="4"/>
  <c r="G61" i="4"/>
  <c r="H61" i="4"/>
  <c r="I61" i="4"/>
  <c r="J61" i="4"/>
  <c r="K61" i="4"/>
  <c r="G74" i="4"/>
  <c r="H74" i="4"/>
  <c r="I74" i="4"/>
  <c r="J74" i="4"/>
  <c r="K74" i="4"/>
  <c r="G169" i="4"/>
  <c r="H169" i="4"/>
  <c r="I169" i="4"/>
  <c r="J169" i="4"/>
  <c r="K169" i="4"/>
  <c r="L169" i="4" l="1"/>
  <c r="M169" i="4" s="1"/>
  <c r="L251" i="4"/>
  <c r="M251" i="4" s="1"/>
  <c r="L122" i="4"/>
  <c r="M122" i="4" s="1"/>
  <c r="L74" i="4"/>
  <c r="M74" i="4" s="1"/>
  <c r="L61" i="4"/>
  <c r="M61" i="4" s="1"/>
  <c r="L98" i="4"/>
  <c r="M98" i="4" s="1"/>
  <c r="L238" i="4"/>
  <c r="M238" i="4" s="1"/>
  <c r="G145" i="4" l="1"/>
  <c r="H145" i="4"/>
  <c r="I145" i="4"/>
  <c r="J145" i="4"/>
  <c r="K145" i="4"/>
  <c r="G55" i="4"/>
  <c r="H55" i="4"/>
  <c r="I55" i="4"/>
  <c r="J55" i="4"/>
  <c r="K55" i="4"/>
  <c r="G92" i="4"/>
  <c r="H92" i="4"/>
  <c r="I92" i="4"/>
  <c r="J92" i="4"/>
  <c r="K92" i="4"/>
  <c r="G189" i="4"/>
  <c r="H189" i="4"/>
  <c r="I189" i="4"/>
  <c r="J189" i="4"/>
  <c r="K189" i="4"/>
  <c r="G44" i="4"/>
  <c r="H44" i="4"/>
  <c r="I44" i="4"/>
  <c r="J44" i="4"/>
  <c r="K44" i="4"/>
  <c r="G75" i="11"/>
  <c r="H75" i="11"/>
  <c r="I75" i="11"/>
  <c r="G78" i="11"/>
  <c r="H78" i="11"/>
  <c r="I78" i="11"/>
  <c r="L189" i="4" l="1"/>
  <c r="M189" i="4" s="1"/>
  <c r="L44" i="4"/>
  <c r="M44" i="4" s="1"/>
  <c r="L92" i="4"/>
  <c r="M92" i="4" s="1"/>
  <c r="L55" i="4"/>
  <c r="M55" i="4" s="1"/>
  <c r="L145" i="4"/>
  <c r="M145" i="4" s="1"/>
  <c r="J78" i="11"/>
  <c r="K78" i="11" s="1"/>
  <c r="J75" i="11"/>
  <c r="K75" i="11" s="1"/>
  <c r="G143" i="9"/>
  <c r="H143" i="9"/>
  <c r="I143" i="9"/>
  <c r="G97" i="9"/>
  <c r="H97" i="9"/>
  <c r="I97" i="9"/>
  <c r="G41" i="9"/>
  <c r="H41" i="9"/>
  <c r="I41" i="9"/>
  <c r="G156" i="9"/>
  <c r="H156" i="9"/>
  <c r="I156" i="9"/>
  <c r="G57" i="9"/>
  <c r="H57" i="9"/>
  <c r="I57" i="9"/>
  <c r="G61" i="9"/>
  <c r="H61" i="9"/>
  <c r="I61" i="9"/>
  <c r="G81" i="9"/>
  <c r="H81" i="9"/>
  <c r="I81" i="9"/>
  <c r="G115" i="9"/>
  <c r="H115" i="9"/>
  <c r="I115" i="9"/>
  <c r="G92" i="9"/>
  <c r="H92" i="9"/>
  <c r="I92" i="9"/>
  <c r="G55" i="9"/>
  <c r="H55" i="9"/>
  <c r="I55" i="9"/>
  <c r="G62" i="9"/>
  <c r="H62" i="9"/>
  <c r="I62" i="9"/>
  <c r="G112" i="9"/>
  <c r="H112" i="9"/>
  <c r="I112" i="9"/>
  <c r="G172" i="9"/>
  <c r="H172" i="9"/>
  <c r="I172" i="9"/>
  <c r="G40" i="9"/>
  <c r="H40" i="9"/>
  <c r="I40" i="9"/>
  <c r="G107" i="9"/>
  <c r="H107" i="9"/>
  <c r="I107" i="9"/>
  <c r="G83" i="9"/>
  <c r="H83" i="9"/>
  <c r="I83" i="9"/>
  <c r="J97" i="9" l="1"/>
  <c r="K97" i="9" s="1"/>
  <c r="J41" i="9"/>
  <c r="K41" i="9" s="1"/>
  <c r="J62" i="9"/>
  <c r="K62" i="9" s="1"/>
  <c r="J143" i="9"/>
  <c r="K143" i="9" s="1"/>
  <c r="J115" i="9"/>
  <c r="K115" i="9" s="1"/>
  <c r="J156" i="9"/>
  <c r="K156" i="9" s="1"/>
  <c r="J57" i="9"/>
  <c r="K57" i="9" s="1"/>
  <c r="J81" i="9"/>
  <c r="K81" i="9" s="1"/>
  <c r="J83" i="9"/>
  <c r="K83" i="9" s="1"/>
  <c r="J61" i="9"/>
  <c r="K61" i="9" s="1"/>
  <c r="J112" i="9"/>
  <c r="K112" i="9" s="1"/>
  <c r="J92" i="9"/>
  <c r="K92" i="9" s="1"/>
  <c r="J107" i="9"/>
  <c r="K107" i="9" s="1"/>
  <c r="J172" i="9"/>
  <c r="K172" i="9" s="1"/>
  <c r="J55" i="9"/>
  <c r="K55" i="9" s="1"/>
  <c r="J40" i="9"/>
  <c r="K40" i="9" s="1"/>
  <c r="G67" i="8" l="1"/>
  <c r="H67" i="8"/>
  <c r="I67" i="8"/>
  <c r="G25" i="8"/>
  <c r="H25" i="8"/>
  <c r="I25" i="8"/>
  <c r="G81" i="8"/>
  <c r="H81" i="8"/>
  <c r="I81" i="8"/>
  <c r="G50" i="8"/>
  <c r="H50" i="8"/>
  <c r="I50" i="8"/>
  <c r="G56" i="8"/>
  <c r="H56" i="8"/>
  <c r="I56" i="8"/>
  <c r="J81" i="8" l="1"/>
  <c r="K81" i="8" s="1"/>
  <c r="J25" i="8"/>
  <c r="K25" i="8" s="1"/>
  <c r="J50" i="8"/>
  <c r="K50" i="8" s="1"/>
  <c r="J56" i="8"/>
  <c r="K56" i="8" s="1"/>
  <c r="J67" i="8"/>
  <c r="K67" i="8" s="1"/>
  <c r="G22" i="11"/>
  <c r="H22" i="11"/>
  <c r="I22" i="11"/>
  <c r="G80" i="11"/>
  <c r="H80" i="11"/>
  <c r="I80" i="11"/>
  <c r="G43" i="11"/>
  <c r="H43" i="11"/>
  <c r="I43" i="11"/>
  <c r="G35" i="9"/>
  <c r="H35" i="9"/>
  <c r="I35" i="9"/>
  <c r="G20" i="9"/>
  <c r="H20" i="9"/>
  <c r="I20" i="9"/>
  <c r="G70" i="9"/>
  <c r="H70" i="9"/>
  <c r="I70" i="9"/>
  <c r="J43" i="11" l="1"/>
  <c r="K43" i="11" s="1"/>
  <c r="J70" i="9"/>
  <c r="K70" i="9" s="1"/>
  <c r="J20" i="9"/>
  <c r="K20" i="9" s="1"/>
  <c r="J22" i="11"/>
  <c r="K22" i="11" s="1"/>
  <c r="J80" i="11"/>
  <c r="K80" i="11" s="1"/>
  <c r="J35" i="9"/>
  <c r="K35" i="9" s="1"/>
  <c r="G168" i="9" l="1"/>
  <c r="H168" i="9"/>
  <c r="I168" i="9"/>
  <c r="J168" i="9" l="1"/>
  <c r="K168" i="9" s="1"/>
  <c r="G82" i="4" l="1"/>
  <c r="H82" i="4"/>
  <c r="I82" i="4"/>
  <c r="J82" i="4"/>
  <c r="K82" i="4"/>
  <c r="G103" i="4"/>
  <c r="H103" i="4"/>
  <c r="I103" i="4"/>
  <c r="J103" i="4"/>
  <c r="K103" i="4"/>
  <c r="G261" i="4"/>
  <c r="H261" i="4"/>
  <c r="I261" i="4"/>
  <c r="J261" i="4"/>
  <c r="K261" i="4"/>
  <c r="L103" i="4" l="1"/>
  <c r="M103" i="4" s="1"/>
  <c r="L261" i="4"/>
  <c r="M261" i="4" s="1"/>
  <c r="L82" i="4"/>
  <c r="M82" i="4" s="1"/>
  <c r="G181" i="4"/>
  <c r="H181" i="4"/>
  <c r="I181" i="4"/>
  <c r="J181" i="4"/>
  <c r="K181" i="4"/>
  <c r="L181" i="4" l="1"/>
  <c r="M181" i="4" s="1"/>
  <c r="G163" i="4" l="1"/>
  <c r="H163" i="4"/>
  <c r="I163" i="4"/>
  <c r="J163" i="4"/>
  <c r="K163" i="4"/>
  <c r="G308" i="4"/>
  <c r="H308" i="4"/>
  <c r="I308" i="4"/>
  <c r="J308" i="4"/>
  <c r="K308" i="4"/>
  <c r="G155" i="4"/>
  <c r="H155" i="4"/>
  <c r="I155" i="4"/>
  <c r="J155" i="4"/>
  <c r="K155" i="4"/>
  <c r="G206" i="4"/>
  <c r="H206" i="4"/>
  <c r="I206" i="4"/>
  <c r="J206" i="4"/>
  <c r="K206" i="4"/>
  <c r="G139" i="4"/>
  <c r="H139" i="4"/>
  <c r="I139" i="4"/>
  <c r="J139" i="4"/>
  <c r="K139" i="4"/>
  <c r="L308" i="4" l="1"/>
  <c r="M308" i="4" s="1"/>
  <c r="L163" i="4"/>
  <c r="M163" i="4" s="1"/>
  <c r="L155" i="4"/>
  <c r="M155" i="4" s="1"/>
  <c r="L139" i="4"/>
  <c r="M139" i="4" s="1"/>
  <c r="L206" i="4"/>
  <c r="M206" i="4" s="1"/>
  <c r="G52" i="4"/>
  <c r="H52" i="4"/>
  <c r="I52" i="4"/>
  <c r="J52" i="4"/>
  <c r="K52" i="4"/>
  <c r="G265" i="4"/>
  <c r="H265" i="4"/>
  <c r="I265" i="4"/>
  <c r="J265" i="4"/>
  <c r="K265" i="4"/>
  <c r="L265" i="4" l="1"/>
  <c r="M265" i="4" s="1"/>
  <c r="L52" i="4"/>
  <c r="M52" i="4" s="1"/>
  <c r="G56" i="4"/>
  <c r="H56" i="4"/>
  <c r="I56" i="4"/>
  <c r="J56" i="4"/>
  <c r="K56" i="4"/>
  <c r="L56" i="4" l="1"/>
  <c r="M56" i="4" s="1"/>
  <c r="G60" i="6" l="1"/>
  <c r="H60" i="6"/>
  <c r="I60" i="6"/>
  <c r="J60" i="6"/>
  <c r="K60" i="6"/>
  <c r="G44" i="6"/>
  <c r="H44" i="6"/>
  <c r="I44" i="6"/>
  <c r="J44" i="6"/>
  <c r="K44" i="6"/>
  <c r="L60" i="6" l="1"/>
  <c r="M60" i="6" s="1"/>
  <c r="L44" i="6"/>
  <c r="M44" i="6" s="1"/>
  <c r="G178" i="4"/>
  <c r="H178" i="4"/>
  <c r="I178" i="4"/>
  <c r="J178" i="4"/>
  <c r="K178" i="4"/>
  <c r="L178" i="4" l="1"/>
  <c r="M178" i="4" s="1"/>
  <c r="G204" i="4" l="1"/>
  <c r="H204" i="4"/>
  <c r="I204" i="4"/>
  <c r="J204" i="4"/>
  <c r="K204" i="4"/>
  <c r="L204" i="4" l="1"/>
  <c r="M204" i="4" s="1"/>
  <c r="G105" i="4" l="1"/>
  <c r="H105" i="4"/>
  <c r="I105" i="4"/>
  <c r="J105" i="4"/>
  <c r="K105" i="4"/>
  <c r="G190" i="4"/>
  <c r="H190" i="4"/>
  <c r="I190" i="4"/>
  <c r="J190" i="4"/>
  <c r="K190" i="4"/>
  <c r="G142" i="4"/>
  <c r="H142" i="4"/>
  <c r="I142" i="4"/>
  <c r="J142" i="4"/>
  <c r="K142" i="4"/>
  <c r="G138" i="4"/>
  <c r="H138" i="4"/>
  <c r="I138" i="4"/>
  <c r="J138" i="4"/>
  <c r="K138" i="4"/>
  <c r="G48" i="4"/>
  <c r="H48" i="4"/>
  <c r="I48" i="4"/>
  <c r="J48" i="4"/>
  <c r="K48" i="4"/>
  <c r="G34" i="5"/>
  <c r="H34" i="5"/>
  <c r="I34" i="5"/>
  <c r="J34" i="5"/>
  <c r="K34" i="5"/>
  <c r="G35" i="5"/>
  <c r="H35" i="5"/>
  <c r="I35" i="5"/>
  <c r="J35" i="5"/>
  <c r="K35" i="5"/>
  <c r="G14" i="5"/>
  <c r="H14" i="5"/>
  <c r="I14" i="5"/>
  <c r="J14" i="5"/>
  <c r="K14" i="5"/>
  <c r="G18" i="5"/>
  <c r="H18" i="5"/>
  <c r="I18" i="5"/>
  <c r="J18" i="5"/>
  <c r="K18" i="5"/>
  <c r="G20" i="5"/>
  <c r="H20" i="5"/>
  <c r="I20" i="5"/>
  <c r="J20" i="5"/>
  <c r="K20" i="5"/>
  <c r="L105" i="4" l="1"/>
  <c r="M105" i="4" s="1"/>
  <c r="L48" i="4"/>
  <c r="M48" i="4" s="1"/>
  <c r="L142" i="4"/>
  <c r="M142" i="4" s="1"/>
  <c r="L20" i="5"/>
  <c r="M20" i="5" s="1"/>
  <c r="L190" i="4"/>
  <c r="M190" i="4" s="1"/>
  <c r="L138" i="4"/>
  <c r="M138" i="4" s="1"/>
  <c r="L14" i="5"/>
  <c r="M14" i="5" s="1"/>
  <c r="L34" i="5"/>
  <c r="M34" i="5" s="1"/>
  <c r="L35" i="5"/>
  <c r="M35" i="5" s="1"/>
  <c r="L18" i="5"/>
  <c r="M18" i="5" s="1"/>
  <c r="G91" i="4"/>
  <c r="H91" i="4"/>
  <c r="I91" i="4"/>
  <c r="J91" i="4"/>
  <c r="K91" i="4"/>
  <c r="G89" i="4"/>
  <c r="H89" i="4"/>
  <c r="I89" i="4"/>
  <c r="J89" i="4"/>
  <c r="K89" i="4"/>
  <c r="G159" i="4"/>
  <c r="H159" i="4"/>
  <c r="I159" i="4"/>
  <c r="J159" i="4"/>
  <c r="K159" i="4"/>
  <c r="L159" i="4" l="1"/>
  <c r="M159" i="4" s="1"/>
  <c r="L89" i="4"/>
  <c r="M89" i="4" s="1"/>
  <c r="L91" i="4"/>
  <c r="M91" i="4" s="1"/>
  <c r="G115" i="4"/>
  <c r="H115" i="4"/>
  <c r="I115" i="4"/>
  <c r="J115" i="4"/>
  <c r="K115" i="4"/>
  <c r="G43" i="4"/>
  <c r="H43" i="4"/>
  <c r="I43" i="4"/>
  <c r="J43" i="4"/>
  <c r="K43" i="4"/>
  <c r="L43" i="4" l="1"/>
  <c r="M43" i="4" s="1"/>
  <c r="L115" i="4"/>
  <c r="M115" i="4" s="1"/>
  <c r="G270" i="4" l="1"/>
  <c r="H270" i="4"/>
  <c r="I270" i="4"/>
  <c r="J270" i="4"/>
  <c r="K270" i="4"/>
  <c r="L270" i="4" l="1"/>
  <c r="M270" i="4" s="1"/>
  <c r="G14" i="8" l="1"/>
  <c r="H14" i="8"/>
  <c r="I14" i="8"/>
  <c r="J14" i="8" l="1"/>
  <c r="K14" i="8" s="1"/>
  <c r="G16" i="8" l="1"/>
  <c r="H16" i="8"/>
  <c r="I16" i="8"/>
  <c r="G37" i="8"/>
  <c r="H37" i="8"/>
  <c r="I37" i="8"/>
  <c r="G24" i="8"/>
  <c r="H24" i="8"/>
  <c r="I24" i="8"/>
  <c r="G77" i="4"/>
  <c r="H77" i="4"/>
  <c r="I77" i="4"/>
  <c r="J77" i="4"/>
  <c r="K77" i="4"/>
  <c r="G137" i="4"/>
  <c r="H137" i="4"/>
  <c r="I137" i="4"/>
  <c r="J137" i="4"/>
  <c r="K137" i="4"/>
  <c r="J24" i="8" l="1"/>
  <c r="K24" i="8" s="1"/>
  <c r="J37" i="8"/>
  <c r="K37" i="8" s="1"/>
  <c r="J16" i="8"/>
  <c r="K16" i="8" s="1"/>
  <c r="L137" i="4"/>
  <c r="M137" i="4" s="1"/>
  <c r="L77" i="4"/>
  <c r="M77" i="4" s="1"/>
  <c r="G23" i="11" l="1"/>
  <c r="H23" i="11"/>
  <c r="I23" i="11"/>
  <c r="G40" i="11"/>
  <c r="H40" i="11"/>
  <c r="I40" i="11"/>
  <c r="G50" i="9"/>
  <c r="H50" i="9"/>
  <c r="I50" i="9"/>
  <c r="J23" i="11" l="1"/>
  <c r="K23" i="11" s="1"/>
  <c r="J40" i="11"/>
  <c r="K40" i="11" s="1"/>
  <c r="J50" i="9"/>
  <c r="K50" i="9" s="1"/>
  <c r="G135" i="9" l="1"/>
  <c r="H135" i="9"/>
  <c r="I135" i="9"/>
  <c r="J135" i="9" l="1"/>
  <c r="K135" i="9" s="1"/>
  <c r="G24" i="14" l="1"/>
  <c r="H24" i="14"/>
  <c r="I24" i="14"/>
  <c r="G33" i="14"/>
  <c r="H33" i="14"/>
  <c r="I33" i="14"/>
  <c r="G16" i="14"/>
  <c r="H16" i="14"/>
  <c r="I16" i="14"/>
  <c r="J33" i="14" l="1"/>
  <c r="K33" i="14" s="1"/>
  <c r="J16" i="14"/>
  <c r="K16" i="14" s="1"/>
  <c r="J24" i="14"/>
  <c r="K24" i="14" s="1"/>
  <c r="G19" i="8"/>
  <c r="H19" i="8"/>
  <c r="I19" i="8"/>
  <c r="J19" i="8" l="1"/>
  <c r="K19" i="8" s="1"/>
  <c r="G59" i="11"/>
  <c r="H59" i="11"/>
  <c r="I59" i="11"/>
  <c r="J59" i="11" l="1"/>
  <c r="K59" i="11" s="1"/>
  <c r="G85" i="9"/>
  <c r="H85" i="9"/>
  <c r="I85" i="9"/>
  <c r="G23" i="9"/>
  <c r="H23" i="9"/>
  <c r="I23" i="9"/>
  <c r="G33" i="9"/>
  <c r="H33" i="9"/>
  <c r="I33" i="9"/>
  <c r="J85" i="9" l="1"/>
  <c r="K85" i="9" s="1"/>
  <c r="J33" i="9"/>
  <c r="K33" i="9" s="1"/>
  <c r="J23" i="9"/>
  <c r="K23" i="9" s="1"/>
  <c r="G39" i="4" l="1"/>
  <c r="H39" i="4"/>
  <c r="I39" i="4"/>
  <c r="J39" i="4"/>
  <c r="K39" i="4"/>
  <c r="G26" i="9"/>
  <c r="H26" i="9"/>
  <c r="I26" i="9"/>
  <c r="L39" i="4" l="1"/>
  <c r="M39" i="4" s="1"/>
  <c r="J26" i="9"/>
  <c r="K26" i="9" s="1"/>
  <c r="G32" i="4"/>
  <c r="H32" i="4"/>
  <c r="I32" i="4"/>
  <c r="J32" i="4"/>
  <c r="K32" i="4"/>
  <c r="G30" i="4"/>
  <c r="H30" i="4"/>
  <c r="I30" i="4"/>
  <c r="J30" i="4"/>
  <c r="K30" i="4"/>
  <c r="G70" i="4"/>
  <c r="H70" i="4"/>
  <c r="I70" i="4"/>
  <c r="J70" i="4"/>
  <c r="K70" i="4"/>
  <c r="G183" i="4"/>
  <c r="H183" i="4"/>
  <c r="I183" i="4"/>
  <c r="J183" i="4"/>
  <c r="K183" i="4"/>
  <c r="G208" i="4"/>
  <c r="H208" i="4"/>
  <c r="I208" i="4"/>
  <c r="J208" i="4"/>
  <c r="K208" i="4"/>
  <c r="L183" i="4" l="1"/>
  <c r="M183" i="4" s="1"/>
  <c r="L208" i="4"/>
  <c r="M208" i="4" s="1"/>
  <c r="L70" i="4"/>
  <c r="M70" i="4" s="1"/>
  <c r="L30" i="4"/>
  <c r="M30" i="4" s="1"/>
  <c r="L32" i="4"/>
  <c r="M32" i="4" s="1"/>
  <c r="G199" i="4"/>
  <c r="H199" i="4"/>
  <c r="I199" i="4"/>
  <c r="J199" i="4"/>
  <c r="K199" i="4"/>
  <c r="G90" i="4"/>
  <c r="H90" i="4"/>
  <c r="I90" i="4"/>
  <c r="J90" i="4"/>
  <c r="K90" i="4"/>
  <c r="G296" i="4"/>
  <c r="H296" i="4"/>
  <c r="I296" i="4"/>
  <c r="J296" i="4"/>
  <c r="K296" i="4"/>
  <c r="L199" i="4" l="1"/>
  <c r="M199" i="4" s="1"/>
  <c r="L296" i="4"/>
  <c r="M296" i="4" s="1"/>
  <c r="L90" i="4"/>
  <c r="M90" i="4" s="1"/>
  <c r="G69" i="4" l="1"/>
  <c r="H69" i="4"/>
  <c r="I69" i="4"/>
  <c r="J69" i="4"/>
  <c r="K69" i="4"/>
  <c r="G97" i="4"/>
  <c r="H97" i="4"/>
  <c r="I97" i="4"/>
  <c r="J97" i="4"/>
  <c r="K97" i="4"/>
  <c r="L69" i="4" l="1"/>
  <c r="M69" i="4" s="1"/>
  <c r="L97" i="4"/>
  <c r="M97" i="4" s="1"/>
  <c r="G52" i="9"/>
  <c r="H52" i="9"/>
  <c r="I52" i="9"/>
  <c r="G30" i="5"/>
  <c r="H30" i="5"/>
  <c r="I30" i="5"/>
  <c r="J30" i="5"/>
  <c r="K30" i="5"/>
  <c r="J52" i="9" l="1"/>
  <c r="K52" i="9" s="1"/>
  <c r="L30" i="5"/>
  <c r="M30" i="5" s="1"/>
  <c r="G26" i="4" l="1"/>
  <c r="G134" i="4" l="1"/>
  <c r="H134" i="4"/>
  <c r="I134" i="4"/>
  <c r="J134" i="4"/>
  <c r="K134" i="4"/>
  <c r="G298" i="4"/>
  <c r="H298" i="4"/>
  <c r="I298" i="4"/>
  <c r="J298" i="4"/>
  <c r="K298" i="4"/>
  <c r="L298" i="4" l="1"/>
  <c r="M298" i="4" s="1"/>
  <c r="L134" i="4"/>
  <c r="M134" i="4" s="1"/>
  <c r="G49" i="6" l="1"/>
  <c r="H49" i="6"/>
  <c r="I49" i="6"/>
  <c r="J49" i="6"/>
  <c r="K49" i="6"/>
  <c r="G123" i="4"/>
  <c r="H123" i="4"/>
  <c r="I123" i="4"/>
  <c r="J123" i="4"/>
  <c r="K123" i="4"/>
  <c r="G40" i="4"/>
  <c r="H40" i="4"/>
  <c r="I40" i="4"/>
  <c r="J40" i="4"/>
  <c r="K40" i="4"/>
  <c r="L123" i="4" l="1"/>
  <c r="M123" i="4" s="1"/>
  <c r="L40" i="4"/>
  <c r="M40" i="4" s="1"/>
  <c r="L49" i="6"/>
  <c r="M49" i="6" s="1"/>
  <c r="G73" i="11"/>
  <c r="H73" i="11"/>
  <c r="I73" i="11"/>
  <c r="G67" i="11"/>
  <c r="H67" i="11"/>
  <c r="I67" i="11"/>
  <c r="G74" i="9"/>
  <c r="H74" i="9"/>
  <c r="I74" i="9"/>
  <c r="J74" i="9" l="1"/>
  <c r="K74" i="9" s="1"/>
  <c r="J67" i="11"/>
  <c r="K67" i="11" s="1"/>
  <c r="J73" i="11"/>
  <c r="K73" i="11" s="1"/>
  <c r="G232" i="4"/>
  <c r="H232" i="4"/>
  <c r="I232" i="4"/>
  <c r="J232" i="4"/>
  <c r="K232" i="4"/>
  <c r="G269" i="4"/>
  <c r="H269" i="4"/>
  <c r="I269" i="4"/>
  <c r="J269" i="4"/>
  <c r="K269" i="4"/>
  <c r="L269" i="4" l="1"/>
  <c r="M269" i="4" s="1"/>
  <c r="L232" i="4"/>
  <c r="M232" i="4" s="1"/>
  <c r="G184" i="4"/>
  <c r="H184" i="4"/>
  <c r="I184" i="4"/>
  <c r="J184" i="4"/>
  <c r="K184" i="4"/>
  <c r="G149" i="4"/>
  <c r="H149" i="4"/>
  <c r="I149" i="4"/>
  <c r="J149" i="4"/>
  <c r="K149" i="4"/>
  <c r="L149" i="4" l="1"/>
  <c r="M149" i="4" s="1"/>
  <c r="L184" i="4"/>
  <c r="M184" i="4" s="1"/>
  <c r="G113" i="9" l="1"/>
  <c r="H113" i="9"/>
  <c r="I113" i="9"/>
  <c r="G82" i="9"/>
  <c r="H82" i="9"/>
  <c r="I82" i="9"/>
  <c r="G127" i="9"/>
  <c r="H127" i="9"/>
  <c r="I127" i="9"/>
  <c r="J127" i="9" l="1"/>
  <c r="K127" i="9" s="1"/>
  <c r="J113" i="9"/>
  <c r="K113" i="9" s="1"/>
  <c r="J82" i="9"/>
  <c r="K82" i="9" s="1"/>
  <c r="G81" i="11"/>
  <c r="H81" i="11"/>
  <c r="I81" i="11"/>
  <c r="J81" i="11" l="1"/>
  <c r="K81" i="11" s="1"/>
  <c r="G75" i="9" l="1"/>
  <c r="H75" i="9"/>
  <c r="I75" i="9"/>
  <c r="J75" i="9" l="1"/>
  <c r="K75" i="9" s="1"/>
  <c r="G17" i="9"/>
  <c r="H17" i="9"/>
  <c r="I17" i="9"/>
  <c r="G94" i="9"/>
  <c r="H94" i="9"/>
  <c r="I94" i="9"/>
  <c r="G21" i="9"/>
  <c r="H21" i="9"/>
  <c r="I21" i="9"/>
  <c r="J17" i="9" l="1"/>
  <c r="K17" i="9" s="1"/>
  <c r="J94" i="9"/>
  <c r="K94" i="9" s="1"/>
  <c r="J21" i="9"/>
  <c r="K21" i="9" s="1"/>
  <c r="G36" i="12"/>
  <c r="H36" i="12"/>
  <c r="I36" i="12"/>
  <c r="G34" i="12"/>
  <c r="H34" i="12"/>
  <c r="I34" i="12"/>
  <c r="J34" i="12" l="1"/>
  <c r="K34" i="12" s="1"/>
  <c r="J36" i="12"/>
  <c r="K36" i="12" s="1"/>
  <c r="G68" i="11"/>
  <c r="H68" i="11"/>
  <c r="I68" i="11"/>
  <c r="G21" i="11"/>
  <c r="H21" i="11"/>
  <c r="I21" i="11"/>
  <c r="G29" i="11"/>
  <c r="H29" i="11"/>
  <c r="I29" i="11"/>
  <c r="J21" i="11" l="1"/>
  <c r="K21" i="11" s="1"/>
  <c r="J29" i="11"/>
  <c r="K29" i="11" s="1"/>
  <c r="J68" i="11"/>
  <c r="K68" i="11" s="1"/>
  <c r="I15" i="8"/>
  <c r="I17" i="8"/>
  <c r="I87" i="8"/>
  <c r="I18" i="8"/>
  <c r="I80" i="8"/>
  <c r="I57" i="8"/>
  <c r="I66" i="8"/>
  <c r="I23" i="8"/>
  <c r="I47" i="8"/>
  <c r="I32" i="8"/>
  <c r="I36" i="8"/>
  <c r="I21" i="8"/>
  <c r="I33" i="8"/>
  <c r="I45" i="8"/>
  <c r="I61" i="8"/>
  <c r="I74" i="8"/>
  <c r="I28" i="8"/>
  <c r="I41" i="8"/>
  <c r="I43" i="8"/>
  <c r="I27" i="8"/>
  <c r="I26" i="8"/>
  <c r="I20" i="8"/>
  <c r="I22" i="8"/>
  <c r="I34" i="8"/>
  <c r="I63" i="8"/>
  <c r="I29" i="8"/>
  <c r="I89" i="8"/>
  <c r="I30" i="8"/>
  <c r="I46" i="8"/>
  <c r="I60" i="8"/>
  <c r="I53" i="8"/>
  <c r="I59" i="8"/>
  <c r="I49" i="8"/>
  <c r="I78" i="8"/>
  <c r="H15" i="8"/>
  <c r="H17" i="8"/>
  <c r="H87" i="8"/>
  <c r="H18" i="8"/>
  <c r="H80" i="8"/>
  <c r="H57" i="8"/>
  <c r="H66" i="8"/>
  <c r="H23" i="8"/>
  <c r="H47" i="8"/>
  <c r="H32" i="8"/>
  <c r="H36" i="8"/>
  <c r="H21" i="8"/>
  <c r="H33" i="8"/>
  <c r="H45" i="8"/>
  <c r="H61" i="8"/>
  <c r="H74" i="8"/>
  <c r="H28" i="8"/>
  <c r="H41" i="8"/>
  <c r="H43" i="8"/>
  <c r="H27" i="8"/>
  <c r="H26" i="8"/>
  <c r="H20" i="8"/>
  <c r="H22" i="8"/>
  <c r="H34" i="8"/>
  <c r="H63" i="8"/>
  <c r="H29" i="8"/>
  <c r="H89" i="8"/>
  <c r="H30" i="8"/>
  <c r="H46" i="8"/>
  <c r="H60" i="8"/>
  <c r="H53" i="8"/>
  <c r="H59" i="8"/>
  <c r="H49" i="8"/>
  <c r="H78" i="8"/>
  <c r="G15" i="8"/>
  <c r="G17" i="8"/>
  <c r="G87" i="8"/>
  <c r="G18" i="8"/>
  <c r="G80" i="8"/>
  <c r="G57" i="8"/>
  <c r="G66" i="8"/>
  <c r="G23" i="8"/>
  <c r="G47" i="8"/>
  <c r="G32" i="8"/>
  <c r="G36" i="8"/>
  <c r="G21" i="8"/>
  <c r="G33" i="8"/>
  <c r="G45" i="8"/>
  <c r="G61" i="8"/>
  <c r="G74" i="8"/>
  <c r="G28" i="8"/>
  <c r="G41" i="8"/>
  <c r="G43" i="8"/>
  <c r="G27" i="8"/>
  <c r="G26" i="8"/>
  <c r="G20" i="8"/>
  <c r="G22" i="8"/>
  <c r="G34" i="8"/>
  <c r="G63" i="8"/>
  <c r="G29" i="8"/>
  <c r="G89" i="8"/>
  <c r="G30" i="8"/>
  <c r="G46" i="8"/>
  <c r="G60" i="8"/>
  <c r="G53" i="8"/>
  <c r="G59" i="8"/>
  <c r="G49" i="8"/>
  <c r="G78" i="8"/>
  <c r="G218" i="4" l="1"/>
  <c r="H218" i="4"/>
  <c r="I218" i="4"/>
  <c r="J218" i="4"/>
  <c r="K218" i="4"/>
  <c r="L218" i="4" l="1"/>
  <c r="M218" i="4" s="1"/>
  <c r="G38" i="9"/>
  <c r="H38" i="9"/>
  <c r="I38" i="9"/>
  <c r="J38" i="9" l="1"/>
  <c r="K38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21" i="6"/>
  <c r="H21" i="6"/>
  <c r="I21" i="6"/>
  <c r="J21" i="6"/>
  <c r="K21" i="6"/>
  <c r="G46" i="6"/>
  <c r="H46" i="6"/>
  <c r="I46" i="6"/>
  <c r="J46" i="6"/>
  <c r="K46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46" i="6"/>
  <c r="M46" i="6" s="1"/>
  <c r="L21" i="6"/>
  <c r="M21" i="6" s="1"/>
  <c r="F18" i="7"/>
  <c r="G18" i="7"/>
  <c r="H18" i="7"/>
  <c r="I18" i="7"/>
  <c r="J18" i="7"/>
  <c r="K18" i="7"/>
  <c r="G291" i="4"/>
  <c r="H291" i="4"/>
  <c r="I291" i="4"/>
  <c r="J291" i="4"/>
  <c r="K291" i="4"/>
  <c r="F57" i="6" l="1"/>
  <c r="F43" i="6"/>
  <c r="F64" i="6"/>
  <c r="F50" i="6"/>
  <c r="F55" i="6"/>
  <c r="F24" i="6"/>
  <c r="F26" i="6"/>
  <c r="F59" i="6"/>
  <c r="F67" i="6"/>
  <c r="F36" i="6"/>
  <c r="F60" i="6"/>
  <c r="F44" i="6"/>
  <c r="E65" i="17"/>
  <c r="E66" i="17" s="1"/>
  <c r="F46" i="6"/>
  <c r="F49" i="6"/>
  <c r="F21" i="6"/>
  <c r="L18" i="7"/>
  <c r="M18" i="7" s="1"/>
  <c r="L291" i="4"/>
  <c r="M291" i="4" s="1"/>
  <c r="G20" i="4"/>
  <c r="H20" i="4"/>
  <c r="I20" i="4"/>
  <c r="J20" i="4"/>
  <c r="K20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20" i="4"/>
  <c r="M20" i="4" s="1"/>
  <c r="F19" i="6" l="1"/>
  <c r="G19" i="6"/>
  <c r="H19" i="6"/>
  <c r="I19" i="6"/>
  <c r="J19" i="6"/>
  <c r="K19" i="6"/>
  <c r="L19" i="6" l="1"/>
  <c r="M19" i="6" s="1"/>
  <c r="G165" i="4"/>
  <c r="H165" i="4"/>
  <c r="I165" i="4"/>
  <c r="J165" i="4"/>
  <c r="K165" i="4"/>
  <c r="L165" i="4" l="1"/>
  <c r="M165" i="4" s="1"/>
  <c r="F14" i="7" l="1"/>
  <c r="F17" i="7"/>
  <c r="F21" i="7"/>
  <c r="F15" i="7"/>
  <c r="F16" i="7"/>
  <c r="F20" i="7"/>
  <c r="F19" i="7"/>
  <c r="F22" i="7"/>
  <c r="F23" i="7"/>
  <c r="F14" i="6"/>
  <c r="F16" i="6"/>
  <c r="F35" i="6"/>
  <c r="F38" i="6"/>
  <c r="F61" i="6"/>
  <c r="F23" i="6"/>
  <c r="F53" i="6"/>
  <c r="F54" i="6"/>
  <c r="F62" i="6"/>
  <c r="F39" i="6"/>
  <c r="F17" i="6"/>
  <c r="F22" i="6"/>
  <c r="F20" i="6"/>
  <c r="F42" i="6"/>
  <c r="F29" i="6"/>
  <c r="F47" i="6"/>
  <c r="F63" i="6"/>
  <c r="F56" i="6"/>
  <c r="F66" i="6"/>
  <c r="F27" i="6"/>
  <c r="F33" i="6"/>
  <c r="F37" i="6"/>
  <c r="F48" i="6"/>
  <c r="F31" i="6"/>
  <c r="F30" i="6"/>
  <c r="F18" i="6"/>
  <c r="F41" i="6"/>
  <c r="F58" i="6"/>
  <c r="F45" i="6"/>
  <c r="F40" i="6"/>
  <c r="F32" i="6"/>
  <c r="F28" i="6"/>
  <c r="F25" i="6"/>
  <c r="F15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8" i="14"/>
  <c r="H28" i="14"/>
  <c r="G28" i="14"/>
  <c r="I25" i="14"/>
  <c r="H25" i="14"/>
  <c r="G25" i="14"/>
  <c r="I31" i="14"/>
  <c r="H31" i="14"/>
  <c r="G31" i="14"/>
  <c r="I17" i="14"/>
  <c r="H17" i="14"/>
  <c r="G17" i="14"/>
  <c r="I32" i="14"/>
  <c r="H32" i="14"/>
  <c r="G32" i="14"/>
  <c r="I29" i="14"/>
  <c r="H29" i="14"/>
  <c r="G29" i="14"/>
  <c r="I21" i="14"/>
  <c r="H21" i="14"/>
  <c r="G21" i="14"/>
  <c r="I26" i="14"/>
  <c r="H26" i="14"/>
  <c r="G26" i="14"/>
  <c r="I22" i="14"/>
  <c r="H22" i="14"/>
  <c r="G22" i="14"/>
  <c r="I19" i="14"/>
  <c r="H19" i="14"/>
  <c r="G19" i="14"/>
  <c r="I20" i="14"/>
  <c r="H20" i="14"/>
  <c r="G20" i="14"/>
  <c r="I23" i="14"/>
  <c r="H23" i="14"/>
  <c r="G23" i="14"/>
  <c r="I30" i="14"/>
  <c r="H30" i="14"/>
  <c r="G30" i="14"/>
  <c r="I27" i="14"/>
  <c r="H27" i="14"/>
  <c r="G27" i="14"/>
  <c r="I15" i="14"/>
  <c r="H15" i="14"/>
  <c r="G15" i="14"/>
  <c r="I18" i="14"/>
  <c r="H18" i="14"/>
  <c r="G18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G14" i="13"/>
  <c r="H14" i="13"/>
  <c r="I14" i="13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27" i="12"/>
  <c r="H27" i="12"/>
  <c r="G27" i="12"/>
  <c r="I29" i="12"/>
  <c r="H29" i="12"/>
  <c r="G29" i="12"/>
  <c r="I38" i="12"/>
  <c r="H38" i="12"/>
  <c r="G38" i="12"/>
  <c r="I37" i="12"/>
  <c r="H37" i="12"/>
  <c r="G37" i="12"/>
  <c r="I21" i="12"/>
  <c r="H21" i="12"/>
  <c r="G21" i="12"/>
  <c r="I23" i="12"/>
  <c r="H23" i="12"/>
  <c r="G23" i="12"/>
  <c r="I25" i="12"/>
  <c r="H25" i="12"/>
  <c r="G25" i="12"/>
  <c r="I17" i="12"/>
  <c r="H17" i="12"/>
  <c r="G17" i="12"/>
  <c r="I28" i="12"/>
  <c r="H28" i="12"/>
  <c r="G28" i="12"/>
  <c r="I35" i="12"/>
  <c r="H35" i="12"/>
  <c r="G35" i="12"/>
  <c r="I19" i="12"/>
  <c r="H19" i="12"/>
  <c r="G19" i="12"/>
  <c r="I18" i="12"/>
  <c r="H18" i="12"/>
  <c r="G18" i="12"/>
  <c r="I26" i="12"/>
  <c r="H26" i="12"/>
  <c r="G26" i="12"/>
  <c r="I16" i="12"/>
  <c r="H16" i="12"/>
  <c r="G16" i="12"/>
  <c r="I32" i="12"/>
  <c r="H32" i="12"/>
  <c r="G32" i="12"/>
  <c r="I24" i="12"/>
  <c r="H24" i="12"/>
  <c r="G24" i="12"/>
  <c r="I20" i="12"/>
  <c r="H20" i="12"/>
  <c r="G20" i="12"/>
  <c r="I14" i="12"/>
  <c r="H14" i="12"/>
  <c r="G14" i="12"/>
  <c r="I15" i="12"/>
  <c r="H15" i="12"/>
  <c r="G15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I30" i="11"/>
  <c r="H30" i="11"/>
  <c r="G30" i="11"/>
  <c r="I46" i="11"/>
  <c r="H46" i="11"/>
  <c r="G46" i="11"/>
  <c r="I74" i="11"/>
  <c r="H74" i="11"/>
  <c r="G74" i="11"/>
  <c r="I57" i="11"/>
  <c r="H57" i="11"/>
  <c r="G57" i="11"/>
  <c r="I49" i="11"/>
  <c r="H49" i="11"/>
  <c r="G49" i="11"/>
  <c r="I63" i="11"/>
  <c r="H63" i="11"/>
  <c r="G63" i="11"/>
  <c r="I19" i="11"/>
  <c r="H19" i="11"/>
  <c r="G19" i="11"/>
  <c r="I37" i="11"/>
  <c r="H37" i="11"/>
  <c r="G37" i="11"/>
  <c r="I28" i="11"/>
  <c r="H28" i="11"/>
  <c r="G28" i="11"/>
  <c r="I72" i="11"/>
  <c r="H72" i="11"/>
  <c r="G72" i="11"/>
  <c r="I38" i="11"/>
  <c r="H38" i="11"/>
  <c r="G38" i="11"/>
  <c r="I64" i="11"/>
  <c r="H64" i="11"/>
  <c r="G64" i="11"/>
  <c r="I20" i="11"/>
  <c r="H20" i="11"/>
  <c r="G20" i="11"/>
  <c r="I83" i="11"/>
  <c r="H83" i="11"/>
  <c r="G83" i="11"/>
  <c r="I32" i="11"/>
  <c r="H32" i="11"/>
  <c r="G32" i="11"/>
  <c r="I77" i="11"/>
  <c r="H77" i="11"/>
  <c r="G77" i="11"/>
  <c r="I79" i="11"/>
  <c r="H79" i="11"/>
  <c r="G79" i="11"/>
  <c r="I42" i="11"/>
  <c r="H42" i="11"/>
  <c r="G42" i="11"/>
  <c r="I31" i="11"/>
  <c r="H31" i="11"/>
  <c r="G31" i="11"/>
  <c r="I82" i="11"/>
  <c r="H82" i="11"/>
  <c r="G82" i="11"/>
  <c r="I45" i="11"/>
  <c r="H45" i="11"/>
  <c r="G45" i="11"/>
  <c r="I41" i="11"/>
  <c r="H41" i="11"/>
  <c r="G41" i="11"/>
  <c r="I25" i="11"/>
  <c r="H25" i="11"/>
  <c r="G25" i="11"/>
  <c r="I17" i="11"/>
  <c r="H17" i="11"/>
  <c r="G17" i="11"/>
  <c r="I44" i="11"/>
  <c r="H44" i="11"/>
  <c r="G44" i="11"/>
  <c r="I26" i="11"/>
  <c r="H26" i="11"/>
  <c r="G26" i="11"/>
  <c r="I39" i="11"/>
  <c r="H39" i="11"/>
  <c r="G39" i="11"/>
  <c r="I27" i="11"/>
  <c r="H27" i="11"/>
  <c r="G27" i="11"/>
  <c r="I65" i="11"/>
  <c r="H65" i="11"/>
  <c r="G65" i="11"/>
  <c r="I66" i="11"/>
  <c r="H66" i="11"/>
  <c r="G66" i="11"/>
  <c r="I55" i="11"/>
  <c r="H55" i="11"/>
  <c r="G55" i="11"/>
  <c r="I35" i="11"/>
  <c r="H35" i="11"/>
  <c r="G35" i="11"/>
  <c r="I16" i="11"/>
  <c r="H16" i="11"/>
  <c r="G16" i="11"/>
  <c r="I24" i="11"/>
  <c r="H24" i="11"/>
  <c r="G24" i="11"/>
  <c r="I34" i="11"/>
  <c r="H34" i="11"/>
  <c r="G34" i="11"/>
  <c r="I14" i="11"/>
  <c r="H14" i="11"/>
  <c r="G14" i="11"/>
  <c r="I36" i="11"/>
  <c r="H36" i="11"/>
  <c r="G36" i="11"/>
  <c r="I18" i="11"/>
  <c r="H18" i="11"/>
  <c r="G18" i="11"/>
  <c r="I51" i="11"/>
  <c r="H51" i="11"/>
  <c r="G51" i="11"/>
  <c r="I53" i="11"/>
  <c r="H53" i="11"/>
  <c r="G53" i="11"/>
  <c r="I15" i="11"/>
  <c r="H15" i="11"/>
  <c r="G15" i="11"/>
  <c r="I33" i="11"/>
  <c r="H33" i="11"/>
  <c r="G33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6" i="10"/>
  <c r="H16" i="10"/>
  <c r="G16" i="10"/>
  <c r="I14" i="10"/>
  <c r="H14" i="10"/>
  <c r="G14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22" i="9"/>
  <c r="H22" i="9"/>
  <c r="I22" i="9"/>
  <c r="G16" i="9"/>
  <c r="H16" i="9"/>
  <c r="I16" i="9"/>
  <c r="G18" i="9"/>
  <c r="H18" i="9"/>
  <c r="I18" i="9"/>
  <c r="G24" i="9"/>
  <c r="H24" i="9"/>
  <c r="I24" i="9"/>
  <c r="G15" i="9"/>
  <c r="H15" i="9"/>
  <c r="I15" i="9"/>
  <c r="G65" i="9"/>
  <c r="H65" i="9"/>
  <c r="I65" i="9"/>
  <c r="G27" i="9"/>
  <c r="H27" i="9"/>
  <c r="I27" i="9"/>
  <c r="G28" i="9"/>
  <c r="H28" i="9"/>
  <c r="I28" i="9"/>
  <c r="G19" i="9"/>
  <c r="H19" i="9"/>
  <c r="I19" i="9"/>
  <c r="G34" i="9"/>
  <c r="H34" i="9"/>
  <c r="I34" i="9"/>
  <c r="G66" i="9"/>
  <c r="H66" i="9"/>
  <c r="I66" i="9"/>
  <c r="G31" i="9"/>
  <c r="H31" i="9"/>
  <c r="I31" i="9"/>
  <c r="G69" i="9"/>
  <c r="H69" i="9"/>
  <c r="I69" i="9"/>
  <c r="G99" i="9"/>
  <c r="H99" i="9"/>
  <c r="I99" i="9"/>
  <c r="G42" i="9"/>
  <c r="H42" i="9"/>
  <c r="I42" i="9"/>
  <c r="G162" i="9"/>
  <c r="H162" i="9"/>
  <c r="I162" i="9"/>
  <c r="G72" i="9"/>
  <c r="H72" i="9"/>
  <c r="I72" i="9"/>
  <c r="G73" i="9"/>
  <c r="H73" i="9"/>
  <c r="I73" i="9"/>
  <c r="G68" i="9"/>
  <c r="H68" i="9"/>
  <c r="I68" i="9"/>
  <c r="G44" i="9"/>
  <c r="H44" i="9"/>
  <c r="I44" i="9"/>
  <c r="G96" i="9"/>
  <c r="H96" i="9"/>
  <c r="I96" i="9"/>
  <c r="G167" i="9"/>
  <c r="H167" i="9"/>
  <c r="I167" i="9"/>
  <c r="G45" i="9"/>
  <c r="H45" i="9"/>
  <c r="I45" i="9"/>
  <c r="G39" i="9"/>
  <c r="H39" i="9"/>
  <c r="I39" i="9"/>
  <c r="G53" i="9"/>
  <c r="H53" i="9"/>
  <c r="I53" i="9"/>
  <c r="G58" i="9"/>
  <c r="H58" i="9"/>
  <c r="I58" i="9"/>
  <c r="G46" i="9"/>
  <c r="H46" i="9"/>
  <c r="I46" i="9"/>
  <c r="G49" i="9"/>
  <c r="H49" i="9"/>
  <c r="I49" i="9"/>
  <c r="G131" i="9"/>
  <c r="H131" i="9"/>
  <c r="I131" i="9"/>
  <c r="G59" i="9"/>
  <c r="H59" i="9"/>
  <c r="I59" i="9"/>
  <c r="G138" i="9"/>
  <c r="H138" i="9"/>
  <c r="I138" i="9"/>
  <c r="G56" i="9"/>
  <c r="H56" i="9"/>
  <c r="I56" i="9"/>
  <c r="G150" i="9"/>
  <c r="H150" i="9"/>
  <c r="I150" i="9"/>
  <c r="G159" i="9"/>
  <c r="H159" i="9"/>
  <c r="I159" i="9"/>
  <c r="G29" i="9"/>
  <c r="H29" i="9"/>
  <c r="I29" i="9"/>
  <c r="G109" i="9"/>
  <c r="H109" i="9"/>
  <c r="I109" i="9"/>
  <c r="G169" i="9"/>
  <c r="H169" i="9"/>
  <c r="I169" i="9"/>
  <c r="G71" i="9"/>
  <c r="H71" i="9"/>
  <c r="I71" i="9"/>
  <c r="G79" i="9"/>
  <c r="H79" i="9"/>
  <c r="I79" i="9"/>
  <c r="G101" i="9"/>
  <c r="H101" i="9"/>
  <c r="I101" i="9"/>
  <c r="G25" i="9"/>
  <c r="H25" i="9"/>
  <c r="I25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G30" i="9"/>
  <c r="H30" i="9"/>
  <c r="I30" i="9"/>
  <c r="G77" i="9"/>
  <c r="H77" i="9"/>
  <c r="I77" i="9"/>
  <c r="G84" i="9"/>
  <c r="H84" i="9"/>
  <c r="I84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K22" i="7"/>
  <c r="J22" i="7"/>
  <c r="I22" i="7"/>
  <c r="H22" i="7"/>
  <c r="G22" i="7"/>
  <c r="K19" i="7"/>
  <c r="J19" i="7"/>
  <c r="I19" i="7"/>
  <c r="H19" i="7"/>
  <c r="G19" i="7"/>
  <c r="K20" i="7"/>
  <c r="J20" i="7"/>
  <c r="I20" i="7"/>
  <c r="H20" i="7"/>
  <c r="G20" i="7"/>
  <c r="K16" i="7"/>
  <c r="J16" i="7"/>
  <c r="I16" i="7"/>
  <c r="H16" i="7"/>
  <c r="G16" i="7"/>
  <c r="K15" i="7"/>
  <c r="J15" i="7"/>
  <c r="I15" i="7"/>
  <c r="H15" i="7"/>
  <c r="G15" i="7"/>
  <c r="K21" i="7"/>
  <c r="J21" i="7"/>
  <c r="I21" i="7"/>
  <c r="H21" i="7"/>
  <c r="G21" i="7"/>
  <c r="K17" i="7"/>
  <c r="J17" i="7"/>
  <c r="I17" i="7"/>
  <c r="H17" i="7"/>
  <c r="G17" i="7"/>
  <c r="K14" i="7"/>
  <c r="J14" i="7"/>
  <c r="I14" i="7"/>
  <c r="H14" i="7"/>
  <c r="G14" i="7"/>
  <c r="K23" i="7"/>
  <c r="J23" i="7"/>
  <c r="I23" i="7"/>
  <c r="H23" i="7"/>
  <c r="G23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8" i="6"/>
  <c r="K25" i="6"/>
  <c r="J25" i="6"/>
  <c r="I25" i="6"/>
  <c r="H25" i="6"/>
  <c r="G25" i="6"/>
  <c r="K28" i="6"/>
  <c r="J28" i="6"/>
  <c r="I28" i="6"/>
  <c r="H28" i="6"/>
  <c r="G28" i="6"/>
  <c r="K32" i="6"/>
  <c r="J32" i="6"/>
  <c r="I32" i="6"/>
  <c r="H32" i="6"/>
  <c r="G32" i="6"/>
  <c r="K40" i="6"/>
  <c r="J40" i="6"/>
  <c r="I40" i="6"/>
  <c r="H40" i="6"/>
  <c r="G40" i="6"/>
  <c r="K45" i="6"/>
  <c r="J45" i="6"/>
  <c r="I45" i="6"/>
  <c r="H45" i="6"/>
  <c r="G45" i="6"/>
  <c r="K58" i="6"/>
  <c r="J58" i="6"/>
  <c r="I58" i="6"/>
  <c r="H58" i="6"/>
  <c r="G58" i="6"/>
  <c r="K41" i="6"/>
  <c r="J41" i="6"/>
  <c r="I41" i="6"/>
  <c r="H41" i="6"/>
  <c r="G41" i="6"/>
  <c r="K18" i="6"/>
  <c r="J18" i="6"/>
  <c r="I18" i="6"/>
  <c r="H18" i="6"/>
  <c r="G18" i="6"/>
  <c r="K30" i="6"/>
  <c r="J30" i="6"/>
  <c r="I30" i="6"/>
  <c r="H30" i="6"/>
  <c r="G30" i="6"/>
  <c r="K31" i="6"/>
  <c r="J31" i="6"/>
  <c r="I31" i="6"/>
  <c r="H31" i="6"/>
  <c r="G31" i="6"/>
  <c r="K48" i="6"/>
  <c r="J48" i="6"/>
  <c r="I48" i="6"/>
  <c r="H48" i="6"/>
  <c r="G48" i="6"/>
  <c r="K37" i="6"/>
  <c r="J37" i="6"/>
  <c r="I37" i="6"/>
  <c r="H37" i="6"/>
  <c r="G37" i="6"/>
  <c r="K33" i="6"/>
  <c r="J33" i="6"/>
  <c r="I33" i="6"/>
  <c r="H33" i="6"/>
  <c r="G33" i="6"/>
  <c r="K27" i="6"/>
  <c r="J27" i="6"/>
  <c r="I27" i="6"/>
  <c r="H27" i="6"/>
  <c r="G27" i="6"/>
  <c r="K66" i="6"/>
  <c r="J66" i="6"/>
  <c r="I66" i="6"/>
  <c r="H66" i="6"/>
  <c r="G66" i="6"/>
  <c r="K56" i="6"/>
  <c r="J56" i="6"/>
  <c r="I56" i="6"/>
  <c r="H56" i="6"/>
  <c r="G56" i="6"/>
  <c r="K63" i="6"/>
  <c r="J63" i="6"/>
  <c r="I63" i="6"/>
  <c r="H63" i="6"/>
  <c r="G63" i="6"/>
  <c r="K47" i="6"/>
  <c r="J47" i="6"/>
  <c r="I47" i="6"/>
  <c r="H47" i="6"/>
  <c r="G47" i="6"/>
  <c r="K29" i="6"/>
  <c r="J29" i="6"/>
  <c r="I29" i="6"/>
  <c r="H29" i="6"/>
  <c r="G29" i="6"/>
  <c r="K42" i="6"/>
  <c r="J42" i="6"/>
  <c r="I42" i="6"/>
  <c r="H42" i="6"/>
  <c r="G42" i="6"/>
  <c r="K20" i="6"/>
  <c r="J20" i="6"/>
  <c r="I20" i="6"/>
  <c r="H20" i="6"/>
  <c r="G20" i="6"/>
  <c r="K22" i="6"/>
  <c r="J22" i="6"/>
  <c r="I22" i="6"/>
  <c r="H22" i="6"/>
  <c r="G22" i="6"/>
  <c r="K17" i="6"/>
  <c r="J17" i="6"/>
  <c r="I17" i="6"/>
  <c r="H17" i="6"/>
  <c r="G17" i="6"/>
  <c r="K39" i="6"/>
  <c r="J39" i="6"/>
  <c r="I39" i="6"/>
  <c r="H39" i="6"/>
  <c r="G39" i="6"/>
  <c r="K62" i="6"/>
  <c r="J62" i="6"/>
  <c r="I62" i="6"/>
  <c r="H62" i="6"/>
  <c r="G62" i="6"/>
  <c r="K54" i="6"/>
  <c r="J54" i="6"/>
  <c r="I54" i="6"/>
  <c r="H54" i="6"/>
  <c r="G54" i="6"/>
  <c r="K53" i="6"/>
  <c r="J53" i="6"/>
  <c r="I53" i="6"/>
  <c r="H53" i="6"/>
  <c r="G53" i="6"/>
  <c r="K23" i="6"/>
  <c r="J23" i="6"/>
  <c r="I23" i="6"/>
  <c r="H23" i="6"/>
  <c r="G23" i="6"/>
  <c r="K61" i="6"/>
  <c r="J61" i="6"/>
  <c r="I61" i="6"/>
  <c r="H61" i="6"/>
  <c r="G61" i="6"/>
  <c r="K38" i="6"/>
  <c r="I38" i="6"/>
  <c r="H38" i="6"/>
  <c r="G38" i="6"/>
  <c r="K35" i="6"/>
  <c r="J35" i="6"/>
  <c r="I35" i="6"/>
  <c r="H35" i="6"/>
  <c r="G35" i="6"/>
  <c r="K16" i="6"/>
  <c r="J16" i="6"/>
  <c r="I16" i="6"/>
  <c r="H16" i="6"/>
  <c r="G16" i="6"/>
  <c r="K14" i="6"/>
  <c r="J14" i="6"/>
  <c r="I14" i="6"/>
  <c r="H14" i="6"/>
  <c r="G14" i="6"/>
  <c r="K15" i="6"/>
  <c r="J15" i="6"/>
  <c r="I15" i="6"/>
  <c r="H15" i="6"/>
  <c r="G15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K28" i="5"/>
  <c r="J28" i="5"/>
  <c r="I28" i="5"/>
  <c r="H28" i="5"/>
  <c r="G28" i="5"/>
  <c r="K15" i="5"/>
  <c r="J15" i="5"/>
  <c r="I15" i="5"/>
  <c r="H15" i="5"/>
  <c r="G15" i="5"/>
  <c r="K22" i="5"/>
  <c r="J22" i="5"/>
  <c r="I22" i="5"/>
  <c r="H22" i="5"/>
  <c r="G22" i="5"/>
  <c r="K29" i="5"/>
  <c r="J29" i="5"/>
  <c r="I29" i="5"/>
  <c r="H29" i="5"/>
  <c r="G29" i="5"/>
  <c r="K16" i="5"/>
  <c r="J16" i="5"/>
  <c r="I16" i="5"/>
  <c r="H16" i="5"/>
  <c r="G16" i="5"/>
  <c r="K27" i="5"/>
  <c r="J27" i="5"/>
  <c r="I27" i="5"/>
  <c r="H27" i="5"/>
  <c r="G27" i="5"/>
  <c r="K32" i="5"/>
  <c r="J32" i="5"/>
  <c r="I32" i="5"/>
  <c r="H32" i="5"/>
  <c r="G32" i="5"/>
  <c r="K31" i="5"/>
  <c r="J31" i="5"/>
  <c r="I31" i="5"/>
  <c r="H31" i="5"/>
  <c r="G31" i="5"/>
  <c r="K26" i="5"/>
  <c r="J26" i="5"/>
  <c r="I26" i="5"/>
  <c r="H26" i="5"/>
  <c r="G26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K101" i="4"/>
  <c r="J101" i="4"/>
  <c r="I101" i="4"/>
  <c r="H101" i="4"/>
  <c r="G101" i="4"/>
  <c r="K177" i="4"/>
  <c r="J177" i="4"/>
  <c r="I177" i="4"/>
  <c r="H177" i="4"/>
  <c r="G177" i="4"/>
  <c r="K106" i="4"/>
  <c r="J106" i="4"/>
  <c r="I106" i="4"/>
  <c r="H106" i="4"/>
  <c r="G106" i="4"/>
  <c r="K210" i="4"/>
  <c r="J210" i="4"/>
  <c r="I210" i="4"/>
  <c r="H210" i="4"/>
  <c r="G210" i="4"/>
  <c r="K53" i="4"/>
  <c r="J53" i="4"/>
  <c r="I53" i="4"/>
  <c r="H53" i="4"/>
  <c r="G53" i="4"/>
  <c r="K252" i="4"/>
  <c r="J252" i="4"/>
  <c r="I252" i="4"/>
  <c r="H252" i="4"/>
  <c r="G252" i="4"/>
  <c r="K195" i="4"/>
  <c r="J195" i="4"/>
  <c r="I195" i="4"/>
  <c r="H195" i="4"/>
  <c r="G195" i="4"/>
  <c r="K275" i="4"/>
  <c r="J275" i="4"/>
  <c r="I275" i="4"/>
  <c r="H275" i="4"/>
  <c r="G275" i="4"/>
  <c r="K86" i="4"/>
  <c r="J86" i="4"/>
  <c r="I86" i="4"/>
  <c r="H86" i="4"/>
  <c r="G86" i="4"/>
  <c r="K88" i="4"/>
  <c r="J88" i="4"/>
  <c r="I88" i="4"/>
  <c r="H88" i="4"/>
  <c r="G88" i="4"/>
  <c r="K307" i="4"/>
  <c r="J307" i="4"/>
  <c r="I307" i="4"/>
  <c r="H307" i="4"/>
  <c r="G307" i="4"/>
  <c r="K63" i="4"/>
  <c r="J63" i="4"/>
  <c r="I63" i="4"/>
  <c r="H63" i="4"/>
  <c r="G63" i="4"/>
  <c r="K116" i="4"/>
  <c r="J116" i="4"/>
  <c r="I116" i="4"/>
  <c r="H116" i="4"/>
  <c r="G116" i="4"/>
  <c r="K173" i="4"/>
  <c r="J173" i="4"/>
  <c r="I173" i="4"/>
  <c r="H173" i="4"/>
  <c r="G173" i="4"/>
  <c r="K111" i="4"/>
  <c r="J111" i="4"/>
  <c r="I111" i="4"/>
  <c r="H111" i="4"/>
  <c r="G111" i="4"/>
  <c r="K66" i="4"/>
  <c r="J66" i="4"/>
  <c r="I66" i="4"/>
  <c r="H66" i="4"/>
  <c r="G66" i="4"/>
  <c r="K129" i="4"/>
  <c r="J129" i="4"/>
  <c r="I129" i="4"/>
  <c r="H129" i="4"/>
  <c r="G129" i="4"/>
  <c r="K128" i="4"/>
  <c r="J128" i="4"/>
  <c r="I128" i="4"/>
  <c r="H128" i="4"/>
  <c r="G128" i="4"/>
  <c r="K166" i="4"/>
  <c r="J166" i="4"/>
  <c r="I166" i="4"/>
  <c r="H166" i="4"/>
  <c r="G166" i="4"/>
  <c r="K80" i="4"/>
  <c r="J80" i="4"/>
  <c r="I80" i="4"/>
  <c r="H80" i="4"/>
  <c r="G80" i="4"/>
  <c r="K31" i="4"/>
  <c r="J31" i="4"/>
  <c r="I31" i="4"/>
  <c r="H31" i="4"/>
  <c r="G31" i="4"/>
  <c r="K107" i="4"/>
  <c r="J107" i="4"/>
  <c r="I107" i="4"/>
  <c r="H107" i="4"/>
  <c r="G107" i="4"/>
  <c r="K136" i="4"/>
  <c r="J136" i="4"/>
  <c r="I136" i="4"/>
  <c r="H136" i="4"/>
  <c r="G136" i="4"/>
  <c r="K186" i="4"/>
  <c r="J186" i="4"/>
  <c r="I186" i="4"/>
  <c r="H186" i="4"/>
  <c r="G186" i="4"/>
  <c r="K226" i="4"/>
  <c r="J226" i="4"/>
  <c r="I226" i="4"/>
  <c r="H226" i="4"/>
  <c r="G226" i="4"/>
  <c r="K78" i="4"/>
  <c r="J78" i="4"/>
  <c r="I78" i="4"/>
  <c r="H78" i="4"/>
  <c r="G78" i="4"/>
  <c r="K113" i="4"/>
  <c r="J113" i="4"/>
  <c r="I113" i="4"/>
  <c r="H113" i="4"/>
  <c r="G113" i="4"/>
  <c r="K67" i="4"/>
  <c r="J67" i="4"/>
  <c r="I67" i="4"/>
  <c r="H67" i="4"/>
  <c r="G67" i="4"/>
  <c r="K140" i="4"/>
  <c r="J140" i="4"/>
  <c r="I140" i="4"/>
  <c r="H140" i="4"/>
  <c r="G140" i="4"/>
  <c r="K175" i="4"/>
  <c r="J175" i="4"/>
  <c r="I175" i="4"/>
  <c r="H175" i="4"/>
  <c r="G175" i="4"/>
  <c r="K217" i="4"/>
  <c r="J217" i="4"/>
  <c r="I217" i="4"/>
  <c r="H217" i="4"/>
  <c r="G217" i="4"/>
  <c r="K160" i="4"/>
  <c r="J160" i="4"/>
  <c r="I160" i="4"/>
  <c r="H160" i="4"/>
  <c r="G160" i="4"/>
  <c r="K203" i="4"/>
  <c r="J203" i="4"/>
  <c r="I203" i="4"/>
  <c r="H203" i="4"/>
  <c r="G203" i="4"/>
  <c r="K109" i="4"/>
  <c r="J109" i="4"/>
  <c r="I109" i="4"/>
  <c r="H109" i="4"/>
  <c r="G109" i="4"/>
  <c r="K244" i="4"/>
  <c r="J244" i="4"/>
  <c r="I244" i="4"/>
  <c r="H244" i="4"/>
  <c r="G244" i="4"/>
  <c r="K27" i="4"/>
  <c r="J27" i="4"/>
  <c r="I27" i="4"/>
  <c r="H27" i="4"/>
  <c r="G27" i="4"/>
  <c r="K267" i="4"/>
  <c r="J267" i="4"/>
  <c r="I267" i="4"/>
  <c r="H267" i="4"/>
  <c r="G267" i="4"/>
  <c r="K133" i="4"/>
  <c r="J133" i="4"/>
  <c r="I133" i="4"/>
  <c r="H133" i="4"/>
  <c r="G133" i="4"/>
  <c r="K162" i="4"/>
  <c r="J162" i="4"/>
  <c r="I162" i="4"/>
  <c r="H162" i="4"/>
  <c r="G162" i="4"/>
  <c r="K41" i="4"/>
  <c r="J41" i="4"/>
  <c r="I41" i="4"/>
  <c r="H41" i="4"/>
  <c r="G41" i="4"/>
  <c r="K42" i="4"/>
  <c r="J42" i="4"/>
  <c r="I42" i="4"/>
  <c r="H42" i="4"/>
  <c r="G42" i="4"/>
  <c r="K161" i="4"/>
  <c r="J161" i="4"/>
  <c r="I161" i="4"/>
  <c r="H161" i="4"/>
  <c r="G161" i="4"/>
  <c r="K84" i="4"/>
  <c r="J84" i="4"/>
  <c r="I84" i="4"/>
  <c r="H84" i="4"/>
  <c r="G84" i="4"/>
  <c r="K23" i="4"/>
  <c r="J23" i="4"/>
  <c r="I23" i="4"/>
  <c r="H23" i="4"/>
  <c r="G23" i="4"/>
  <c r="K17" i="4"/>
  <c r="J17" i="4"/>
  <c r="I17" i="4"/>
  <c r="H17" i="4"/>
  <c r="G17" i="4"/>
  <c r="K247" i="4"/>
  <c r="J247" i="4"/>
  <c r="I247" i="4"/>
  <c r="H247" i="4"/>
  <c r="G247" i="4"/>
  <c r="K130" i="4"/>
  <c r="J130" i="4"/>
  <c r="I130" i="4"/>
  <c r="H130" i="4"/>
  <c r="G130" i="4"/>
  <c r="K213" i="4"/>
  <c r="J213" i="4"/>
  <c r="I213" i="4"/>
  <c r="H213" i="4"/>
  <c r="G213" i="4"/>
  <c r="K76" i="4"/>
  <c r="J76" i="4"/>
  <c r="I76" i="4"/>
  <c r="H76" i="4"/>
  <c r="G76" i="4"/>
  <c r="K193" i="4"/>
  <c r="J193" i="4"/>
  <c r="I193" i="4"/>
  <c r="H193" i="4"/>
  <c r="G193" i="4"/>
  <c r="K96" i="4"/>
  <c r="J96" i="4"/>
  <c r="I96" i="4"/>
  <c r="H96" i="4"/>
  <c r="G96" i="4"/>
  <c r="K75" i="4"/>
  <c r="J75" i="4"/>
  <c r="I75" i="4"/>
  <c r="H75" i="4"/>
  <c r="G75" i="4"/>
  <c r="K102" i="4"/>
  <c r="J102" i="4"/>
  <c r="I102" i="4"/>
  <c r="H102" i="4"/>
  <c r="G102" i="4"/>
  <c r="K62" i="4"/>
  <c r="J62" i="4"/>
  <c r="I62" i="4"/>
  <c r="H62" i="4"/>
  <c r="G62" i="4"/>
  <c r="K83" i="4"/>
  <c r="J83" i="4"/>
  <c r="I83" i="4"/>
  <c r="H83" i="4"/>
  <c r="G83" i="4"/>
  <c r="K87" i="4"/>
  <c r="J87" i="4"/>
  <c r="I87" i="4"/>
  <c r="H87" i="4"/>
  <c r="G87" i="4"/>
  <c r="K176" i="4"/>
  <c r="J176" i="4"/>
  <c r="I176" i="4"/>
  <c r="H176" i="4"/>
  <c r="G176" i="4"/>
  <c r="K60" i="4"/>
  <c r="J60" i="4"/>
  <c r="I60" i="4"/>
  <c r="H60" i="4"/>
  <c r="G60" i="4"/>
  <c r="K198" i="4"/>
  <c r="J198" i="4"/>
  <c r="I198" i="4"/>
  <c r="H198" i="4"/>
  <c r="G198" i="4"/>
  <c r="K72" i="4"/>
  <c r="J72" i="4"/>
  <c r="I72" i="4"/>
  <c r="H72" i="4"/>
  <c r="G72" i="4"/>
  <c r="K79" i="4"/>
  <c r="J79" i="4"/>
  <c r="I79" i="4"/>
  <c r="H79" i="4"/>
  <c r="G79" i="4"/>
  <c r="K112" i="4"/>
  <c r="J112" i="4"/>
  <c r="I112" i="4"/>
  <c r="H112" i="4"/>
  <c r="G112" i="4"/>
  <c r="K220" i="4"/>
  <c r="J220" i="4"/>
  <c r="I220" i="4"/>
  <c r="H220" i="4"/>
  <c r="G220" i="4"/>
  <c r="K158" i="4"/>
  <c r="J158" i="4"/>
  <c r="I158" i="4"/>
  <c r="H158" i="4"/>
  <c r="G158" i="4"/>
  <c r="K54" i="4"/>
  <c r="J54" i="4"/>
  <c r="I54" i="4"/>
  <c r="H54" i="4"/>
  <c r="G54" i="4"/>
  <c r="K59" i="4"/>
  <c r="J59" i="4"/>
  <c r="I59" i="4"/>
  <c r="H59" i="4"/>
  <c r="G59" i="4"/>
  <c r="K168" i="4"/>
  <c r="J168" i="4"/>
  <c r="I168" i="4"/>
  <c r="H168" i="4"/>
  <c r="G168" i="4"/>
  <c r="K34" i="4"/>
  <c r="J34" i="4"/>
  <c r="I34" i="4"/>
  <c r="H34" i="4"/>
  <c r="G34" i="4"/>
  <c r="K25" i="4"/>
  <c r="J25" i="4"/>
  <c r="I25" i="4"/>
  <c r="H25" i="4"/>
  <c r="G25" i="4"/>
  <c r="K45" i="4"/>
  <c r="J45" i="4"/>
  <c r="I45" i="4"/>
  <c r="H45" i="4"/>
  <c r="G45" i="4"/>
  <c r="F45" i="4"/>
  <c r="K29" i="4"/>
  <c r="J29" i="4"/>
  <c r="I29" i="4"/>
  <c r="H29" i="4"/>
  <c r="G29" i="4"/>
  <c r="K49" i="4"/>
  <c r="J49" i="4"/>
  <c r="I49" i="4"/>
  <c r="H49" i="4"/>
  <c r="G49" i="4"/>
  <c r="K58" i="4"/>
  <c r="J58" i="4"/>
  <c r="I58" i="4"/>
  <c r="H58" i="4"/>
  <c r="G58" i="4"/>
  <c r="K37" i="4"/>
  <c r="J37" i="4"/>
  <c r="I37" i="4"/>
  <c r="H37" i="4"/>
  <c r="G37" i="4"/>
  <c r="K36" i="4"/>
  <c r="J36" i="4"/>
  <c r="I36" i="4"/>
  <c r="H36" i="4"/>
  <c r="G36" i="4"/>
  <c r="K223" i="4"/>
  <c r="J223" i="4"/>
  <c r="I223" i="4"/>
  <c r="H223" i="4"/>
  <c r="G223" i="4"/>
  <c r="F223" i="4"/>
  <c r="K141" i="4"/>
  <c r="J141" i="4"/>
  <c r="I141" i="4"/>
  <c r="H141" i="4"/>
  <c r="G141" i="4"/>
  <c r="K228" i="4"/>
  <c r="J228" i="4"/>
  <c r="I228" i="4"/>
  <c r="H228" i="4"/>
  <c r="G228" i="4"/>
  <c r="K26" i="4"/>
  <c r="J26" i="4"/>
  <c r="I26" i="4"/>
  <c r="H26" i="4"/>
  <c r="K28" i="4"/>
  <c r="J28" i="4"/>
  <c r="I28" i="4"/>
  <c r="H28" i="4"/>
  <c r="G28" i="4"/>
  <c r="K18" i="4"/>
  <c r="J18" i="4"/>
  <c r="I18" i="4"/>
  <c r="H18" i="4"/>
  <c r="G18" i="4"/>
  <c r="K47" i="4"/>
  <c r="J47" i="4"/>
  <c r="I47" i="4"/>
  <c r="H47" i="4"/>
  <c r="G47" i="4"/>
  <c r="F47" i="4"/>
  <c r="K35" i="4"/>
  <c r="J35" i="4"/>
  <c r="I35" i="4"/>
  <c r="H35" i="4"/>
  <c r="G35" i="4"/>
  <c r="K24" i="4"/>
  <c r="J24" i="4"/>
  <c r="I24" i="4"/>
  <c r="H24" i="4"/>
  <c r="G24" i="4"/>
  <c r="K224" i="4"/>
  <c r="J224" i="4"/>
  <c r="I224" i="4"/>
  <c r="H224" i="4"/>
  <c r="G224" i="4"/>
  <c r="K50" i="4"/>
  <c r="J50" i="4"/>
  <c r="I50" i="4"/>
  <c r="H50" i="4"/>
  <c r="G50" i="4"/>
  <c r="F50" i="4"/>
  <c r="K57" i="4"/>
  <c r="J57" i="4"/>
  <c r="I57" i="4"/>
  <c r="H57" i="4"/>
  <c r="G57" i="4"/>
  <c r="F57" i="4"/>
  <c r="K21" i="4"/>
  <c r="J21" i="4"/>
  <c r="I21" i="4"/>
  <c r="H21" i="4"/>
  <c r="G21" i="4"/>
  <c r="K22" i="4"/>
  <c r="J22" i="4"/>
  <c r="I22" i="4"/>
  <c r="H22" i="4"/>
  <c r="G22" i="4"/>
  <c r="K249" i="4"/>
  <c r="J249" i="4"/>
  <c r="I249" i="4"/>
  <c r="H249" i="4"/>
  <c r="G249" i="4"/>
  <c r="K306" i="4"/>
  <c r="J306" i="4"/>
  <c r="I306" i="4"/>
  <c r="H306" i="4"/>
  <c r="G306" i="4"/>
  <c r="K15" i="4"/>
  <c r="J15" i="4"/>
  <c r="I15" i="4"/>
  <c r="H15" i="4"/>
  <c r="G15" i="4"/>
  <c r="A14" i="4"/>
  <c r="A15" i="4" s="1"/>
  <c r="A16" i="4" s="1"/>
  <c r="A17" i="4" s="1"/>
  <c r="A18" i="4" s="1"/>
  <c r="A19" i="4" s="1"/>
  <c r="F151" i="4" l="1"/>
  <c r="F104" i="4"/>
  <c r="F279" i="4"/>
  <c r="F262" i="4"/>
  <c r="F164" i="4"/>
  <c r="F285" i="4"/>
  <c r="F188" i="4"/>
  <c r="F180" i="4"/>
  <c r="F301" i="4"/>
  <c r="F153" i="4"/>
  <c r="F260" i="4"/>
  <c r="F227" i="4"/>
  <c r="F154" i="4"/>
  <c r="F148" i="4"/>
  <c r="F266" i="4"/>
  <c r="F202" i="4"/>
  <c r="F143" i="4"/>
  <c r="F273" i="4"/>
  <c r="F276" i="4"/>
  <c r="F221" i="4"/>
  <c r="F179" i="4"/>
  <c r="F212" i="4"/>
  <c r="F243" i="4"/>
  <c r="F156" i="4"/>
  <c r="F259" i="4"/>
  <c r="F174" i="4"/>
  <c r="F305" i="4"/>
  <c r="F118" i="4"/>
  <c r="F100" i="4"/>
  <c r="F253" i="4"/>
  <c r="F146" i="4"/>
  <c r="F132" i="4"/>
  <c r="F114" i="4"/>
  <c r="F68" i="4"/>
  <c r="F135" i="4"/>
  <c r="F85" i="4"/>
  <c r="F73" i="4"/>
  <c r="F236" i="4"/>
  <c r="F215" i="4"/>
  <c r="F93" i="4"/>
  <c r="F33" i="4"/>
  <c r="F280" i="4"/>
  <c r="F99" i="4"/>
  <c r="F287" i="4"/>
  <c r="F272" i="4"/>
  <c r="F119" i="4"/>
  <c r="F152" i="4"/>
  <c r="F292" i="4"/>
  <c r="F294" i="4"/>
  <c r="F258" i="4"/>
  <c r="F108" i="4"/>
  <c r="F38" i="4"/>
  <c r="F245" i="4"/>
  <c r="F126" i="4"/>
  <c r="F124" i="4"/>
  <c r="F211" i="4"/>
  <c r="F71" i="4"/>
  <c r="F241" i="4"/>
  <c r="F120" i="4"/>
  <c r="F312" i="4"/>
  <c r="F65" i="4"/>
  <c r="F185" i="4"/>
  <c r="F297" i="4"/>
  <c r="F293" i="4"/>
  <c r="F117" i="4"/>
  <c r="F197" i="4"/>
  <c r="F144" i="4"/>
  <c r="F125" i="4"/>
  <c r="F110" i="4"/>
  <c r="F311" i="4"/>
  <c r="F286" i="4"/>
  <c r="F196" i="4"/>
  <c r="F255" i="4"/>
  <c r="F191" i="4"/>
  <c r="F214" i="4"/>
  <c r="F147" i="4"/>
  <c r="F131" i="4"/>
  <c r="F283" i="4"/>
  <c r="F303" i="4"/>
  <c r="F94" i="4"/>
  <c r="F274" i="4"/>
  <c r="F209" i="4"/>
  <c r="F216" i="4"/>
  <c r="F304" i="4"/>
  <c r="F240" i="4"/>
  <c r="F121" i="4"/>
  <c r="F299" i="4"/>
  <c r="F310" i="4"/>
  <c r="F95" i="4"/>
  <c r="F256" i="4"/>
  <c r="F182" i="4"/>
  <c r="F46" i="4"/>
  <c r="F264" i="4"/>
  <c r="F187" i="4"/>
  <c r="F233" i="4"/>
  <c r="F239" i="4"/>
  <c r="F64" i="4"/>
  <c r="F238" i="4"/>
  <c r="F122" i="4"/>
  <c r="F98" i="4"/>
  <c r="F251" i="4"/>
  <c r="F61" i="4"/>
  <c r="F74" i="4"/>
  <c r="F169" i="4"/>
  <c r="F145" i="4"/>
  <c r="F55" i="4"/>
  <c r="F92" i="4"/>
  <c r="F189" i="4"/>
  <c r="F44" i="4"/>
  <c r="F82" i="4"/>
  <c r="F103" i="4"/>
  <c r="F261" i="4"/>
  <c r="F181" i="4"/>
  <c r="F163" i="4"/>
  <c r="F308" i="4"/>
  <c r="F155" i="4"/>
  <c r="F206" i="4"/>
  <c r="F139" i="4"/>
  <c r="F52" i="4"/>
  <c r="F265" i="4"/>
  <c r="F56" i="4"/>
  <c r="F178" i="4"/>
  <c r="F204" i="4"/>
  <c r="F105" i="4"/>
  <c r="F190" i="4"/>
  <c r="F142" i="4"/>
  <c r="F138" i="4"/>
  <c r="F48" i="4"/>
  <c r="F91" i="4"/>
  <c r="F89" i="4"/>
  <c r="F159" i="4"/>
  <c r="F115" i="4"/>
  <c r="F43" i="4"/>
  <c r="F270" i="4"/>
  <c r="F77" i="4"/>
  <c r="F137" i="4"/>
  <c r="F39" i="4"/>
  <c r="F32" i="4"/>
  <c r="F30" i="4"/>
  <c r="F70" i="4"/>
  <c r="F183" i="4"/>
  <c r="F208" i="4"/>
  <c r="F58" i="11"/>
  <c r="F70" i="11"/>
  <c r="F69" i="11"/>
  <c r="F60" i="11"/>
  <c r="F62" i="11"/>
  <c r="F50" i="11"/>
  <c r="F52" i="11"/>
  <c r="F61" i="11"/>
  <c r="F54" i="11"/>
  <c r="F56" i="11"/>
  <c r="F76" i="11"/>
  <c r="F47" i="11"/>
  <c r="F48" i="11"/>
  <c r="F71" i="11"/>
  <c r="F75" i="11"/>
  <c r="F78" i="11"/>
  <c r="F43" i="11"/>
  <c r="F22" i="11"/>
  <c r="F80" i="11"/>
  <c r="F23" i="11"/>
  <c r="F40" i="11"/>
  <c r="F59" i="11"/>
  <c r="I65" i="17"/>
  <c r="I66" i="17" s="1"/>
  <c r="I67" i="17" s="1"/>
  <c r="I68" i="17" s="1"/>
  <c r="I69" i="17" s="1"/>
  <c r="I70" i="17" s="1"/>
  <c r="I71" i="17" s="1"/>
  <c r="I72" i="17" s="1"/>
  <c r="F31" i="12"/>
  <c r="F22" i="12"/>
  <c r="F30" i="12"/>
  <c r="F33" i="12"/>
  <c r="F24" i="14"/>
  <c r="F33" i="14"/>
  <c r="F90" i="4"/>
  <c r="F296" i="4"/>
  <c r="F199" i="4"/>
  <c r="F69" i="4"/>
  <c r="F97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F96" i="9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F15" i="8" s="1"/>
  <c r="F298" i="4"/>
  <c r="F134" i="4"/>
  <c r="F40" i="4"/>
  <c r="F123" i="4"/>
  <c r="F232" i="4"/>
  <c r="F269" i="4"/>
  <c r="F149" i="4"/>
  <c r="F184" i="4"/>
  <c r="F67" i="11"/>
  <c r="F73" i="11"/>
  <c r="F101" i="4"/>
  <c r="F177" i="4"/>
  <c r="F106" i="4"/>
  <c r="F210" i="4"/>
  <c r="F53" i="4"/>
  <c r="F252" i="4"/>
  <c r="F195" i="4"/>
  <c r="F275" i="4"/>
  <c r="F86" i="4"/>
  <c r="F88" i="4"/>
  <c r="F307" i="4"/>
  <c r="F63" i="4"/>
  <c r="F116" i="4"/>
  <c r="F173" i="4"/>
  <c r="F111" i="4"/>
  <c r="F66" i="4"/>
  <c r="F129" i="4"/>
  <c r="F128" i="4"/>
  <c r="F166" i="4"/>
  <c r="F80" i="4"/>
  <c r="F31" i="4"/>
  <c r="F198" i="4"/>
  <c r="F72" i="4"/>
  <c r="F79" i="4"/>
  <c r="F112" i="4"/>
  <c r="F220" i="4"/>
  <c r="F158" i="4"/>
  <c r="F54" i="4"/>
  <c r="F59" i="4"/>
  <c r="F168" i="4"/>
  <c r="F34" i="4"/>
  <c r="F20" i="14"/>
  <c r="F21" i="14"/>
  <c r="F29" i="14"/>
  <c r="F27" i="14"/>
  <c r="F28" i="14"/>
  <c r="F22" i="14"/>
  <c r="F30" i="14"/>
  <c r="F31" i="14"/>
  <c r="F23" i="14"/>
  <c r="F19" i="14"/>
  <c r="F26" i="14"/>
  <c r="F17" i="14"/>
  <c r="F25" i="14"/>
  <c r="F81" i="11"/>
  <c r="F228" i="4"/>
  <c r="F37" i="4"/>
  <c r="F58" i="4"/>
  <c r="F49" i="4"/>
  <c r="F60" i="4"/>
  <c r="F176" i="4"/>
  <c r="F87" i="4"/>
  <c r="F83" i="4"/>
  <c r="F62" i="4"/>
  <c r="F102" i="4"/>
  <c r="F75" i="4"/>
  <c r="F96" i="4"/>
  <c r="F193" i="4"/>
  <c r="F76" i="4"/>
  <c r="F213" i="4"/>
  <c r="F130" i="4"/>
  <c r="F161" i="4"/>
  <c r="F42" i="4"/>
  <c r="F41" i="4"/>
  <c r="F162" i="4"/>
  <c r="F133" i="4"/>
  <c r="F267" i="4"/>
  <c r="F27" i="4"/>
  <c r="F244" i="4"/>
  <c r="F109" i="4"/>
  <c r="F203" i="4"/>
  <c r="F160" i="4"/>
  <c r="F217" i="4"/>
  <c r="F175" i="4"/>
  <c r="F140" i="4"/>
  <c r="F67" i="4"/>
  <c r="F113" i="4"/>
  <c r="F78" i="4"/>
  <c r="F226" i="4"/>
  <c r="F186" i="4"/>
  <c r="F136" i="4"/>
  <c r="J23" i="13"/>
  <c r="K23" i="13" s="1"/>
  <c r="F34" i="12"/>
  <c r="F68" i="11"/>
  <c r="F21" i="11"/>
  <c r="F29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218" i="4"/>
  <c r="J18" i="10"/>
  <c r="K18" i="10" s="1"/>
  <c r="J16" i="13"/>
  <c r="K16" i="13" s="1"/>
  <c r="A65" i="17"/>
  <c r="F107" i="4" s="1"/>
  <c r="F291" i="4"/>
  <c r="F165" i="4"/>
  <c r="J28" i="14"/>
  <c r="K28" i="14" s="1"/>
  <c r="J29" i="9"/>
  <c r="K29" i="9" s="1"/>
  <c r="J159" i="9"/>
  <c r="K159" i="9" s="1"/>
  <c r="J138" i="9"/>
  <c r="K138" i="9" s="1"/>
  <c r="J14" i="18"/>
  <c r="K14" i="18" s="1"/>
  <c r="J15" i="18"/>
  <c r="K15" i="18" s="1"/>
  <c r="J23" i="18"/>
  <c r="K23" i="18" s="1"/>
  <c r="L14" i="7"/>
  <c r="M14" i="7" s="1"/>
  <c r="L15" i="7"/>
  <c r="M15" i="7" s="1"/>
  <c r="L22" i="7"/>
  <c r="M22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28" i="12"/>
  <c r="F15" i="12"/>
  <c r="F16" i="12"/>
  <c r="F23" i="12"/>
  <c r="F38" i="12"/>
  <c r="F29" i="12"/>
  <c r="F32" i="12"/>
  <c r="F14" i="12"/>
  <c r="F37" i="12"/>
  <c r="F26" i="12"/>
  <c r="F27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36" i="11"/>
  <c r="F26" i="11"/>
  <c r="F27" i="11"/>
  <c r="F25" i="11"/>
  <c r="F41" i="11"/>
  <c r="F42" i="11"/>
  <c r="F79" i="11"/>
  <c r="F65" i="11"/>
  <c r="F20" i="11"/>
  <c r="F38" i="11"/>
  <c r="F82" i="11"/>
  <c r="F77" i="11"/>
  <c r="F37" i="11"/>
  <c r="F63" i="11"/>
  <c r="F64" i="11"/>
  <c r="F57" i="11"/>
  <c r="F46" i="11"/>
  <c r="F34" i="11"/>
  <c r="F45" i="11"/>
  <c r="F31" i="11"/>
  <c r="F83" i="11"/>
  <c r="F19" i="11"/>
  <c r="F49" i="11"/>
  <c r="F44" i="11"/>
  <c r="F66" i="11"/>
  <c r="F72" i="11"/>
  <c r="F55" i="11"/>
  <c r="F32" i="11"/>
  <c r="F39" i="11"/>
  <c r="F74" i="11"/>
  <c r="F30" i="11"/>
  <c r="F162" i="9"/>
  <c r="F49" i="9"/>
  <c r="F138" i="9"/>
  <c r="F131" i="9"/>
  <c r="F101" i="9"/>
  <c r="F84" i="9"/>
  <c r="F16" i="9"/>
  <c r="F65" i="9"/>
  <c r="F42" i="9"/>
  <c r="F69" i="9"/>
  <c r="F44" i="9"/>
  <c r="F45" i="9"/>
  <c r="F59" i="9"/>
  <c r="F167" i="9"/>
  <c r="F53" i="9"/>
  <c r="F68" i="9"/>
  <c r="F159" i="9"/>
  <c r="F109" i="9"/>
  <c r="F87" i="8"/>
  <c r="F18" i="8"/>
  <c r="F80" i="8"/>
  <c r="F23" i="8"/>
  <c r="F47" i="8"/>
  <c r="F45" i="8"/>
  <c r="F36" i="8"/>
  <c r="F61" i="8"/>
  <c r="F41" i="8"/>
  <c r="F43" i="8"/>
  <c r="F22" i="8"/>
  <c r="F26" i="8"/>
  <c r="F66" i="8"/>
  <c r="F32" i="8"/>
  <c r="F28" i="8"/>
  <c r="F17" i="8"/>
  <c r="F57" i="8"/>
  <c r="F33" i="8"/>
  <c r="F74" i="8"/>
  <c r="F89" i="8"/>
  <c r="F63" i="8"/>
  <c r="F29" i="8"/>
  <c r="F53" i="8"/>
  <c r="F59" i="8"/>
  <c r="F78" i="8"/>
  <c r="F46" i="8"/>
  <c r="F60" i="8"/>
  <c r="F49" i="8"/>
  <c r="J46" i="11"/>
  <c r="K46" i="11" s="1"/>
  <c r="J20" i="13"/>
  <c r="K20" i="13" s="1"/>
  <c r="J19" i="13"/>
  <c r="K19" i="13" s="1"/>
  <c r="J14" i="11"/>
  <c r="K14" i="11" s="1"/>
  <c r="J65" i="11"/>
  <c r="K65" i="11" s="1"/>
  <c r="J17" i="11"/>
  <c r="K17" i="11" s="1"/>
  <c r="J32" i="11"/>
  <c r="K32" i="11" s="1"/>
  <c r="J74" i="11"/>
  <c r="K74" i="11" s="1"/>
  <c r="J16" i="10"/>
  <c r="K16" i="10" s="1"/>
  <c r="J14" i="10"/>
  <c r="K14" i="10" s="1"/>
  <c r="J22" i="10"/>
  <c r="K22" i="10" s="1"/>
  <c r="L27" i="6"/>
  <c r="M27" i="6" s="1"/>
  <c r="L31" i="5"/>
  <c r="M31" i="5" s="1"/>
  <c r="L14" i="4"/>
  <c r="M14" i="4" s="1"/>
  <c r="L58" i="4"/>
  <c r="M58" i="4" s="1"/>
  <c r="L247" i="4"/>
  <c r="M247" i="4" s="1"/>
  <c r="L161" i="4"/>
  <c r="M161" i="4" s="1"/>
  <c r="L21" i="4"/>
  <c r="M21" i="4" s="1"/>
  <c r="L168" i="4"/>
  <c r="M168" i="4" s="1"/>
  <c r="L54" i="4"/>
  <c r="M54" i="4" s="1"/>
  <c r="L72" i="4"/>
  <c r="M72" i="4" s="1"/>
  <c r="L83" i="4"/>
  <c r="M83" i="4" s="1"/>
  <c r="L27" i="4"/>
  <c r="M27" i="4" s="1"/>
  <c r="L53" i="6"/>
  <c r="M53" i="6" s="1"/>
  <c r="L56" i="6"/>
  <c r="M56" i="6" s="1"/>
  <c r="J20" i="8"/>
  <c r="K20" i="8" s="1"/>
  <c r="L80" i="4"/>
  <c r="M80" i="4" s="1"/>
  <c r="J30" i="8"/>
  <c r="K30" i="8" s="1"/>
  <c r="J34" i="8"/>
  <c r="K34" i="8" s="1"/>
  <c r="J66" i="8"/>
  <c r="K66" i="8" s="1"/>
  <c r="J25" i="9"/>
  <c r="K25" i="9" s="1"/>
  <c r="J71" i="9"/>
  <c r="K71" i="9" s="1"/>
  <c r="J169" i="9"/>
  <c r="K169" i="9" s="1"/>
  <c r="J87" i="8"/>
  <c r="K87" i="8" s="1"/>
  <c r="J109" i="9"/>
  <c r="K109" i="9" s="1"/>
  <c r="J150" i="9"/>
  <c r="K150" i="9" s="1"/>
  <c r="J56" i="9"/>
  <c r="K56" i="9" s="1"/>
  <c r="J59" i="9"/>
  <c r="K59" i="9" s="1"/>
  <c r="J131" i="9"/>
  <c r="K131" i="9" s="1"/>
  <c r="J73" i="9"/>
  <c r="K73" i="9" s="1"/>
  <c r="J99" i="9"/>
  <c r="K99" i="9" s="1"/>
  <c r="J24" i="9"/>
  <c r="K24" i="9" s="1"/>
  <c r="J14" i="9"/>
  <c r="K14" i="9" s="1"/>
  <c r="J21" i="13"/>
  <c r="K21" i="13" s="1"/>
  <c r="J17" i="13"/>
  <c r="K17" i="13" s="1"/>
  <c r="J14" i="14"/>
  <c r="K14" i="14" s="1"/>
  <c r="J18" i="14"/>
  <c r="K18" i="14" s="1"/>
  <c r="J15" i="14"/>
  <c r="K15" i="14" s="1"/>
  <c r="J27" i="14"/>
  <c r="K27" i="14" s="1"/>
  <c r="J30" i="14"/>
  <c r="K30" i="14" s="1"/>
  <c r="J23" i="14"/>
  <c r="K23" i="14" s="1"/>
  <c r="J20" i="14"/>
  <c r="K20" i="14" s="1"/>
  <c r="J19" i="14"/>
  <c r="K19" i="14" s="1"/>
  <c r="J22" i="14"/>
  <c r="K22" i="14" s="1"/>
  <c r="J26" i="14"/>
  <c r="K26" i="14" s="1"/>
  <c r="J21" i="14"/>
  <c r="K21" i="14" s="1"/>
  <c r="J29" i="14"/>
  <c r="K29" i="14" s="1"/>
  <c r="J32" i="14"/>
  <c r="K32" i="14" s="1"/>
  <c r="J17" i="14"/>
  <c r="K17" i="14" s="1"/>
  <c r="J31" i="14"/>
  <c r="K31" i="14" s="1"/>
  <c r="J25" i="14"/>
  <c r="K25" i="14" s="1"/>
  <c r="J49" i="9"/>
  <c r="K49" i="9" s="1"/>
  <c r="J53" i="11"/>
  <c r="K53" i="11" s="1"/>
  <c r="J16" i="11"/>
  <c r="K16" i="11" s="1"/>
  <c r="J26" i="11"/>
  <c r="K26" i="11" s="1"/>
  <c r="J31" i="11"/>
  <c r="K31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5" i="4"/>
  <c r="M15" i="4" s="1"/>
  <c r="J15" i="12"/>
  <c r="K15" i="12" s="1"/>
  <c r="J14" i="12"/>
  <c r="K14" i="12" s="1"/>
  <c r="J20" i="12"/>
  <c r="K20" i="12" s="1"/>
  <c r="J24" i="12"/>
  <c r="K24" i="12" s="1"/>
  <c r="J32" i="12"/>
  <c r="K32" i="12" s="1"/>
  <c r="J16" i="12"/>
  <c r="K16" i="12" s="1"/>
  <c r="J26" i="12"/>
  <c r="K26" i="12" s="1"/>
  <c r="J18" i="12"/>
  <c r="K18" i="12" s="1"/>
  <c r="J19" i="12"/>
  <c r="K19" i="12" s="1"/>
  <c r="J35" i="12"/>
  <c r="K35" i="12" s="1"/>
  <c r="J28" i="12"/>
  <c r="K28" i="12" s="1"/>
  <c r="J17" i="12"/>
  <c r="K17" i="12" s="1"/>
  <c r="J25" i="12"/>
  <c r="K25" i="12" s="1"/>
  <c r="J23" i="12"/>
  <c r="K23" i="12" s="1"/>
  <c r="J21" i="12"/>
  <c r="K21" i="12" s="1"/>
  <c r="J37" i="12"/>
  <c r="K37" i="12" s="1"/>
  <c r="J38" i="12"/>
  <c r="K38" i="12" s="1"/>
  <c r="J29" i="12"/>
  <c r="K29" i="12" s="1"/>
  <c r="J27" i="12"/>
  <c r="K27" i="12" s="1"/>
  <c r="J18" i="13"/>
  <c r="K18" i="13" s="1"/>
  <c r="J14" i="13"/>
  <c r="K14" i="13" s="1"/>
  <c r="J51" i="11"/>
  <c r="K51" i="11" s="1"/>
  <c r="J35" i="11"/>
  <c r="K35" i="11" s="1"/>
  <c r="J44" i="11"/>
  <c r="K44" i="11" s="1"/>
  <c r="J25" i="11"/>
  <c r="K25" i="11" s="1"/>
  <c r="J42" i="11"/>
  <c r="K42" i="11" s="1"/>
  <c r="J64" i="11"/>
  <c r="K64" i="11" s="1"/>
  <c r="J30" i="11"/>
  <c r="K30" i="11" s="1"/>
  <c r="J33" i="11"/>
  <c r="K33" i="11" s="1"/>
  <c r="J18" i="11"/>
  <c r="K18" i="11" s="1"/>
  <c r="J34" i="11"/>
  <c r="K34" i="11" s="1"/>
  <c r="J55" i="11"/>
  <c r="K55" i="11" s="1"/>
  <c r="J27" i="11"/>
  <c r="K27" i="11" s="1"/>
  <c r="J41" i="11"/>
  <c r="K41" i="11" s="1"/>
  <c r="J45" i="11"/>
  <c r="K45" i="11" s="1"/>
  <c r="J79" i="11"/>
  <c r="K79" i="11" s="1"/>
  <c r="J20" i="11"/>
  <c r="K20" i="11" s="1"/>
  <c r="J15" i="11"/>
  <c r="K15" i="11" s="1"/>
  <c r="J36" i="11"/>
  <c r="K36" i="11" s="1"/>
  <c r="J24" i="11"/>
  <c r="K24" i="11" s="1"/>
  <c r="J66" i="11"/>
  <c r="K66" i="11" s="1"/>
  <c r="J39" i="11"/>
  <c r="K39" i="11" s="1"/>
  <c r="J82" i="11"/>
  <c r="K82" i="11" s="1"/>
  <c r="J77" i="11"/>
  <c r="K77" i="11" s="1"/>
  <c r="J83" i="11"/>
  <c r="K83" i="11" s="1"/>
  <c r="J38" i="11"/>
  <c r="K38" i="11" s="1"/>
  <c r="J28" i="11"/>
  <c r="K28" i="11" s="1"/>
  <c r="J19" i="11"/>
  <c r="K19" i="11" s="1"/>
  <c r="J57" i="11"/>
  <c r="K57" i="11" s="1"/>
  <c r="J72" i="11"/>
  <c r="K72" i="11" s="1"/>
  <c r="J37" i="11"/>
  <c r="K37" i="11" s="1"/>
  <c r="J63" i="11"/>
  <c r="K63" i="11" s="1"/>
  <c r="J49" i="11"/>
  <c r="K49" i="11" s="1"/>
  <c r="J15" i="9"/>
  <c r="K15" i="9" s="1"/>
  <c r="J22" i="9"/>
  <c r="K22" i="9" s="1"/>
  <c r="J77" i="9"/>
  <c r="K77" i="9" s="1"/>
  <c r="J101" i="9"/>
  <c r="K101" i="9" s="1"/>
  <c r="J79" i="9"/>
  <c r="K79" i="9" s="1"/>
  <c r="J162" i="9"/>
  <c r="K162" i="9" s="1"/>
  <c r="J66" i="9"/>
  <c r="K66" i="9" s="1"/>
  <c r="J19" i="9"/>
  <c r="K19" i="9" s="1"/>
  <c r="J28" i="9"/>
  <c r="K28" i="9" s="1"/>
  <c r="J16" i="9"/>
  <c r="K16" i="9" s="1"/>
  <c r="J84" i="9"/>
  <c r="K84" i="9" s="1"/>
  <c r="J30" i="9"/>
  <c r="K30" i="9" s="1"/>
  <c r="J46" i="9"/>
  <c r="K46" i="9" s="1"/>
  <c r="J45" i="9"/>
  <c r="K45" i="9" s="1"/>
  <c r="J167" i="9"/>
  <c r="K167" i="9" s="1"/>
  <c r="J44" i="9"/>
  <c r="K44" i="9" s="1"/>
  <c r="J58" i="9"/>
  <c r="K58" i="9" s="1"/>
  <c r="J53" i="9"/>
  <c r="K53" i="9" s="1"/>
  <c r="J39" i="9"/>
  <c r="K39" i="9" s="1"/>
  <c r="J96" i="9"/>
  <c r="K96" i="9" s="1"/>
  <c r="J68" i="9"/>
  <c r="K68" i="9" s="1"/>
  <c r="J72" i="9"/>
  <c r="K72" i="9" s="1"/>
  <c r="J42" i="9"/>
  <c r="K42" i="9" s="1"/>
  <c r="J69" i="9"/>
  <c r="K69" i="9" s="1"/>
  <c r="J31" i="9"/>
  <c r="K31" i="9" s="1"/>
  <c r="J27" i="9"/>
  <c r="K27" i="9" s="1"/>
  <c r="J18" i="9"/>
  <c r="K18" i="9" s="1"/>
  <c r="J34" i="9"/>
  <c r="K34" i="9" s="1"/>
  <c r="J65" i="9"/>
  <c r="K65" i="9" s="1"/>
  <c r="J46" i="8"/>
  <c r="K46" i="8" s="1"/>
  <c r="J29" i="8"/>
  <c r="K29" i="8" s="1"/>
  <c r="J63" i="8"/>
  <c r="K63" i="8" s="1"/>
  <c r="J61" i="8"/>
  <c r="K61" i="8" s="1"/>
  <c r="J32" i="8"/>
  <c r="K32" i="8" s="1"/>
  <c r="J57" i="8"/>
  <c r="K57" i="8" s="1"/>
  <c r="J78" i="8"/>
  <c r="K78" i="8" s="1"/>
  <c r="J53" i="8"/>
  <c r="K53" i="8" s="1"/>
  <c r="J27" i="8"/>
  <c r="K27" i="8" s="1"/>
  <c r="J26" i="8"/>
  <c r="K26" i="8" s="1"/>
  <c r="J15" i="8"/>
  <c r="K15" i="8" s="1"/>
  <c r="J49" i="8"/>
  <c r="K49" i="8" s="1"/>
  <c r="J60" i="8"/>
  <c r="K60" i="8" s="1"/>
  <c r="J43" i="8"/>
  <c r="K43" i="8" s="1"/>
  <c r="J41" i="8"/>
  <c r="K41" i="8" s="1"/>
  <c r="J33" i="8"/>
  <c r="K33" i="8" s="1"/>
  <c r="J18" i="8"/>
  <c r="K18" i="8" s="1"/>
  <c r="J17" i="8"/>
  <c r="K17" i="8" s="1"/>
  <c r="J59" i="8"/>
  <c r="K59" i="8" s="1"/>
  <c r="J22" i="8"/>
  <c r="K22" i="8" s="1"/>
  <c r="J89" i="8"/>
  <c r="K89" i="8" s="1"/>
  <c r="J28" i="8"/>
  <c r="K28" i="8" s="1"/>
  <c r="J74" i="8"/>
  <c r="K74" i="8" s="1"/>
  <c r="J36" i="8"/>
  <c r="K36" i="8" s="1"/>
  <c r="J45" i="8"/>
  <c r="K45" i="8" s="1"/>
  <c r="J21" i="8"/>
  <c r="K21" i="8" s="1"/>
  <c r="J47" i="8"/>
  <c r="K47" i="8" s="1"/>
  <c r="J23" i="8"/>
  <c r="K23" i="8" s="1"/>
  <c r="J80" i="8"/>
  <c r="K80" i="8" s="1"/>
  <c r="L23" i="7"/>
  <c r="M23" i="7" s="1"/>
  <c r="L16" i="7"/>
  <c r="M16" i="7" s="1"/>
  <c r="L17" i="7"/>
  <c r="M17" i="7" s="1"/>
  <c r="L19" i="7"/>
  <c r="M19" i="7" s="1"/>
  <c r="L21" i="7"/>
  <c r="M21" i="7" s="1"/>
  <c r="L20" i="7"/>
  <c r="M20" i="7" s="1"/>
  <c r="L32" i="5"/>
  <c r="M32" i="5" s="1"/>
  <c r="L28" i="5"/>
  <c r="M28" i="5" s="1"/>
  <c r="L16" i="5"/>
  <c r="M16" i="5" s="1"/>
  <c r="L29" i="5"/>
  <c r="M29" i="5" s="1"/>
  <c r="L15" i="5"/>
  <c r="M15" i="5" s="1"/>
  <c r="L26" i="5"/>
  <c r="M26" i="5" s="1"/>
  <c r="L27" i="5"/>
  <c r="M27" i="5" s="1"/>
  <c r="L22" i="5"/>
  <c r="M22" i="5" s="1"/>
  <c r="L22" i="6"/>
  <c r="M22" i="6" s="1"/>
  <c r="L62" i="6"/>
  <c r="M62" i="6" s="1"/>
  <c r="L39" i="6"/>
  <c r="M39" i="6" s="1"/>
  <c r="L37" i="6"/>
  <c r="M37" i="6" s="1"/>
  <c r="L31" i="6"/>
  <c r="M31" i="6" s="1"/>
  <c r="L61" i="6"/>
  <c r="M61" i="6" s="1"/>
  <c r="L42" i="6"/>
  <c r="M42" i="6" s="1"/>
  <c r="L47" i="6"/>
  <c r="M47" i="6" s="1"/>
  <c r="L15" i="6"/>
  <c r="M15" i="6" s="1"/>
  <c r="L23" i="6"/>
  <c r="M23" i="6" s="1"/>
  <c r="L54" i="6"/>
  <c r="M54" i="6" s="1"/>
  <c r="L17" i="6"/>
  <c r="M17" i="6" s="1"/>
  <c r="L20" i="6"/>
  <c r="M20" i="6" s="1"/>
  <c r="L29" i="6"/>
  <c r="M29" i="6" s="1"/>
  <c r="L63" i="6"/>
  <c r="M63" i="6" s="1"/>
  <c r="L66" i="6"/>
  <c r="M66" i="6" s="1"/>
  <c r="L33" i="6"/>
  <c r="M33" i="6" s="1"/>
  <c r="L48" i="6"/>
  <c r="M48" i="6" s="1"/>
  <c r="L30" i="6"/>
  <c r="M30" i="6" s="1"/>
  <c r="L40" i="6"/>
  <c r="M40" i="6" s="1"/>
  <c r="L32" i="6"/>
  <c r="M32" i="6" s="1"/>
  <c r="L28" i="6"/>
  <c r="M28" i="6" s="1"/>
  <c r="L14" i="6"/>
  <c r="M14" i="6" s="1"/>
  <c r="L16" i="6"/>
  <c r="M16" i="6" s="1"/>
  <c r="L18" i="6"/>
  <c r="M18" i="6" s="1"/>
  <c r="L41" i="6"/>
  <c r="M41" i="6" s="1"/>
  <c r="L58" i="6"/>
  <c r="M58" i="6" s="1"/>
  <c r="L45" i="6"/>
  <c r="M45" i="6" s="1"/>
  <c r="L25" i="6"/>
  <c r="M25" i="6" s="1"/>
  <c r="L35" i="6"/>
  <c r="M35" i="6" s="1"/>
  <c r="L38" i="6"/>
  <c r="M38" i="6" s="1"/>
  <c r="L24" i="4"/>
  <c r="M24" i="4" s="1"/>
  <c r="L28" i="4"/>
  <c r="M28" i="4" s="1"/>
  <c r="L141" i="4"/>
  <c r="M141" i="4" s="1"/>
  <c r="L45" i="4"/>
  <c r="M45" i="4" s="1"/>
  <c r="L16" i="4"/>
  <c r="M16" i="4" s="1"/>
  <c r="L50" i="4"/>
  <c r="M50" i="4" s="1"/>
  <c r="L47" i="4"/>
  <c r="M47" i="4" s="1"/>
  <c r="L26" i="4"/>
  <c r="M26" i="4" s="1"/>
  <c r="L36" i="4"/>
  <c r="M36" i="4" s="1"/>
  <c r="L49" i="4"/>
  <c r="M49" i="4" s="1"/>
  <c r="L25" i="4"/>
  <c r="M25" i="4" s="1"/>
  <c r="L34" i="4"/>
  <c r="M34" i="4" s="1"/>
  <c r="L220" i="4"/>
  <c r="M220" i="4" s="1"/>
  <c r="L60" i="4"/>
  <c r="M60" i="4" s="1"/>
  <c r="L96" i="4"/>
  <c r="M96" i="4" s="1"/>
  <c r="L130" i="4"/>
  <c r="M130" i="4" s="1"/>
  <c r="L23" i="4"/>
  <c r="M23" i="4" s="1"/>
  <c r="L41" i="4"/>
  <c r="M41" i="4" s="1"/>
  <c r="L133" i="4"/>
  <c r="M133" i="4" s="1"/>
  <c r="L267" i="4"/>
  <c r="M267" i="4" s="1"/>
  <c r="L86" i="4"/>
  <c r="M86" i="4" s="1"/>
  <c r="L101" i="4"/>
  <c r="M101" i="4" s="1"/>
  <c r="L158" i="4"/>
  <c r="M158" i="4" s="1"/>
  <c r="L198" i="4"/>
  <c r="M198" i="4" s="1"/>
  <c r="L176" i="4"/>
  <c r="M176" i="4" s="1"/>
  <c r="L62" i="4"/>
  <c r="M62" i="4" s="1"/>
  <c r="L75" i="4"/>
  <c r="M75" i="4" s="1"/>
  <c r="L193" i="4"/>
  <c r="M193" i="4" s="1"/>
  <c r="L76" i="4"/>
  <c r="M76" i="4" s="1"/>
  <c r="L213" i="4"/>
  <c r="M213" i="4" s="1"/>
  <c r="L17" i="4"/>
  <c r="M17" i="4" s="1"/>
  <c r="L42" i="4"/>
  <c r="M42" i="4" s="1"/>
  <c r="L203" i="4"/>
  <c r="M203" i="4" s="1"/>
  <c r="L175" i="4"/>
  <c r="M175" i="4" s="1"/>
  <c r="L67" i="4"/>
  <c r="M67" i="4" s="1"/>
  <c r="L78" i="4"/>
  <c r="M78" i="4" s="1"/>
  <c r="L136" i="4"/>
  <c r="M136" i="4" s="1"/>
  <c r="L107" i="4"/>
  <c r="M107" i="4" s="1"/>
  <c r="L66" i="4"/>
  <c r="M66" i="4" s="1"/>
  <c r="L88" i="4"/>
  <c r="M88" i="4" s="1"/>
  <c r="L210" i="4"/>
  <c r="M210" i="4" s="1"/>
  <c r="L106" i="4"/>
  <c r="M106" i="4" s="1"/>
  <c r="L177" i="4"/>
  <c r="M177" i="4" s="1"/>
  <c r="L29" i="4"/>
  <c r="M29" i="4" s="1"/>
  <c r="L59" i="4"/>
  <c r="M59" i="4" s="1"/>
  <c r="L112" i="4"/>
  <c r="M112" i="4" s="1"/>
  <c r="L79" i="4"/>
  <c r="M79" i="4" s="1"/>
  <c r="L87" i="4"/>
  <c r="M87" i="4" s="1"/>
  <c r="L102" i="4"/>
  <c r="M102" i="4" s="1"/>
  <c r="L84" i="4"/>
  <c r="M84" i="4" s="1"/>
  <c r="L162" i="4"/>
  <c r="M162" i="4" s="1"/>
  <c r="L129" i="4"/>
  <c r="M129" i="4" s="1"/>
  <c r="L111" i="4"/>
  <c r="M111" i="4" s="1"/>
  <c r="L63" i="4"/>
  <c r="M63" i="4" s="1"/>
  <c r="L275" i="4"/>
  <c r="M275" i="4" s="1"/>
  <c r="L195" i="4"/>
  <c r="M195" i="4" s="1"/>
  <c r="L53" i="4"/>
  <c r="M53" i="4" s="1"/>
  <c r="L306" i="4"/>
  <c r="M306" i="4" s="1"/>
  <c r="L249" i="4"/>
  <c r="M249" i="4" s="1"/>
  <c r="L22" i="4"/>
  <c r="M22" i="4" s="1"/>
  <c r="L57" i="4"/>
  <c r="M57" i="4" s="1"/>
  <c r="L224" i="4"/>
  <c r="M224" i="4" s="1"/>
  <c r="L35" i="4"/>
  <c r="M35" i="4" s="1"/>
  <c r="L18" i="4"/>
  <c r="M18" i="4" s="1"/>
  <c r="L228" i="4"/>
  <c r="M228" i="4" s="1"/>
  <c r="L223" i="4"/>
  <c r="M223" i="4" s="1"/>
  <c r="L37" i="4"/>
  <c r="M37" i="4" s="1"/>
  <c r="L244" i="4"/>
  <c r="M244" i="4" s="1"/>
  <c r="L109" i="4"/>
  <c r="M109" i="4" s="1"/>
  <c r="L160" i="4"/>
  <c r="M160" i="4" s="1"/>
  <c r="L217" i="4"/>
  <c r="M217" i="4" s="1"/>
  <c r="L140" i="4"/>
  <c r="M140" i="4" s="1"/>
  <c r="L113" i="4"/>
  <c r="M113" i="4" s="1"/>
  <c r="L226" i="4"/>
  <c r="M226" i="4" s="1"/>
  <c r="L186" i="4"/>
  <c r="M186" i="4" s="1"/>
  <c r="L128" i="4"/>
  <c r="M128" i="4" s="1"/>
  <c r="L173" i="4"/>
  <c r="M173" i="4" s="1"/>
  <c r="L116" i="4"/>
  <c r="M116" i="4" s="1"/>
  <c r="L307" i="4"/>
  <c r="M307" i="4" s="1"/>
  <c r="L31" i="4"/>
  <c r="M31" i="4" s="1"/>
  <c r="L166" i="4"/>
  <c r="M166" i="4" s="1"/>
  <c r="L252" i="4"/>
  <c r="M252" i="4" s="1"/>
  <c r="F30" i="8" l="1"/>
  <c r="F34" i="8"/>
  <c r="F20" i="8"/>
  <c r="F27" i="8"/>
  <c r="F21" i="8"/>
  <c r="F150" i="9"/>
  <c r="F15" i="9"/>
  <c r="F19" i="4"/>
  <c r="F21" i="5"/>
  <c r="F19" i="5"/>
  <c r="F33" i="5"/>
  <c r="F36" i="5"/>
  <c r="F17" i="5"/>
  <c r="F34" i="5"/>
  <c r="F35" i="5"/>
  <c r="F14" i="5"/>
  <c r="F18" i="5"/>
  <c r="F20" i="5"/>
  <c r="Y65" i="17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69" i="8"/>
  <c r="F58" i="8"/>
  <c r="F85" i="8"/>
  <c r="F70" i="8"/>
  <c r="F79" i="8"/>
  <c r="F73" i="8"/>
  <c r="F75" i="8"/>
  <c r="F72" i="8"/>
  <c r="F68" i="8"/>
  <c r="F76" i="8"/>
  <c r="F86" i="8"/>
  <c r="F84" i="8"/>
  <c r="F83" i="8"/>
  <c r="F44" i="8"/>
  <c r="F51" i="8"/>
  <c r="F62" i="8"/>
  <c r="F82" i="8"/>
  <c r="F65" i="8"/>
  <c r="F35" i="8"/>
  <c r="F54" i="8"/>
  <c r="F52" i="8"/>
  <c r="F64" i="8"/>
  <c r="F40" i="8"/>
  <c r="F38" i="8"/>
  <c r="F48" i="8"/>
  <c r="F90" i="8"/>
  <c r="F39" i="8"/>
  <c r="F31" i="8"/>
  <c r="F71" i="8"/>
  <c r="F88" i="8"/>
  <c r="F42" i="8"/>
  <c r="F67" i="8"/>
  <c r="F50" i="8"/>
  <c r="F56" i="8"/>
  <c r="F81" i="8"/>
  <c r="F25" i="8"/>
  <c r="F14" i="8"/>
  <c r="F16" i="8"/>
  <c r="F24" i="8"/>
  <c r="F37" i="8"/>
  <c r="F19" i="8"/>
  <c r="F20" i="4"/>
  <c r="F152" i="9"/>
  <c r="F102" i="9"/>
  <c r="F158" i="9"/>
  <c r="F153" i="9"/>
  <c r="F154" i="9"/>
  <c r="F98" i="9"/>
  <c r="F144" i="9"/>
  <c r="F117" i="9"/>
  <c r="F36" i="9"/>
  <c r="F114" i="9"/>
  <c r="F140" i="9"/>
  <c r="F130" i="9"/>
  <c r="F37" i="9"/>
  <c r="F108" i="9"/>
  <c r="F160" i="9"/>
  <c r="F128" i="9"/>
  <c r="F149" i="9"/>
  <c r="F91" i="9"/>
  <c r="F100" i="9"/>
  <c r="F123" i="9"/>
  <c r="F146" i="9"/>
  <c r="F88" i="9"/>
  <c r="F106" i="9"/>
  <c r="F51" i="9"/>
  <c r="F93" i="9"/>
  <c r="F95" i="9"/>
  <c r="F32" i="9"/>
  <c r="F122" i="9"/>
  <c r="F121" i="9"/>
  <c r="F139" i="9"/>
  <c r="F47" i="9"/>
  <c r="F145" i="9"/>
  <c r="F90" i="9"/>
  <c r="F151" i="9"/>
  <c r="F132" i="9"/>
  <c r="F125" i="9"/>
  <c r="F103" i="9"/>
  <c r="F120" i="9"/>
  <c r="F148" i="9"/>
  <c r="F60" i="9"/>
  <c r="F76" i="9"/>
  <c r="F142" i="9"/>
  <c r="F110" i="9"/>
  <c r="F111" i="9"/>
  <c r="F43" i="9"/>
  <c r="F133" i="9"/>
  <c r="F63" i="9"/>
  <c r="F54" i="9"/>
  <c r="F48" i="9"/>
  <c r="F161" i="9"/>
  <c r="F86" i="9"/>
  <c r="F166" i="9"/>
  <c r="F118" i="9"/>
  <c r="F67" i="9"/>
  <c r="F165" i="9"/>
  <c r="F171" i="9"/>
  <c r="F164" i="9"/>
  <c r="F163" i="9"/>
  <c r="F78" i="9"/>
  <c r="F87" i="9"/>
  <c r="F137" i="9"/>
  <c r="F64" i="9"/>
  <c r="F134" i="9"/>
  <c r="F136" i="9"/>
  <c r="F124" i="9"/>
  <c r="F141" i="9"/>
  <c r="F170" i="9"/>
  <c r="F119" i="9"/>
  <c r="F129" i="9"/>
  <c r="F97" i="9"/>
  <c r="F61" i="9"/>
  <c r="F40" i="9"/>
  <c r="F83" i="9"/>
  <c r="F107" i="9"/>
  <c r="F143" i="9"/>
  <c r="F41" i="9"/>
  <c r="F57" i="9"/>
  <c r="F115" i="9"/>
  <c r="F55" i="9"/>
  <c r="F112" i="9"/>
  <c r="F156" i="9"/>
  <c r="F81" i="9"/>
  <c r="F92" i="9"/>
  <c r="F62" i="9"/>
  <c r="F172" i="9"/>
  <c r="F20" i="9"/>
  <c r="F35" i="9"/>
  <c r="F70" i="9"/>
  <c r="F168" i="9"/>
  <c r="F50" i="9"/>
  <c r="F135" i="9"/>
  <c r="F85" i="9"/>
  <c r="F33" i="9"/>
  <c r="F23" i="9"/>
  <c r="F26" i="9"/>
  <c r="F52" i="9"/>
  <c r="F30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27" i="9"/>
  <c r="F75" i="9"/>
  <c r="F94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14" i="9" s="1"/>
  <c r="F18" i="9"/>
  <c r="F34" i="9"/>
  <c r="F66" i="9"/>
  <c r="F72" i="9"/>
  <c r="F56" i="9"/>
  <c r="F29" i="9"/>
  <c r="F58" i="9"/>
  <c r="F71" i="9"/>
  <c r="F79" i="9"/>
  <c r="F25" i="9"/>
  <c r="F30" i="9"/>
  <c r="F24" i="9"/>
  <c r="F31" i="9"/>
  <c r="F74" i="9"/>
  <c r="F113" i="9"/>
  <c r="F82" i="9"/>
  <c r="F73" i="9"/>
  <c r="F21" i="9"/>
  <c r="F38" i="9"/>
  <c r="F22" i="9"/>
  <c r="F27" i="9"/>
  <c r="F28" i="9"/>
  <c r="F46" i="9"/>
  <c r="F99" i="9"/>
  <c r="F39" i="9"/>
  <c r="F169" i="9"/>
  <c r="F77" i="9"/>
  <c r="F19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32" i="5"/>
  <c r="F27" i="5"/>
  <c r="F29" i="5"/>
  <c r="F26" i="5"/>
  <c r="F16" i="5"/>
  <c r="F22" i="5"/>
  <c r="F15" i="5"/>
  <c r="F31" i="5"/>
  <c r="F28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28" i="11"/>
  <c r="F51" i="11"/>
  <c r="F35" i="12"/>
  <c r="F20" i="12"/>
  <c r="F18" i="12"/>
  <c r="F24" i="12"/>
  <c r="F25" i="12"/>
  <c r="F17" i="12"/>
  <c r="F21" i="12"/>
  <c r="F19" i="12"/>
  <c r="F36" i="12"/>
  <c r="A66" i="17"/>
  <c r="A67" i="17" s="1"/>
  <c r="A68" i="17" s="1"/>
  <c r="A69" i="17" s="1"/>
  <c r="A70" i="17" s="1"/>
  <c r="F26" i="4"/>
  <c r="F53" i="11"/>
  <c r="F16" i="14" l="1"/>
  <c r="F15" i="14"/>
  <c r="F17" i="9"/>
  <c r="F16" i="11"/>
  <c r="F17" i="11"/>
  <c r="F35" i="11"/>
  <c r="Q97" i="17"/>
  <c r="Q98" i="17" s="1"/>
  <c r="Q99" i="17" s="1"/>
  <c r="Q100" i="17" s="1"/>
  <c r="Q101" i="17" s="1"/>
  <c r="Q102" i="17" s="1"/>
  <c r="F18" i="11"/>
  <c r="F15" i="11"/>
  <c r="F14" i="11"/>
  <c r="F33" i="11"/>
  <c r="F24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6" i="10"/>
  <c r="F20" i="10"/>
  <c r="F15" i="10"/>
  <c r="F23" i="10"/>
  <c r="F14" i="10"/>
  <c r="M97" i="17"/>
  <c r="M98" i="17" s="1"/>
  <c r="M99" i="17" s="1"/>
  <c r="M100" i="17" s="1"/>
  <c r="M101" i="17" s="1"/>
  <c r="M102" i="17" s="1"/>
  <c r="F14" i="14"/>
  <c r="F18" i="14"/>
  <c r="F32" i="14"/>
  <c r="C74" i="17"/>
  <c r="C75" i="17" s="1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U97" i="17"/>
  <c r="U98" i="17" s="1"/>
  <c r="U99" i="17" s="1"/>
  <c r="U100" i="17" s="1"/>
  <c r="U101" i="17" s="1"/>
  <c r="U102" i="17" s="1"/>
  <c r="A71" i="17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47" i="4"/>
  <c r="F36" i="4"/>
  <c r="F141" i="4"/>
  <c r="F22" i="4"/>
  <c r="F28" i="4"/>
  <c r="F35" i="4"/>
  <c r="F24" i="4"/>
  <c r="F29" i="4" l="1"/>
  <c r="F14" i="4"/>
  <c r="F25" i="4"/>
  <c r="F18" i="4"/>
  <c r="F23" i="4"/>
  <c r="F21" i="4"/>
  <c r="F224" i="4"/>
  <c r="F84" i="4"/>
  <c r="A97" i="17"/>
  <c r="A98" i="17" s="1"/>
  <c r="A99" i="17" s="1"/>
  <c r="A100" i="17" s="1"/>
  <c r="A101" i="17" s="1"/>
  <c r="A102" i="17" s="1"/>
  <c r="F249" i="4"/>
  <c r="F306" i="4"/>
  <c r="F16" i="4"/>
  <c r="F17" i="4"/>
  <c r="F15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30Set21
</t>
        </r>
      </text>
    </comment>
  </commentList>
</comments>
</file>

<file path=xl/sharedStrings.xml><?xml version="1.0" encoding="utf-8"?>
<sst xmlns="http://schemas.openxmlformats.org/spreadsheetml/2006/main" count="3633" uniqueCount="668">
  <si>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</si>
  <si>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</si>
  <si>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</si>
  <si>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</si>
  <si>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</si>
  <si>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</si>
  <si>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</si>
  <si>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</si>
  <si>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</si>
  <si>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</si>
  <si>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</si>
  <si>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</si>
  <si>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</si>
  <si>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</si>
  <si>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</si>
  <si>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</si>
  <si>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</si>
  <si>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Nº. Provas</t>
  </si>
  <si>
    <t>Madeira</t>
  </si>
  <si>
    <t>1ª Prova</t>
  </si>
  <si>
    <t>3ª Prova</t>
  </si>
  <si>
    <t>4ª Prova</t>
  </si>
  <si>
    <t>CDCGF</t>
  </si>
  <si>
    <t>2ª Prova</t>
  </si>
  <si>
    <t>ATPD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</si>
  <si>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</si>
  <si>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</si>
  <si>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</si>
  <si>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</si>
  <si>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</si>
  <si>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</si>
  <si>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</si>
  <si>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</si>
  <si>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</si>
  <si>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</si>
  <si>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</si>
  <si>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</si>
  <si>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</si>
  <si>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</si>
  <si>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</si>
  <si>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</si>
  <si>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</si>
  <si>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</si>
  <si>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</si>
  <si>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</si>
  <si>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</si>
  <si>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</si>
  <si>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</si>
  <si>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</si>
  <si>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</si>
  <si>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</si>
  <si>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</si>
  <si>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</si>
  <si>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SILVA Francisco</t>
  </si>
  <si>
    <t>GAITO Luis</t>
  </si>
  <si>
    <t>COSTA Manuel</t>
  </si>
  <si>
    <t>GCF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</si>
  <si>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</si>
  <si>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</si>
  <si>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</si>
  <si>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</si>
  <si>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</si>
  <si>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</si>
  <si>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</si>
  <si>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</si>
  <si>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</si>
  <si>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</si>
  <si>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</si>
  <si>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</si>
  <si>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</si>
  <si>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</si>
  <si>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</si>
  <si>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</si>
  <si>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</si>
  <si>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</si>
  <si>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</si>
  <si>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</si>
  <si>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</si>
  <si>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</si>
  <si>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</si>
  <si>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CFM</t>
  </si>
  <si>
    <t>CARREIRO Emanuel</t>
  </si>
  <si>
    <t>FERNANDES Alexandre</t>
  </si>
  <si>
    <t>CBS</t>
  </si>
  <si>
    <t>CORREIA Wilson</t>
  </si>
  <si>
    <t>SILVA Jose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</si>
  <si>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</si>
  <si>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</si>
  <si>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</si>
  <si>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</si>
  <si>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</si>
  <si>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</si>
  <si>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</si>
  <si>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</si>
  <si>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RAPOSO Domingos</t>
  </si>
  <si>
    <t>SANTOS Jorge</t>
  </si>
  <si>
    <t>TEIXEIRA Leonel</t>
  </si>
  <si>
    <t>CARVALHO Hercilio</t>
  </si>
  <si>
    <t>ISIDRO Oscar</t>
  </si>
  <si>
    <t>ADCRPJ</t>
  </si>
  <si>
    <t>SOARES Jose</t>
  </si>
  <si>
    <t>SANTOS Antonio</t>
  </si>
  <si>
    <t>ROCHA Adelino</t>
  </si>
  <si>
    <t>CSM</t>
  </si>
  <si>
    <t>PEGO Jose</t>
  </si>
  <si>
    <t>AZEVEDO Pedro</t>
  </si>
  <si>
    <t>SSMG</t>
  </si>
  <si>
    <t>DELGADO Rui</t>
  </si>
  <si>
    <t>PINTO Donato</t>
  </si>
  <si>
    <t>VILAÇA Adriano</t>
  </si>
  <si>
    <t>ESCALEIRA Joaquim</t>
  </si>
  <si>
    <t>CRUZ Jose</t>
  </si>
  <si>
    <t>CABRAL Luis</t>
  </si>
  <si>
    <t>MENDONÇA Paulo</t>
  </si>
  <si>
    <t>OLIVEIRA Leonardo</t>
  </si>
  <si>
    <t>NEVES Filipe</t>
  </si>
  <si>
    <t>FERNANDES Sergio</t>
  </si>
  <si>
    <t>SILVA João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</si>
  <si>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</si>
  <si>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</si>
  <si>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</si>
  <si>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</si>
  <si>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</si>
  <si>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</si>
  <si>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</si>
  <si>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</si>
  <si>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</si>
  <si>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RODRIGUES Juan</t>
  </si>
  <si>
    <t>FILIPE Cristóvão</t>
  </si>
  <si>
    <t>UPVC</t>
  </si>
  <si>
    <t>CARREIRA Paulo</t>
  </si>
  <si>
    <t>RODRIGUES João</t>
  </si>
  <si>
    <t>ARDBA</t>
  </si>
  <si>
    <t>SANTOS Victor</t>
  </si>
  <si>
    <t>MELO Ricardo</t>
  </si>
  <si>
    <t>VISEU Nuno</t>
  </si>
  <si>
    <t>DURAES Antonio</t>
  </si>
  <si>
    <t>BELO Henrique</t>
  </si>
  <si>
    <t>NORA Diogo</t>
  </si>
  <si>
    <t>MARIA Francisco</t>
  </si>
  <si>
    <t>RCTV</t>
  </si>
  <si>
    <t>HENRIQUES João</t>
  </si>
  <si>
    <t>AGUIAR Bruno</t>
  </si>
  <si>
    <t>PEREIRA António</t>
  </si>
  <si>
    <t>SILVA Paulo</t>
  </si>
  <si>
    <t>OLIVEIRA Rui</t>
  </si>
  <si>
    <t>TEIXEIRA Fernando</t>
  </si>
  <si>
    <t>CLARO Pedro</t>
  </si>
  <si>
    <t>BORGES Máximo</t>
  </si>
  <si>
    <t>ALVES Alcino</t>
  </si>
  <si>
    <t>SOARES Rui</t>
  </si>
  <si>
    <t>MATOS Carlos</t>
  </si>
  <si>
    <t>GOMES Pedro</t>
  </si>
  <si>
    <t>SANTOS José</t>
  </si>
  <si>
    <t>CFE</t>
  </si>
  <si>
    <t>TAP</t>
  </si>
  <si>
    <t>BARBOSA José</t>
  </si>
  <si>
    <t>BRAZÃO Carlos</t>
  </si>
  <si>
    <t>CMBCP</t>
  </si>
  <si>
    <t>MANE José</t>
  </si>
  <si>
    <t>PEREIRA José</t>
  </si>
  <si>
    <t>COELHO Oscar</t>
  </si>
  <si>
    <t>GRILLO Ricardo</t>
  </si>
  <si>
    <t>CASTELAO Joana</t>
  </si>
  <si>
    <t>MARRACHO Filipa</t>
  </si>
  <si>
    <t>CNOCA</t>
  </si>
  <si>
    <t>BATISTA Ana</t>
  </si>
  <si>
    <t>PAIS Ana</t>
  </si>
  <si>
    <t>CARRICO Maria</t>
  </si>
  <si>
    <t>MACHADO Fatima</t>
  </si>
  <si>
    <t>OLIVEIRA Maria</t>
  </si>
  <si>
    <t>ANTUNES Claudia</t>
  </si>
  <si>
    <t>SILVA Susana</t>
  </si>
  <si>
    <t>TREPADO Ligia</t>
  </si>
  <si>
    <t>SOARES Maria</t>
  </si>
  <si>
    <t>RAPOSO Rosa</t>
  </si>
  <si>
    <t>VIOSSAT Christine</t>
  </si>
  <si>
    <t>AZEVEDO Maria</t>
  </si>
  <si>
    <t>PEREIRA Ana</t>
  </si>
  <si>
    <t>GARCIA Carla</t>
  </si>
  <si>
    <t>NORA Alda</t>
  </si>
  <si>
    <t>RIBEIRO Catarina</t>
  </si>
  <si>
    <t>FERNANDES Sérgio</t>
  </si>
  <si>
    <t>COELHO Antonio</t>
  </si>
  <si>
    <t>BAIONETA Manuel</t>
  </si>
  <si>
    <t>EVANGELHO António</t>
  </si>
  <si>
    <t>SANTOS João</t>
  </si>
  <si>
    <t>CPT</t>
  </si>
  <si>
    <t>VIVEIROS Ricardo</t>
  </si>
  <si>
    <t>SANTOS Jose</t>
  </si>
  <si>
    <t>RIBEIRO Ricardo</t>
  </si>
  <si>
    <t>REGO Jorge</t>
  </si>
  <si>
    <t>PAZ Fernando</t>
  </si>
  <si>
    <t>ALVES Manuel</t>
  </si>
  <si>
    <t>FERNANDES Paulo</t>
  </si>
  <si>
    <t>MORAIS Marco</t>
  </si>
  <si>
    <t>MAIA Vitor</t>
  </si>
  <si>
    <t>VAZ João</t>
  </si>
  <si>
    <t>OLIVEIRA Fernando</t>
  </si>
  <si>
    <t>COSTA Domingos</t>
  </si>
  <si>
    <t>MADAIL António</t>
  </si>
  <si>
    <t>PÊGO José</t>
  </si>
  <si>
    <t>COSTA Joao</t>
  </si>
  <si>
    <t>SANTOS Lícinio</t>
  </si>
  <si>
    <t>MONTEIRO Vitor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</si>
  <si>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</si>
  <si>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</si>
  <si>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</si>
  <si>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</si>
  <si>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</si>
  <si>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PEGO José</t>
  </si>
  <si>
    <t>BRAGA João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</si>
  <si>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</si>
  <si>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</si>
  <si>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</si>
  <si>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</si>
  <si>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</si>
  <si>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</si>
  <si>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</si>
  <si>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</si>
  <si>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</si>
  <si>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</si>
  <si>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</si>
  <si>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</si>
  <si>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</si>
  <si>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</si>
  <si>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</si>
  <si>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</si>
  <si>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</si>
  <si>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</si>
  <si>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</si>
  <si>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MARTINS Marco</t>
  </si>
  <si>
    <t>ACC</t>
  </si>
  <si>
    <t>TENDER Laura</t>
  </si>
  <si>
    <t>SCIALPI Davide</t>
  </si>
  <si>
    <t>VALENTE José</t>
  </si>
  <si>
    <t>PEREIRA Tiago</t>
  </si>
  <si>
    <t>P25 SJ - Índices de Referência: "A" 574 - "B" 561 - "C" 556</t>
  </si>
  <si>
    <t>SANTOS António</t>
  </si>
  <si>
    <t>Torneio Abertura</t>
  </si>
  <si>
    <t>RIBEIRO Nuno</t>
  </si>
  <si>
    <t>PUGA Rogério</t>
  </si>
  <si>
    <t>FREITAS Miguel</t>
  </si>
  <si>
    <t>MOREIRA Claudia</t>
  </si>
  <si>
    <t>JERONIMO Ricardo</t>
  </si>
  <si>
    <t>MENDES Celia</t>
  </si>
  <si>
    <t>MENDÂO Antonio</t>
  </si>
  <si>
    <t>5ª Prova</t>
  </si>
  <si>
    <t>VENTURA Luis</t>
  </si>
  <si>
    <t>MENDES Pedro</t>
  </si>
  <si>
    <t>Faial</t>
  </si>
  <si>
    <t>MAGALHAES Elio</t>
  </si>
  <si>
    <t>SAMPAIO David</t>
  </si>
  <si>
    <t>SILVA Carlos</t>
  </si>
  <si>
    <t>P10 HJ - Índices de Referência: "A" 572 - "B" 564 - "C" 558</t>
  </si>
  <si>
    <t>P10 SS - Índices de Referência: "A" 566 - "B" 563 - "C" 556</t>
  </si>
  <si>
    <t xml:space="preserve">P50 HS - Índices de Referência: "B" 546 - "C" 540 </t>
  </si>
  <si>
    <t xml:space="preserve">P50 HJ - Índices de Referência: "B" 534 - "C" 527 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</si>
  <si>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</si>
  <si>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</si>
  <si>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</si>
  <si>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</si>
  <si>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</si>
  <si>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</si>
  <si>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ALGARVIO Rodrigo</t>
  </si>
  <si>
    <t>ALMEIDA Pedro</t>
  </si>
  <si>
    <t>PESSOA Jose</t>
  </si>
  <si>
    <t>A. Montez</t>
  </si>
  <si>
    <t>PACHECO Luis</t>
  </si>
  <si>
    <t>ABREU Carla</t>
  </si>
  <si>
    <t>GIL Carla</t>
  </si>
  <si>
    <t>RICARDO Jorge</t>
  </si>
  <si>
    <t>FERNANDES Pedro</t>
  </si>
  <si>
    <t>RODRIGUES Daniel</t>
  </si>
  <si>
    <t>FARIA Filipe</t>
  </si>
  <si>
    <t>COSTA António</t>
  </si>
  <si>
    <t>SARAIVA Ernesto</t>
  </si>
  <si>
    <t>NUJO Anibal</t>
  </si>
  <si>
    <t>RIBEIRO Joaquim</t>
  </si>
  <si>
    <t>ASSUNÇÃO Guilherme</t>
  </si>
  <si>
    <t>ROCHA Hugo</t>
  </si>
  <si>
    <t>Braga</t>
  </si>
  <si>
    <t>SILVA António</t>
  </si>
  <si>
    <t>FPT</t>
  </si>
  <si>
    <t>CELENTANO Orlando</t>
  </si>
  <si>
    <t>COSTA Luis</t>
  </si>
  <si>
    <t>MELO Ana</t>
  </si>
  <si>
    <t>PINTO Teresa</t>
  </si>
  <si>
    <t>SCIALPI David</t>
  </si>
  <si>
    <t>SOUSA Paulo</t>
  </si>
  <si>
    <t>CTGaia</t>
  </si>
  <si>
    <t>KETTERL Marcus</t>
  </si>
  <si>
    <t>NASCIMENTO Tania</t>
  </si>
  <si>
    <t>FONSECA Pedro</t>
  </si>
  <si>
    <t>TEIXEIRA Orlando</t>
  </si>
  <si>
    <t>SVYDA Volodymyr</t>
  </si>
  <si>
    <t>MARINHO Samuel</t>
  </si>
  <si>
    <t>RODRIGUES Carlos</t>
  </si>
  <si>
    <t>CORREIA Luis</t>
  </si>
  <si>
    <t>LEAL João</t>
  </si>
  <si>
    <t>CDTT</t>
  </si>
  <si>
    <t>MEDEIROS Rui</t>
  </si>
  <si>
    <t>MARIANTE Paulo</t>
  </si>
  <si>
    <t>BORGES Luis</t>
  </si>
  <si>
    <t>Leonel Carreiro</t>
  </si>
  <si>
    <t>Taça</t>
  </si>
  <si>
    <t>FARINHA Maria</t>
  </si>
  <si>
    <t>CARDOSO Mário</t>
  </si>
  <si>
    <t>FIGUEIREDO José</t>
  </si>
  <si>
    <t>JACQUES Aygalenq</t>
  </si>
  <si>
    <t>NORA Pedro</t>
  </si>
  <si>
    <t>TREPADO Nelson</t>
  </si>
  <si>
    <t>SILVA Fernando</t>
  </si>
  <si>
    <t>AMORIM Eurico</t>
  </si>
  <si>
    <t>HENRIQUES Carlos</t>
  </si>
  <si>
    <t>MONTERROSO Tânia</t>
  </si>
  <si>
    <t>MENDES Sandra</t>
  </si>
  <si>
    <t>MENDES Afonso</t>
  </si>
  <si>
    <t>MENDES Diogo</t>
  </si>
  <si>
    <t>MONTERROSO Márcio</t>
  </si>
  <si>
    <t>GAIO António</t>
  </si>
  <si>
    <t>LINO António</t>
  </si>
  <si>
    <t>Camp. São Miguel</t>
  </si>
  <si>
    <t xml:space="preserve">PSTD HS - Índices de Referência: "B" 558 - "C" 551 </t>
  </si>
  <si>
    <t>CARDOSO Miguel</t>
  </si>
  <si>
    <t>FERNANDES Claudia</t>
  </si>
  <si>
    <t>HUANG Xujue</t>
  </si>
  <si>
    <t>ALVES Fernando</t>
  </si>
  <si>
    <t>CABRAL Paulo</t>
  </si>
  <si>
    <t>ASSUNÇÂO Guilherme</t>
  </si>
  <si>
    <t>CARVALHO António</t>
  </si>
  <si>
    <t>GUERREIRO Alexandre</t>
  </si>
  <si>
    <t>BORGES Maximo</t>
  </si>
  <si>
    <t>ASESP</t>
  </si>
  <si>
    <t>CUNHA Tiago</t>
  </si>
  <si>
    <t>CRUZ José</t>
  </si>
  <si>
    <t>DUPONT Alain</t>
  </si>
  <si>
    <t>FILIPE Francisco</t>
  </si>
  <si>
    <t>P10 HS - Índices de Referência: "A" 572 - "B" 570 - "C" 565</t>
  </si>
  <si>
    <t>Torneio acrFM</t>
  </si>
  <si>
    <t>FERREIRA Antonio</t>
  </si>
  <si>
    <t>SILVA Pedro</t>
  </si>
  <si>
    <t>NEVES Luis</t>
  </si>
  <si>
    <t>TEIXEIRA Carlos</t>
  </si>
  <si>
    <t>Cidade P. Delgada</t>
  </si>
  <si>
    <t>PAIVA Eduardo</t>
  </si>
  <si>
    <t>FERNANDES Ricardo</t>
  </si>
  <si>
    <t>FERREIRA José</t>
  </si>
  <si>
    <t>FARIA José</t>
  </si>
  <si>
    <t>OLIVEIRA Duarte</t>
  </si>
  <si>
    <t>PALMEIRA Maria</t>
  </si>
  <si>
    <t>STRYNADKO Yuliya</t>
  </si>
  <si>
    <t>P10M SJ - Índices de Referência: "A" 566 - "B" 557 - "C" 552</t>
  </si>
  <si>
    <t>LOURENÇO Pedro</t>
  </si>
  <si>
    <t>CORREIA Susana</t>
  </si>
  <si>
    <t>PEREIRA Jorge</t>
  </si>
  <si>
    <t>MONTEIRO Ana</t>
  </si>
  <si>
    <t>FREITAS Francisco</t>
  </si>
  <si>
    <t>Aniversário CTTVD</t>
  </si>
  <si>
    <t>RAPOSO Rodolfo</t>
  </si>
  <si>
    <t>OLIVEIRA Paulo</t>
  </si>
  <si>
    <t>CARVALHO José</t>
  </si>
  <si>
    <t>GANDRA Ana</t>
  </si>
  <si>
    <t>FERNANDES Nikita</t>
  </si>
  <si>
    <t>TERRA Manuel</t>
  </si>
  <si>
    <t>XAVIER Ana</t>
  </si>
  <si>
    <t>XAVIER Eliseu</t>
  </si>
  <si>
    <t>CAMPOS Francisco</t>
  </si>
  <si>
    <t>JOURDAN Luis</t>
  </si>
  <si>
    <t>acrFM</t>
  </si>
  <si>
    <t>CAPELA Manuel</t>
  </si>
  <si>
    <t>AMORIM Ricardo</t>
  </si>
  <si>
    <t>Cais Agosto</t>
  </si>
  <si>
    <t>BRASIL Manue</t>
  </si>
  <si>
    <t>FERNANDES António</t>
  </si>
  <si>
    <t>OLIVEIRA Serafim</t>
  </si>
  <si>
    <t>TERÊNCIO Carriço</t>
  </si>
  <si>
    <t>SEIDEL Andreas</t>
  </si>
  <si>
    <t>NEVES Henrique</t>
  </si>
  <si>
    <t>BANDEIRA António</t>
  </si>
  <si>
    <t>MELO Antonio</t>
  </si>
  <si>
    <t>MIRANDA Mário</t>
  </si>
  <si>
    <t>AMORIM Renato</t>
  </si>
  <si>
    <t>AIDOS Fernando</t>
  </si>
  <si>
    <t>SARAIVA Maria</t>
  </si>
  <si>
    <t>FREIRE Rosa</t>
  </si>
  <si>
    <t>MENDONÇA António</t>
  </si>
  <si>
    <t>Prova Preparação</t>
  </si>
  <si>
    <t>BARBOSA Artur</t>
  </si>
  <si>
    <t>SANCHES Carlos</t>
  </si>
  <si>
    <t>PIMENTA Ricardo</t>
  </si>
  <si>
    <t>VAQUEIRO Fernando</t>
  </si>
  <si>
    <t>MARVÃO Nuno</t>
  </si>
  <si>
    <t>ARAUJO Alvaro</t>
  </si>
  <si>
    <t>OLIVEIRA Nuno</t>
  </si>
  <si>
    <t>DIAS Abel</t>
  </si>
  <si>
    <t>SOARES Arménio</t>
  </si>
  <si>
    <t>RAMOS João</t>
  </si>
  <si>
    <t>SOUSA Francisco</t>
  </si>
  <si>
    <t>Angra do Heroismo</t>
  </si>
  <si>
    <t>PACHECO Mário</t>
  </si>
  <si>
    <t>LOURENÇO jorge</t>
  </si>
  <si>
    <t>QUARESMA Rodrigo</t>
  </si>
  <si>
    <t>MACHADO Luis</t>
  </si>
  <si>
    <t>XXIX Torneio</t>
  </si>
  <si>
    <t>Cidade Ponta Delgada</t>
  </si>
  <si>
    <t>Torneio Preparação</t>
  </si>
  <si>
    <t>PEREIRA Antonio</t>
  </si>
  <si>
    <t>VOLODYMYR Svyda</t>
  </si>
  <si>
    <t>FERREIRA Fernando</t>
  </si>
  <si>
    <t>COELHO César</t>
  </si>
  <si>
    <t>TOMÀS Guilherme</t>
  </si>
  <si>
    <t>CARRASQUEIRO Maria</t>
  </si>
  <si>
    <t>PENA José</t>
  </si>
  <si>
    <t xml:space="preserve">8ª Taça </t>
  </si>
  <si>
    <t>SILVA Rui</t>
  </si>
  <si>
    <t>MENDES Antonio</t>
  </si>
  <si>
    <t>APS</t>
  </si>
  <si>
    <t>MILHEIRO Antonio</t>
  </si>
  <si>
    <t>SANTOS Floriano</t>
  </si>
  <si>
    <t>ESTEVES Carla</t>
  </si>
  <si>
    <t xml:space="preserve">Troféu </t>
  </si>
  <si>
    <t>GASPAR Helder</t>
  </si>
  <si>
    <t>Torneio CTGaia</t>
  </si>
  <si>
    <t>DIAS Nuno</t>
  </si>
  <si>
    <t>Liberdade</t>
  </si>
  <si>
    <t>SOARES Artur</t>
  </si>
  <si>
    <t>PITEIRA Rui</t>
  </si>
  <si>
    <t>CANDIDO Antonio</t>
  </si>
  <si>
    <t>ROCHETA Pedro</t>
  </si>
  <si>
    <t>ROCHA Danilo</t>
  </si>
  <si>
    <t>FIGUEIRA Joao</t>
  </si>
  <si>
    <t xml:space="preserve"> </t>
  </si>
  <si>
    <t>CARDOSO Victor</t>
  </si>
  <si>
    <t>SEVILHA Faustino</t>
  </si>
  <si>
    <t>SALGUEIRO Pedro</t>
  </si>
  <si>
    <t>CASTELO João</t>
  </si>
  <si>
    <t>RIBEIRO Francisco</t>
  </si>
  <si>
    <t>CRUZ Virgilio</t>
  </si>
  <si>
    <t>RIBEIRO Tiago</t>
  </si>
  <si>
    <t>NOVAIS Joao</t>
  </si>
  <si>
    <t>Torneio Primavera</t>
  </si>
  <si>
    <t>PIRES Nuno</t>
  </si>
  <si>
    <t>DURÃO José</t>
  </si>
  <si>
    <t xml:space="preserve">IV Taça </t>
  </si>
  <si>
    <t>Norarmas</t>
  </si>
  <si>
    <t>ALVES Cesario</t>
  </si>
  <si>
    <t>regional</t>
  </si>
  <si>
    <t>FERNANDES Duarte</t>
  </si>
  <si>
    <t>FREITAS Rodrigo</t>
  </si>
  <si>
    <t>VILAÇA Joel</t>
  </si>
  <si>
    <t>FERNANDES Henrique</t>
  </si>
  <si>
    <t>Torneio Aniversário</t>
  </si>
  <si>
    <t>CSM 2020</t>
  </si>
  <si>
    <t>FREITAS Avelino</t>
  </si>
  <si>
    <t>ARAÚJO Duarte</t>
  </si>
  <si>
    <t>CLODE Filipe</t>
  </si>
  <si>
    <t>ARAUJO Armando</t>
  </si>
  <si>
    <t>ALMEIDA Francisco</t>
  </si>
  <si>
    <t>SILVA Jorge</t>
  </si>
  <si>
    <t>Dia Olímpico</t>
  </si>
  <si>
    <t>MARQUES Madalena</t>
  </si>
  <si>
    <t>LI Wenxuan</t>
  </si>
  <si>
    <t>FIGUEIREDO Jose</t>
  </si>
  <si>
    <t>ARAÚJO Carlos</t>
  </si>
  <si>
    <t>MACEDO Eduardo</t>
  </si>
  <si>
    <t>MENDAO Antonio</t>
  </si>
  <si>
    <t>REIS Carlos</t>
  </si>
  <si>
    <t>CTCPM 2020</t>
  </si>
  <si>
    <t>Troféu Mestre</t>
  </si>
  <si>
    <t>André Antunes</t>
  </si>
  <si>
    <t>ISLAM Nazrul</t>
  </si>
  <si>
    <t>LANCASTRE Caetano</t>
  </si>
  <si>
    <t>STRASHKO Alexandre</t>
  </si>
  <si>
    <t>FORTUNATO Joaquim</t>
  </si>
  <si>
    <t>Torneio STP</t>
  </si>
  <si>
    <t>Dzhankarashvili Oleksandr</t>
  </si>
  <si>
    <t>Europa</t>
  </si>
  <si>
    <t>FREITAS João</t>
  </si>
  <si>
    <t>CDTSM</t>
  </si>
  <si>
    <t>TAVARES Ricardo</t>
  </si>
  <si>
    <t>FERNANDES Artur</t>
  </si>
  <si>
    <t>NUNES Carlos</t>
  </si>
  <si>
    <t>OLIVEIRA Guilherme</t>
  </si>
  <si>
    <t>SILVA Abilio</t>
  </si>
  <si>
    <t>ROCHA Jose</t>
  </si>
  <si>
    <t>CUNHA Ricardo</t>
  </si>
  <si>
    <t>PONTES João</t>
  </si>
  <si>
    <t>MARTINEZ Morgan</t>
  </si>
  <si>
    <t>PEREIRA Sergio</t>
  </si>
  <si>
    <t>CONCEIÇÃO André</t>
  </si>
  <si>
    <t>Sanjoaninas</t>
  </si>
  <si>
    <t>Cidade Portalegre</t>
  </si>
  <si>
    <t>EVANGELHO Tiago</t>
  </si>
  <si>
    <t>Torneio Cidade Viseu</t>
  </si>
  <si>
    <t>PORTELA Henrique</t>
  </si>
  <si>
    <t>MARTINS José</t>
  </si>
  <si>
    <t>Grande Prémio</t>
  </si>
  <si>
    <t>Masters</t>
  </si>
  <si>
    <t>Dia Olímpico ARTN</t>
  </si>
  <si>
    <t>46º Aniv. ARDBA</t>
  </si>
  <si>
    <t>VALENTE Telma</t>
  </si>
  <si>
    <t>GANÇA Bruno</t>
  </si>
  <si>
    <t>Interpass</t>
  </si>
  <si>
    <t>CORREIA Joao</t>
  </si>
  <si>
    <t>JACINTO Mário</t>
  </si>
  <si>
    <t>ATP</t>
  </si>
  <si>
    <t>ROSADO Rui</t>
  </si>
  <si>
    <t>RAS Celia</t>
  </si>
  <si>
    <t xml:space="preserve">ATP </t>
  </si>
  <si>
    <t>SOUSA Pedro</t>
  </si>
  <si>
    <t>Joaquim Gouveia</t>
  </si>
  <si>
    <t>Torneio Ferias acrFM</t>
  </si>
  <si>
    <t>GUEDES Mauricio</t>
  </si>
  <si>
    <t>MARTINS Jorge</t>
  </si>
  <si>
    <t>LEITÃO Pedro</t>
  </si>
  <si>
    <t>LEITÃO João</t>
  </si>
  <si>
    <t>X Taça</t>
  </si>
  <si>
    <t xml:space="preserve">da Madeira </t>
  </si>
  <si>
    <t>Campeonato CTF</t>
  </si>
  <si>
    <t xml:space="preserve">Torneio Férias </t>
  </si>
  <si>
    <t>LOUREIRO António</t>
  </si>
  <si>
    <t>CARRIÇO Terêncio</t>
  </si>
  <si>
    <t>QSC</t>
  </si>
  <si>
    <t>SILVA Domingos</t>
  </si>
  <si>
    <t>CAMPOS Rui</t>
  </si>
  <si>
    <t>SILVA Moisés</t>
  </si>
  <si>
    <t>Aniversário ASESP</t>
  </si>
  <si>
    <t>MOUTINHO Antonio</t>
  </si>
  <si>
    <t>RODRIGUES Jorge</t>
  </si>
  <si>
    <t>DURO José</t>
  </si>
  <si>
    <t>GOMES Ana</t>
  </si>
  <si>
    <t>BRAVO Rogerio</t>
  </si>
  <si>
    <t>COUTINHO Jorge</t>
  </si>
  <si>
    <t>FERREIRA Nuno</t>
  </si>
  <si>
    <t>MOREIRA Luis</t>
  </si>
  <si>
    <t>ARAÚJO Arnaldo</t>
  </si>
  <si>
    <t xml:space="preserve">Torneio Preparação </t>
  </si>
  <si>
    <t>ATPD 1ª Prova</t>
  </si>
  <si>
    <t>REPOLHO Joao</t>
  </si>
  <si>
    <t>SILVA Ana</t>
  </si>
  <si>
    <t>PINHEIRO Paulo</t>
  </si>
  <si>
    <t>JORGE Pedro</t>
  </si>
  <si>
    <t>DIAS Mario</t>
  </si>
  <si>
    <t>CTC</t>
  </si>
  <si>
    <t>MATOS Henrique</t>
  </si>
  <si>
    <t>PEDROSA Moises</t>
  </si>
  <si>
    <t>Aniversáio ST2</t>
  </si>
  <si>
    <t>SOARES Goji</t>
  </si>
  <si>
    <t>ABRUNHOSA Rui</t>
  </si>
  <si>
    <t>FIGUEIRA João</t>
  </si>
  <si>
    <t>COLE John</t>
  </si>
  <si>
    <t>JI Xiayi</t>
  </si>
  <si>
    <t>Torneio Outono</t>
  </si>
  <si>
    <t>Honório Santos</t>
  </si>
  <si>
    <t>MORAIS Carlos</t>
  </si>
  <si>
    <t>VIANA Nuno</t>
  </si>
  <si>
    <t>FERNANDES Vasco</t>
  </si>
  <si>
    <t>VIANA Armanda</t>
  </si>
  <si>
    <t>VIEIRA Miguel</t>
  </si>
  <si>
    <t>SILVA Vitor</t>
  </si>
  <si>
    <t>FREITAS José</t>
  </si>
  <si>
    <t>S. Martinho</t>
  </si>
  <si>
    <t>SOUSA Jorge</t>
  </si>
  <si>
    <t>MENDES Mário</t>
  </si>
  <si>
    <t>CALIXTO César</t>
  </si>
  <si>
    <t>RIBEIRO Andreia</t>
  </si>
  <si>
    <t>RIBEIRO Susana</t>
  </si>
  <si>
    <t>ARTN</t>
  </si>
  <si>
    <t>RAPOSO Virginia</t>
  </si>
  <si>
    <t>CASTELÃO Joana</t>
  </si>
  <si>
    <t>Torneio de Outono</t>
  </si>
  <si>
    <t>CAEIRO Manuel</t>
  </si>
  <si>
    <t>FARIA Mário</t>
  </si>
  <si>
    <t>2ª Prova Preparação</t>
  </si>
  <si>
    <t>MENEZES António</t>
  </si>
  <si>
    <t>VIEIRA Paulo</t>
  </si>
  <si>
    <t>MARTINS Joao</t>
  </si>
  <si>
    <t>MARQUES Pedro</t>
  </si>
  <si>
    <t>PENA Jose</t>
  </si>
  <si>
    <t>Taça Mestre</t>
  </si>
  <si>
    <t>Luis Vasconcelos</t>
  </si>
  <si>
    <t>ROSA Francisco</t>
  </si>
  <si>
    <t>GUERREIRO Miguel</t>
  </si>
  <si>
    <t>PEREIRA Paulo</t>
  </si>
  <si>
    <t>MARTINS Carlos</t>
  </si>
  <si>
    <t>PEREZHOHIN Mykola</t>
  </si>
  <si>
    <t>CONCEIÇÃO Ivo</t>
  </si>
  <si>
    <t>COELHO Luis</t>
  </si>
  <si>
    <t>5º Torneio</t>
  </si>
  <si>
    <t>Aniversário acrFM</t>
  </si>
  <si>
    <t>SILVA José</t>
  </si>
  <si>
    <t>EVANGELHO Raquel</t>
  </si>
  <si>
    <t>Aniversário CSM</t>
  </si>
  <si>
    <t>SILVA Diogo</t>
  </si>
  <si>
    <t>NÓBREGA Luís</t>
  </si>
  <si>
    <t>FRANCO Hugo</t>
  </si>
  <si>
    <t>CTP</t>
  </si>
  <si>
    <t>LEAL Ana</t>
  </si>
  <si>
    <t>FERREIRA Estela</t>
  </si>
  <si>
    <t xml:space="preserve">Campeonato </t>
  </si>
  <si>
    <t>RAMOS Susana</t>
  </si>
  <si>
    <t>SERRA Catarina</t>
  </si>
  <si>
    <t>MENDES Célia</t>
  </si>
  <si>
    <t>PEREIRA Magda</t>
  </si>
  <si>
    <t>BERNARDO Fernando</t>
  </si>
  <si>
    <t>MOURA Nuno</t>
  </si>
  <si>
    <t>LOMBA José</t>
  </si>
  <si>
    <t>HILARIO Joao</t>
  </si>
  <si>
    <t>RIBEIRO Jose</t>
  </si>
  <si>
    <t>ALVES Pedro</t>
  </si>
  <si>
    <t>CELENTANO Leonardo</t>
  </si>
  <si>
    <t>Angra Heroismo</t>
  </si>
  <si>
    <t>Torneio Natal</t>
  </si>
  <si>
    <t>Troféu de Natal</t>
  </si>
  <si>
    <t>SOUSA Joana</t>
  </si>
  <si>
    <t>AMORIM Ana</t>
  </si>
  <si>
    <t>MOURA David</t>
  </si>
  <si>
    <t>AMORIM Carlos</t>
  </si>
  <si>
    <t>RIBEIRO Ruben</t>
  </si>
  <si>
    <t>ANJOS Ricardo</t>
  </si>
  <si>
    <t>OLIVEIRA José</t>
  </si>
  <si>
    <t>LOPES José</t>
  </si>
  <si>
    <t>ARTS</t>
  </si>
  <si>
    <t>Torneio de Natal</t>
  </si>
  <si>
    <t>SERAFIM Mafalda</t>
  </si>
  <si>
    <t>LOPES João</t>
  </si>
  <si>
    <t>SOUSA Bruno</t>
  </si>
  <si>
    <t>CAMARINHA João</t>
  </si>
  <si>
    <t>SANTOS Fábio</t>
  </si>
  <si>
    <t>Torneio Inverno</t>
  </si>
  <si>
    <t>Acácio Tavares</t>
  </si>
  <si>
    <t xml:space="preserve">Torneio Abertura </t>
  </si>
  <si>
    <t>PEIXOTO Carlos</t>
  </si>
  <si>
    <t>Prova AC</t>
  </si>
  <si>
    <t>CARREIRO André</t>
  </si>
  <si>
    <t>SANTOS Vitor</t>
  </si>
  <si>
    <t>GONÇALVES Danie</t>
  </si>
  <si>
    <t>GIL Carlos</t>
  </si>
  <si>
    <t>SERRA Carlos</t>
  </si>
  <si>
    <t>V Taça</t>
  </si>
  <si>
    <t>6 MANUEL Tiago</t>
  </si>
  <si>
    <t>IV Troféu</t>
  </si>
  <si>
    <t>RODRIGUES Francisco</t>
  </si>
  <si>
    <t>10º Aniversário CTGaia</t>
  </si>
  <si>
    <t>Dia Olímpico FPT</t>
  </si>
  <si>
    <t>LOURENÇO Jorge</t>
  </si>
  <si>
    <t>CASERO Manuel</t>
  </si>
  <si>
    <t>Troféu ISSF</t>
  </si>
  <si>
    <t>DOMINGUES João</t>
  </si>
  <si>
    <t xml:space="preserve">MAGALHÃES Manuel </t>
  </si>
  <si>
    <t>P. Delgada</t>
  </si>
  <si>
    <t>GONÇALO Aires</t>
  </si>
  <si>
    <t>José Jacques Pena</t>
  </si>
  <si>
    <t>9ª Taça</t>
  </si>
  <si>
    <t>Bons Amigos</t>
  </si>
  <si>
    <t>AFONSO Marta</t>
  </si>
  <si>
    <t>SOBREIRA Joao</t>
  </si>
  <si>
    <t>PEREIRA Manuel</t>
  </si>
  <si>
    <t>André Antunes 2P</t>
  </si>
  <si>
    <t>André Antunes 1P</t>
  </si>
  <si>
    <t>AMADO João</t>
  </si>
  <si>
    <t>TADC</t>
  </si>
  <si>
    <t>CARDIGOS Pedro</t>
  </si>
  <si>
    <t>Cidade Viseu 1P</t>
  </si>
  <si>
    <t>ALMEIDA Eduardo</t>
  </si>
  <si>
    <t>Taça do Mundo</t>
  </si>
  <si>
    <t>Cairo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</si>
</sst>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7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19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1" xfId="1" applyFont="1" applyFill="1" applyBorder="1" applyAlignment="1" applyProtection="1">
      <alignment horizontal="center"/>
      <protection locked="0"/>
    </xf>
    <xf numFmtId="0" fontId="0" fillId="0" borderId="23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2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Border="1"/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0" fillId="0" borderId="20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3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8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25" xfId="1" applyNumberFormat="1" applyFont="1" applyBorder="1" applyAlignment="1">
      <alignment horizontal="center" vertical="center"/>
    </xf>
    <xf numFmtId="0" fontId="0" fillId="0" borderId="24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1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164" fontId="1" fillId="0" borderId="28" xfId="2" applyNumberFormat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2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165" fontId="1" fillId="0" borderId="14" xfId="2" applyNumberFormat="1" applyFont="1" applyFill="1" applyBorder="1" applyAlignment="1">
      <alignment horizontal="center" vertical="center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25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1" fontId="12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30" xfId="1" applyFont="1" applyFill="1" applyBorder="1" applyAlignment="1">
      <alignment horizontal="center" vertical="center"/>
    </xf>
    <xf numFmtId="0" fontId="0" fillId="0" borderId="31" xfId="1" applyFont="1" applyFill="1" applyBorder="1" applyAlignment="1">
      <alignment horizontal="center" vertical="center"/>
    </xf>
    <xf numFmtId="49" fontId="0" fillId="0" borderId="32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49" fontId="0" fillId="0" borderId="25" xfId="1" applyNumberFormat="1" applyFont="1" applyBorder="1" applyAlignment="1">
      <alignment vertical="center"/>
    </xf>
    <xf numFmtId="14" fontId="0" fillId="0" borderId="33" xfId="0" applyNumberForma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Border="1" applyAlignment="1">
      <alignment horizontal="center"/>
    </xf>
    <xf numFmtId="0" fontId="1" fillId="0" borderId="23" xfId="1" applyFont="1" applyFill="1" applyBorder="1" applyAlignment="1" applyProtection="1">
      <alignment horizontal="center"/>
      <protection locked="0"/>
    </xf>
    <xf numFmtId="49" fontId="13" fillId="0" borderId="15" xfId="4" applyNumberFormat="1" applyFill="1" applyBorder="1" applyAlignment="1">
      <alignment horizontal="center"/>
    </xf>
    <xf numFmtId="14" fontId="13" fillId="0" borderId="20" xfId="4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0" fontId="0" fillId="0" borderId="1" xfId="0" applyBorder="1"/>
    <xf numFmtId="0" fontId="1" fillId="0" borderId="0" xfId="2" applyFont="1" applyFill="1" applyBorder="1"/>
    <xf numFmtId="0" fontId="1" fillId="0" borderId="1" xfId="2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ont="1" applyFill="1" applyBorder="1" applyAlignment="1">
      <alignment horizontal="left"/>
    </xf>
    <xf numFmtId="0" fontId="6" fillId="0" borderId="21" xfId="1" applyFont="1" applyFill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1" xfId="2" applyFill="1" applyBorder="1" applyAlignment="1">
      <alignment horizontal="center"/>
    </xf>
    <xf numFmtId="49" fontId="1" fillId="0" borderId="16" xfId="2" applyNumberFormat="1" applyFill="1" applyBorder="1" applyAlignment="1">
      <alignment horizontal="center"/>
    </xf>
    <xf numFmtId="14" fontId="1" fillId="0" borderId="19" xfId="2" applyNumberFormat="1" applyFill="1" applyBorder="1" applyAlignment="1">
      <alignment horizontal="center"/>
    </xf>
    <xf numFmtId="0" fontId="1" fillId="0" borderId="1" xfId="2" applyBorder="1" applyAlignment="1">
      <alignment horizontal="center"/>
    </xf>
    <xf numFmtId="49" fontId="1" fillId="0" borderId="22" xfId="1" applyNumberFormat="1" applyFont="1" applyBorder="1" applyAlignment="1">
      <alignment vertical="center"/>
    </xf>
    <xf numFmtId="164" fontId="1" fillId="0" borderId="28" xfId="2" applyNumberFormat="1" applyFont="1" applyFill="1" applyBorder="1" applyAlignment="1" applyProtection="1">
      <alignment horizontal="center"/>
      <protection locked="0"/>
    </xf>
    <xf numFmtId="49" fontId="1" fillId="0" borderId="15" xfId="2" applyNumberForma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>
      <alignment horizontal="right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14" fontId="1" fillId="0" borderId="20" xfId="2" applyNumberFormat="1" applyFill="1" applyBorder="1" applyAlignment="1">
      <alignment horizontal="center"/>
    </xf>
    <xf numFmtId="49" fontId="1" fillId="0" borderId="25" xfId="1" applyNumberFormat="1" applyFont="1" applyFill="1" applyBorder="1" applyAlignment="1">
      <alignment vertical="center"/>
    </xf>
    <xf numFmtId="0" fontId="1" fillId="0" borderId="24" xfId="1" applyFont="1" applyFill="1" applyBorder="1" applyAlignment="1" applyProtection="1">
      <alignment horizontal="center"/>
      <protection locked="0"/>
    </xf>
    <xf numFmtId="0" fontId="1" fillId="0" borderId="29" xfId="1" applyFont="1" applyFill="1" applyBorder="1" applyAlignment="1" applyProtection="1">
      <alignment horizontal="center"/>
      <protection locked="0"/>
    </xf>
    <xf numFmtId="0" fontId="1" fillId="0" borderId="1" xfId="2" applyFill="1" applyBorder="1"/>
    <xf numFmtId="0" fontId="6" fillId="0" borderId="1" xfId="1" applyFont="1" applyFill="1" applyBorder="1" applyAlignment="1">
      <alignment horizontal="center"/>
    </xf>
    <xf numFmtId="49" fontId="0" fillId="0" borderId="15" xfId="4" applyNumberFormat="1" applyFont="1" applyFill="1" applyBorder="1" applyAlignment="1">
      <alignment horizontal="center"/>
    </xf>
    <xf numFmtId="49" fontId="0" fillId="0" borderId="20" xfId="4" applyNumberFormat="1" applyFont="1" applyFill="1" applyBorder="1" applyAlignment="1">
      <alignment horizontal="center"/>
    </xf>
    <xf numFmtId="14" fontId="0" fillId="0" borderId="20" xfId="4" applyNumberFormat="1" applyFont="1" applyFill="1" applyBorder="1" applyAlignment="1">
      <alignment horizontal="center"/>
    </xf>
    <xf numFmtId="0" fontId="1" fillId="0" borderId="34" xfId="2" applyFill="1" applyBorder="1" applyAlignment="1" applyProtection="1">
      <alignment horizontal="left"/>
      <protection locked="0"/>
    </xf>
    <xf numFmtId="0" fontId="12" fillId="0" borderId="1" xfId="0" applyFont="1" applyFill="1" applyBorder="1"/>
    <xf numFmtId="164" fontId="1" fillId="0" borderId="11" xfId="2" applyNumberFormat="1" applyFont="1" applyFill="1" applyBorder="1" applyAlignment="1" applyProtection="1">
      <alignment horizontal="center"/>
      <protection locked="0"/>
    </xf>
    <xf numFmtId="49" fontId="0" fillId="0" borderId="20" xfId="1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>
      <alignment horizontal="left" vertical="center"/>
    </xf>
    <xf numFmtId="0" fontId="1" fillId="0" borderId="10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 vertical="top" wrapText="1"/>
    </xf>
    <xf numFmtId="0" fontId="1" fillId="0" borderId="10" xfId="2" applyFont="1" applyBorder="1" applyAlignment="1">
      <alignment horizontal="right"/>
    </xf>
    <xf numFmtId="0" fontId="1" fillId="0" borderId="1" xfId="2" applyFont="1" applyFill="1" applyBorder="1" applyAlignment="1">
      <alignment horizontal="right" vertical="top" wrapText="1"/>
    </xf>
    <xf numFmtId="0" fontId="1" fillId="0" borderId="10" xfId="2" applyFont="1" applyBorder="1" applyAlignment="1">
      <alignment horizontal="center"/>
    </xf>
    <xf numFmtId="0" fontId="1" fillId="0" borderId="1" xfId="2" applyFont="1" applyFill="1" applyBorder="1" applyAlignment="1">
      <alignment horizontal="center" vertical="top" wrapText="1"/>
    </xf>
    <xf numFmtId="0" fontId="0" fillId="0" borderId="1" xfId="1" applyNumberFormat="1" applyFont="1" applyFill="1" applyBorder="1" applyAlignment="1">
      <alignment horizontal="right" vertical="center"/>
    </xf>
    <xf numFmtId="49" fontId="0" fillId="0" borderId="1" xfId="1" applyNumberFormat="1" applyFont="1" applyFill="1" applyBorder="1" applyAlignment="1">
      <alignment horizontal="center" vertical="center"/>
    </xf>
    <xf numFmtId="164" fontId="1" fillId="0" borderId="36" xfId="2" applyNumberFormat="1" applyFont="1" applyFill="1" applyBorder="1" applyAlignment="1" applyProtection="1">
      <alignment horizontal="center"/>
      <protection locked="0"/>
    </xf>
    <xf numFmtId="0" fontId="0" fillId="0" borderId="22" xfId="1" applyFont="1" applyFill="1" applyBorder="1" applyAlignment="1" applyProtection="1">
      <alignment horizontal="center"/>
      <protection locked="0"/>
    </xf>
    <xf numFmtId="164" fontId="1" fillId="0" borderId="38" xfId="2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9" fontId="0" fillId="0" borderId="41" xfId="1" applyNumberFormat="1" applyFont="1" applyFill="1" applyBorder="1" applyAlignment="1">
      <alignment horizontal="center" vertical="center"/>
    </xf>
    <xf numFmtId="0" fontId="0" fillId="0" borderId="42" xfId="1" applyFont="1" applyFill="1" applyBorder="1" applyAlignment="1" applyProtection="1">
      <alignment horizontal="center"/>
      <protection locked="0"/>
    </xf>
    <xf numFmtId="0" fontId="0" fillId="0" borderId="45" xfId="1" applyFont="1" applyFill="1" applyBorder="1" applyAlignment="1" applyProtection="1">
      <alignment horizontal="center"/>
      <protection locked="0"/>
    </xf>
    <xf numFmtId="49" fontId="0" fillId="0" borderId="46" xfId="1" applyNumberFormat="1" applyFont="1" applyFill="1" applyBorder="1" applyAlignment="1">
      <alignment horizontal="center" vertical="center"/>
    </xf>
    <xf numFmtId="49" fontId="0" fillId="0" borderId="44" xfId="1" applyNumberFormat="1" applyFont="1" applyBorder="1" applyAlignment="1">
      <alignment horizontal="center" vertical="center"/>
    </xf>
    <xf numFmtId="164" fontId="1" fillId="0" borderId="35" xfId="2" applyNumberFormat="1" applyFont="1" applyFill="1" applyBorder="1" applyAlignment="1" applyProtection="1">
      <alignment horizontal="center"/>
      <protection locked="0"/>
    </xf>
    <xf numFmtId="49" fontId="0" fillId="0" borderId="27" xfId="1" applyNumberFormat="1" applyFont="1" applyFill="1" applyBorder="1" applyAlignment="1">
      <alignment horizontal="center" vertical="center"/>
    </xf>
    <xf numFmtId="14" fontId="0" fillId="0" borderId="47" xfId="0" applyNumberFormat="1" applyFill="1" applyBorder="1" applyAlignment="1">
      <alignment horizontal="center"/>
    </xf>
    <xf numFmtId="0" fontId="1" fillId="0" borderId="1" xfId="2" applyFont="1" applyBorder="1" applyAlignment="1">
      <alignment horizontal="right" vertical="top" wrapText="1"/>
    </xf>
    <xf numFmtId="0" fontId="1" fillId="0" borderId="10" xfId="2" applyFont="1" applyFill="1" applyBorder="1" applyAlignment="1">
      <alignment horizontal="right"/>
    </xf>
    <xf numFmtId="0" fontId="1" fillId="0" borderId="1" xfId="2" applyFont="1" applyBorder="1" applyAlignment="1">
      <alignment horizontal="center" vertical="top" wrapText="1"/>
    </xf>
    <xf numFmtId="0" fontId="1" fillId="0" borderId="10" xfId="2" applyFon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14" fontId="1" fillId="0" borderId="27" xfId="2" applyNumberFormat="1" applyFill="1" applyBorder="1" applyAlignment="1">
      <alignment horizontal="center"/>
    </xf>
    <xf numFmtId="0" fontId="1" fillId="0" borderId="45" xfId="1" applyFont="1" applyFill="1" applyBorder="1" applyAlignment="1" applyProtection="1">
      <alignment horizontal="center"/>
      <protection locked="0"/>
    </xf>
    <xf numFmtId="49" fontId="1" fillId="0" borderId="39" xfId="2" applyNumberFormat="1" applyFill="1" applyBorder="1" applyAlignment="1">
      <alignment horizontal="center"/>
    </xf>
    <xf numFmtId="14" fontId="1" fillId="0" borderId="40" xfId="2" applyNumberFormat="1" applyFill="1" applyBorder="1" applyAlignment="1">
      <alignment horizontal="center"/>
    </xf>
    <xf numFmtId="49" fontId="1" fillId="0" borderId="44" xfId="1" applyNumberFormat="1" applyFont="1" applyFill="1" applyBorder="1" applyAlignment="1">
      <alignment vertical="center"/>
    </xf>
    <xf numFmtId="0" fontId="1" fillId="0" borderId="42" xfId="1" applyFont="1" applyFill="1" applyBorder="1" applyAlignment="1" applyProtection="1">
      <alignment horizontal="center"/>
      <protection locked="0"/>
    </xf>
    <xf numFmtId="15" fontId="0" fillId="0" borderId="35" xfId="1" applyNumberFormat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27" xfId="1" applyFont="1" applyFill="1" applyBorder="1" applyAlignment="1">
      <alignment horizontal="center" vertical="center"/>
    </xf>
    <xf numFmtId="15" fontId="0" fillId="0" borderId="38" xfId="1" applyNumberFormat="1" applyFont="1" applyFill="1" applyBorder="1" applyAlignment="1">
      <alignment horizontal="center" vertical="center"/>
    </xf>
    <xf numFmtId="0" fontId="0" fillId="0" borderId="39" xfId="1" applyFon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center" vertical="center"/>
    </xf>
    <xf numFmtId="0" fontId="1" fillId="0" borderId="48" xfId="1" applyFont="1" applyFill="1" applyBorder="1" applyAlignment="1" applyProtection="1">
      <alignment horizontal="center"/>
      <protection locked="0"/>
    </xf>
    <xf numFmtId="49" fontId="1" fillId="0" borderId="30" xfId="2" applyNumberFormat="1" applyFill="1" applyBorder="1" applyAlignment="1">
      <alignment horizontal="center"/>
    </xf>
    <xf numFmtId="14" fontId="1" fillId="0" borderId="31" xfId="2" applyNumberForma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 applyProtection="1">
      <alignment horizontal="center"/>
      <protection locked="0"/>
    </xf>
    <xf numFmtId="164" fontId="0" fillId="0" borderId="38" xfId="0" applyNumberFormat="1" applyFont="1" applyFill="1" applyBorder="1" applyAlignment="1" applyProtection="1">
      <alignment horizontal="center"/>
      <protection locked="0"/>
    </xf>
    <xf numFmtId="0" fontId="0" fillId="0" borderId="48" xfId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7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3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8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43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7" xfId="2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4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</xdr:row>
      <xdr:rowOff>0</xdr:rowOff>
    </xdr:from>
    <xdr:to>
      <xdr:col>10</xdr:col>
      <xdr:colOff>685800</xdr:colOff>
      <xdr:row>6</xdr:row>
      <xdr:rowOff>66675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90500"/>
          <a:ext cx="885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90500"/>
          <a:ext cx="885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90500"/>
          <a:ext cx="885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90500"/>
          <a:ext cx="9048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90500"/>
          <a:ext cx="933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90500"/>
          <a:ext cx="904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00025"/>
          <a:ext cx="8953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0"/>
          <a:ext cx="914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390526</xdr:colOff>
      <xdr:row>1</xdr:row>
      <xdr:rowOff>0</xdr:rowOff>
    </xdr:from>
    <xdr:to>
      <xdr:col>10</xdr:col>
      <xdr:colOff>600076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6" y="190500"/>
          <a:ext cx="876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438151</xdr:colOff>
      <xdr:row>1</xdr:row>
      <xdr:rowOff>0</xdr:rowOff>
    </xdr:from>
    <xdr:to>
      <xdr:col>10</xdr:col>
      <xdr:colOff>666751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1" y="190500"/>
          <a:ext cx="895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90500"/>
          <a:ext cx="942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371476</xdr:colOff>
      <xdr:row>1</xdr:row>
      <xdr:rowOff>1</xdr:rowOff>
    </xdr:from>
    <xdr:to>
      <xdr:col>10</xdr:col>
      <xdr:colOff>619126</xdr:colOff>
      <xdr:row>6</xdr:row>
      <xdr:rowOff>28575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90501"/>
          <a:ext cx="914400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313"/>
  <sheetViews>
    <sheetView showGridLines="0" tabSelected="1" topLeftCell="C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3" style="4" customWidth="1"/>
    <col min="15" max="79" width="21.140625" style="5" customWidth="1"/>
    <col min="80" max="85" width="21.140625" style="5" hidden="1" customWidth="1"/>
    <col min="86" max="106" width="21.140625" style="5" customWidth="1"/>
    <col min="107" max="117" width="9.140625" style="4"/>
    <col min="118" max="118" width="4" style="4" bestFit="1" customWidth="1"/>
    <col min="119" max="119" width="23.85546875" style="4" bestFit="1" customWidth="1"/>
    <col min="120" max="120" width="7.28515625" style="4" customWidth="1"/>
    <col min="121" max="121" width="10.5703125" style="4" customWidth="1"/>
    <col min="122" max="123" width="9.28515625" style="4" customWidth="1"/>
    <col min="124" max="125" width="8.140625" style="4" customWidth="1"/>
    <col min="126" max="128" width="8.28515625" style="4" customWidth="1"/>
    <col min="129" max="129" width="9.5703125" style="4" customWidth="1"/>
    <col min="130" max="130" width="10" style="4" customWidth="1"/>
    <col min="131" max="131" width="1.85546875" style="4" customWidth="1"/>
    <col min="132" max="154" width="18" style="4" customWidth="1"/>
    <col min="155" max="156" width="10.7109375" style="4" customWidth="1"/>
    <col min="157" max="162" width="18" style="4" customWidth="1"/>
    <col min="163" max="163" width="16.42578125" style="4" bestFit="1" customWidth="1"/>
    <col min="164" max="187" width="18" style="4" customWidth="1"/>
    <col min="188" max="189" width="15.7109375" style="4" customWidth="1"/>
    <col min="190" max="190" width="17" style="4" customWidth="1"/>
    <col min="191" max="191" width="9" style="4" customWidth="1"/>
    <col min="192" max="197" width="9.140625" style="4"/>
    <col min="198" max="199" width="9.7109375" style="4" customWidth="1"/>
    <col min="200" max="200" width="8.140625" style="4" customWidth="1"/>
    <col min="201" max="202" width="9.7109375" style="4" customWidth="1"/>
    <col min="203" max="203" width="8.140625" style="4" customWidth="1"/>
    <col min="204" max="204" width="9.28515625" style="4" bestFit="1" customWidth="1"/>
    <col min="205" max="373" width="9.140625" style="4"/>
    <col min="374" max="374" width="4" style="4" bestFit="1" customWidth="1"/>
    <col min="375" max="375" width="23.85546875" style="4" bestFit="1" customWidth="1"/>
    <col min="376" max="376" width="7.28515625" style="4" customWidth="1"/>
    <col min="377" max="377" width="10.5703125" style="4" customWidth="1"/>
    <col min="378" max="379" width="9.28515625" style="4" customWidth="1"/>
    <col min="380" max="381" width="8.140625" style="4" customWidth="1"/>
    <col min="382" max="384" width="8.28515625" style="4" customWidth="1"/>
    <col min="385" max="385" width="9.5703125" style="4" customWidth="1"/>
    <col min="386" max="386" width="10" style="4" customWidth="1"/>
    <col min="387" max="387" width="1.85546875" style="4" customWidth="1"/>
    <col min="388" max="410" width="18" style="4" customWidth="1"/>
    <col min="411" max="412" width="10.7109375" style="4" customWidth="1"/>
    <col min="413" max="418" width="18" style="4" customWidth="1"/>
    <col min="419" max="419" width="16.42578125" style="4" bestFit="1" customWidth="1"/>
    <col min="420" max="443" width="18" style="4" customWidth="1"/>
    <col min="444" max="445" width="15.7109375" style="4" customWidth="1"/>
    <col min="446" max="446" width="17" style="4" customWidth="1"/>
    <col min="447" max="447" width="9" style="4" customWidth="1"/>
    <col min="448" max="453" width="9.140625" style="4"/>
    <col min="454" max="455" width="9.7109375" style="4" customWidth="1"/>
    <col min="456" max="456" width="8.140625" style="4" customWidth="1"/>
    <col min="457" max="458" width="9.7109375" style="4" customWidth="1"/>
    <col min="459" max="459" width="8.140625" style="4" customWidth="1"/>
    <col min="460" max="460" width="9.28515625" style="4" bestFit="1" customWidth="1"/>
    <col min="461" max="629" width="9.140625" style="4"/>
    <col min="630" max="630" width="4" style="4" bestFit="1" customWidth="1"/>
    <col min="631" max="631" width="23.85546875" style="4" bestFit="1" customWidth="1"/>
    <col min="632" max="632" width="7.28515625" style="4" customWidth="1"/>
    <col min="633" max="633" width="10.5703125" style="4" customWidth="1"/>
    <col min="634" max="635" width="9.28515625" style="4" customWidth="1"/>
    <col min="636" max="637" width="8.140625" style="4" customWidth="1"/>
    <col min="638" max="640" width="8.28515625" style="4" customWidth="1"/>
    <col min="641" max="641" width="9.5703125" style="4" customWidth="1"/>
    <col min="642" max="642" width="10" style="4" customWidth="1"/>
    <col min="643" max="643" width="1.85546875" style="4" customWidth="1"/>
    <col min="644" max="666" width="18" style="4" customWidth="1"/>
    <col min="667" max="668" width="10.7109375" style="4" customWidth="1"/>
    <col min="669" max="674" width="18" style="4" customWidth="1"/>
    <col min="675" max="675" width="16.42578125" style="4" bestFit="1" customWidth="1"/>
    <col min="676" max="699" width="18" style="4" customWidth="1"/>
    <col min="700" max="701" width="15.7109375" style="4" customWidth="1"/>
    <col min="702" max="702" width="17" style="4" customWidth="1"/>
    <col min="703" max="703" width="9" style="4" customWidth="1"/>
    <col min="704" max="709" width="9.140625" style="4"/>
    <col min="710" max="711" width="9.7109375" style="4" customWidth="1"/>
    <col min="712" max="712" width="8.140625" style="4" customWidth="1"/>
    <col min="713" max="714" width="9.7109375" style="4" customWidth="1"/>
    <col min="715" max="715" width="8.140625" style="4" customWidth="1"/>
    <col min="716" max="716" width="9.28515625" style="4" bestFit="1" customWidth="1"/>
    <col min="717" max="885" width="9.140625" style="4"/>
    <col min="886" max="886" width="4" style="4" bestFit="1" customWidth="1"/>
    <col min="887" max="887" width="23.85546875" style="4" bestFit="1" customWidth="1"/>
    <col min="888" max="888" width="7.28515625" style="4" customWidth="1"/>
    <col min="889" max="889" width="10.5703125" style="4" customWidth="1"/>
    <col min="890" max="891" width="9.28515625" style="4" customWidth="1"/>
    <col min="892" max="893" width="8.140625" style="4" customWidth="1"/>
    <col min="894" max="896" width="8.28515625" style="4" customWidth="1"/>
    <col min="897" max="897" width="9.5703125" style="4" customWidth="1"/>
    <col min="898" max="898" width="10" style="4" customWidth="1"/>
    <col min="899" max="899" width="1.85546875" style="4" customWidth="1"/>
    <col min="900" max="922" width="18" style="4" customWidth="1"/>
    <col min="923" max="924" width="10.7109375" style="4" customWidth="1"/>
    <col min="925" max="930" width="18" style="4" customWidth="1"/>
    <col min="931" max="931" width="16.42578125" style="4" bestFit="1" customWidth="1"/>
    <col min="932" max="955" width="18" style="4" customWidth="1"/>
    <col min="956" max="957" width="15.7109375" style="4" customWidth="1"/>
    <col min="958" max="958" width="17" style="4" customWidth="1"/>
    <col min="959" max="959" width="9" style="4" customWidth="1"/>
    <col min="960" max="965" width="9.140625" style="4"/>
    <col min="966" max="967" width="9.7109375" style="4" customWidth="1"/>
    <col min="968" max="968" width="8.140625" style="4" customWidth="1"/>
    <col min="969" max="970" width="9.7109375" style="4" customWidth="1"/>
    <col min="971" max="971" width="8.140625" style="4" customWidth="1"/>
    <col min="972" max="972" width="9.28515625" style="4" bestFit="1" customWidth="1"/>
    <col min="973" max="1141" width="9.140625" style="4"/>
    <col min="1142" max="1142" width="4" style="4" bestFit="1" customWidth="1"/>
    <col min="1143" max="1143" width="23.85546875" style="4" bestFit="1" customWidth="1"/>
    <col min="1144" max="1144" width="7.28515625" style="4" customWidth="1"/>
    <col min="1145" max="1145" width="10.5703125" style="4" customWidth="1"/>
    <col min="1146" max="1147" width="9.28515625" style="4" customWidth="1"/>
    <col min="1148" max="1149" width="8.140625" style="4" customWidth="1"/>
    <col min="1150" max="1152" width="8.28515625" style="4" customWidth="1"/>
    <col min="1153" max="1153" width="9.5703125" style="4" customWidth="1"/>
    <col min="1154" max="1154" width="10" style="4" customWidth="1"/>
    <col min="1155" max="1155" width="1.85546875" style="4" customWidth="1"/>
    <col min="1156" max="1178" width="18" style="4" customWidth="1"/>
    <col min="1179" max="1180" width="10.7109375" style="4" customWidth="1"/>
    <col min="1181" max="1186" width="18" style="4" customWidth="1"/>
    <col min="1187" max="1187" width="16.42578125" style="4" bestFit="1" customWidth="1"/>
    <col min="1188" max="1211" width="18" style="4" customWidth="1"/>
    <col min="1212" max="1213" width="15.7109375" style="4" customWidth="1"/>
    <col min="1214" max="1214" width="17" style="4" customWidth="1"/>
    <col min="1215" max="1215" width="9" style="4" customWidth="1"/>
    <col min="1216" max="1221" width="9.140625" style="4"/>
    <col min="1222" max="1223" width="9.7109375" style="4" customWidth="1"/>
    <col min="1224" max="1224" width="8.140625" style="4" customWidth="1"/>
    <col min="1225" max="1226" width="9.7109375" style="4" customWidth="1"/>
    <col min="1227" max="1227" width="8.140625" style="4" customWidth="1"/>
    <col min="1228" max="1228" width="9.28515625" style="4" bestFit="1" customWidth="1"/>
    <col min="1229" max="1397" width="9.140625" style="4"/>
    <col min="1398" max="1398" width="4" style="4" bestFit="1" customWidth="1"/>
    <col min="1399" max="1399" width="23.85546875" style="4" bestFit="1" customWidth="1"/>
    <col min="1400" max="1400" width="7.28515625" style="4" customWidth="1"/>
    <col min="1401" max="1401" width="10.5703125" style="4" customWidth="1"/>
    <col min="1402" max="1403" width="9.28515625" style="4" customWidth="1"/>
    <col min="1404" max="1405" width="8.140625" style="4" customWidth="1"/>
    <col min="1406" max="1408" width="8.28515625" style="4" customWidth="1"/>
    <col min="1409" max="1409" width="9.5703125" style="4" customWidth="1"/>
    <col min="1410" max="1410" width="10" style="4" customWidth="1"/>
    <col min="1411" max="1411" width="1.85546875" style="4" customWidth="1"/>
    <col min="1412" max="1434" width="18" style="4" customWidth="1"/>
    <col min="1435" max="1436" width="10.7109375" style="4" customWidth="1"/>
    <col min="1437" max="1442" width="18" style="4" customWidth="1"/>
    <col min="1443" max="1443" width="16.42578125" style="4" bestFit="1" customWidth="1"/>
    <col min="1444" max="1467" width="18" style="4" customWidth="1"/>
    <col min="1468" max="1469" width="15.7109375" style="4" customWidth="1"/>
    <col min="1470" max="1470" width="17" style="4" customWidth="1"/>
    <col min="1471" max="1471" width="9" style="4" customWidth="1"/>
    <col min="1472" max="1477" width="9.140625" style="4"/>
    <col min="1478" max="1479" width="9.7109375" style="4" customWidth="1"/>
    <col min="1480" max="1480" width="8.140625" style="4" customWidth="1"/>
    <col min="1481" max="1482" width="9.7109375" style="4" customWidth="1"/>
    <col min="1483" max="1483" width="8.140625" style="4" customWidth="1"/>
    <col min="1484" max="1484" width="9.28515625" style="4" bestFit="1" customWidth="1"/>
    <col min="1485" max="1653" width="9.140625" style="4"/>
    <col min="1654" max="1654" width="4" style="4" bestFit="1" customWidth="1"/>
    <col min="1655" max="1655" width="23.85546875" style="4" bestFit="1" customWidth="1"/>
    <col min="1656" max="1656" width="7.28515625" style="4" customWidth="1"/>
    <col min="1657" max="1657" width="10.5703125" style="4" customWidth="1"/>
    <col min="1658" max="1659" width="9.28515625" style="4" customWidth="1"/>
    <col min="1660" max="1661" width="8.140625" style="4" customWidth="1"/>
    <col min="1662" max="1664" width="8.28515625" style="4" customWidth="1"/>
    <col min="1665" max="1665" width="9.5703125" style="4" customWidth="1"/>
    <col min="1666" max="1666" width="10" style="4" customWidth="1"/>
    <col min="1667" max="1667" width="1.85546875" style="4" customWidth="1"/>
    <col min="1668" max="1690" width="18" style="4" customWidth="1"/>
    <col min="1691" max="1692" width="10.7109375" style="4" customWidth="1"/>
    <col min="1693" max="1698" width="18" style="4" customWidth="1"/>
    <col min="1699" max="1699" width="16.42578125" style="4" bestFit="1" customWidth="1"/>
    <col min="1700" max="1723" width="18" style="4" customWidth="1"/>
    <col min="1724" max="1725" width="15.7109375" style="4" customWidth="1"/>
    <col min="1726" max="1726" width="17" style="4" customWidth="1"/>
    <col min="1727" max="1727" width="9" style="4" customWidth="1"/>
    <col min="1728" max="1733" width="9.140625" style="4"/>
    <col min="1734" max="1735" width="9.7109375" style="4" customWidth="1"/>
    <col min="1736" max="1736" width="8.140625" style="4" customWidth="1"/>
    <col min="1737" max="1738" width="9.7109375" style="4" customWidth="1"/>
    <col min="1739" max="1739" width="8.140625" style="4" customWidth="1"/>
    <col min="1740" max="1740" width="9.28515625" style="4" bestFit="1" customWidth="1"/>
    <col min="1741" max="1909" width="9.140625" style="4"/>
    <col min="1910" max="1910" width="4" style="4" bestFit="1" customWidth="1"/>
    <col min="1911" max="1911" width="23.85546875" style="4" bestFit="1" customWidth="1"/>
    <col min="1912" max="1912" width="7.28515625" style="4" customWidth="1"/>
    <col min="1913" max="1913" width="10.5703125" style="4" customWidth="1"/>
    <col min="1914" max="1915" width="9.28515625" style="4" customWidth="1"/>
    <col min="1916" max="1917" width="8.140625" style="4" customWidth="1"/>
    <col min="1918" max="1920" width="8.28515625" style="4" customWidth="1"/>
    <col min="1921" max="1921" width="9.5703125" style="4" customWidth="1"/>
    <col min="1922" max="1922" width="10" style="4" customWidth="1"/>
    <col min="1923" max="1923" width="1.85546875" style="4" customWidth="1"/>
    <col min="1924" max="1946" width="18" style="4" customWidth="1"/>
    <col min="1947" max="1948" width="10.7109375" style="4" customWidth="1"/>
    <col min="1949" max="1954" width="18" style="4" customWidth="1"/>
    <col min="1955" max="1955" width="16.42578125" style="4" bestFit="1" customWidth="1"/>
    <col min="1956" max="1979" width="18" style="4" customWidth="1"/>
    <col min="1980" max="1981" width="15.7109375" style="4" customWidth="1"/>
    <col min="1982" max="1982" width="17" style="4" customWidth="1"/>
    <col min="1983" max="1983" width="9" style="4" customWidth="1"/>
    <col min="1984" max="1989" width="9.140625" style="4"/>
    <col min="1990" max="1991" width="9.7109375" style="4" customWidth="1"/>
    <col min="1992" max="1992" width="8.140625" style="4" customWidth="1"/>
    <col min="1993" max="1994" width="9.7109375" style="4" customWidth="1"/>
    <col min="1995" max="1995" width="8.140625" style="4" customWidth="1"/>
    <col min="1996" max="1996" width="9.28515625" style="4" bestFit="1" customWidth="1"/>
    <col min="1997" max="2165" width="9.140625" style="4"/>
    <col min="2166" max="2166" width="4" style="4" bestFit="1" customWidth="1"/>
    <col min="2167" max="2167" width="23.85546875" style="4" bestFit="1" customWidth="1"/>
    <col min="2168" max="2168" width="7.28515625" style="4" customWidth="1"/>
    <col min="2169" max="2169" width="10.5703125" style="4" customWidth="1"/>
    <col min="2170" max="2171" width="9.28515625" style="4" customWidth="1"/>
    <col min="2172" max="2173" width="8.140625" style="4" customWidth="1"/>
    <col min="2174" max="2176" width="8.28515625" style="4" customWidth="1"/>
    <col min="2177" max="2177" width="9.5703125" style="4" customWidth="1"/>
    <col min="2178" max="2178" width="10" style="4" customWidth="1"/>
    <col min="2179" max="2179" width="1.85546875" style="4" customWidth="1"/>
    <col min="2180" max="2202" width="18" style="4" customWidth="1"/>
    <col min="2203" max="2204" width="10.7109375" style="4" customWidth="1"/>
    <col min="2205" max="2210" width="18" style="4" customWidth="1"/>
    <col min="2211" max="2211" width="16.42578125" style="4" bestFit="1" customWidth="1"/>
    <col min="2212" max="2235" width="18" style="4" customWidth="1"/>
    <col min="2236" max="2237" width="15.7109375" style="4" customWidth="1"/>
    <col min="2238" max="2238" width="17" style="4" customWidth="1"/>
    <col min="2239" max="2239" width="9" style="4" customWidth="1"/>
    <col min="2240" max="2245" width="9.140625" style="4"/>
    <col min="2246" max="2247" width="9.7109375" style="4" customWidth="1"/>
    <col min="2248" max="2248" width="8.140625" style="4" customWidth="1"/>
    <col min="2249" max="2250" width="9.7109375" style="4" customWidth="1"/>
    <col min="2251" max="2251" width="8.140625" style="4" customWidth="1"/>
    <col min="2252" max="2252" width="9.28515625" style="4" bestFit="1" customWidth="1"/>
    <col min="2253" max="2421" width="9.140625" style="4"/>
    <col min="2422" max="2422" width="4" style="4" bestFit="1" customWidth="1"/>
    <col min="2423" max="2423" width="23.85546875" style="4" bestFit="1" customWidth="1"/>
    <col min="2424" max="2424" width="7.28515625" style="4" customWidth="1"/>
    <col min="2425" max="2425" width="10.5703125" style="4" customWidth="1"/>
    <col min="2426" max="2427" width="9.28515625" style="4" customWidth="1"/>
    <col min="2428" max="2429" width="8.140625" style="4" customWidth="1"/>
    <col min="2430" max="2432" width="8.28515625" style="4" customWidth="1"/>
    <col min="2433" max="2433" width="9.5703125" style="4" customWidth="1"/>
    <col min="2434" max="2434" width="10" style="4" customWidth="1"/>
    <col min="2435" max="2435" width="1.85546875" style="4" customWidth="1"/>
    <col min="2436" max="2458" width="18" style="4" customWidth="1"/>
    <col min="2459" max="2460" width="10.7109375" style="4" customWidth="1"/>
    <col min="2461" max="2466" width="18" style="4" customWidth="1"/>
    <col min="2467" max="2467" width="16.42578125" style="4" bestFit="1" customWidth="1"/>
    <col min="2468" max="2491" width="18" style="4" customWidth="1"/>
    <col min="2492" max="2493" width="15.7109375" style="4" customWidth="1"/>
    <col min="2494" max="2494" width="17" style="4" customWidth="1"/>
    <col min="2495" max="2495" width="9" style="4" customWidth="1"/>
    <col min="2496" max="2501" width="9.140625" style="4"/>
    <col min="2502" max="2503" width="9.7109375" style="4" customWidth="1"/>
    <col min="2504" max="2504" width="8.140625" style="4" customWidth="1"/>
    <col min="2505" max="2506" width="9.7109375" style="4" customWidth="1"/>
    <col min="2507" max="2507" width="8.140625" style="4" customWidth="1"/>
    <col min="2508" max="2508" width="9.28515625" style="4" bestFit="1" customWidth="1"/>
    <col min="2509" max="2677" width="9.140625" style="4"/>
    <col min="2678" max="2678" width="4" style="4" bestFit="1" customWidth="1"/>
    <col min="2679" max="2679" width="23.85546875" style="4" bestFit="1" customWidth="1"/>
    <col min="2680" max="2680" width="7.28515625" style="4" customWidth="1"/>
    <col min="2681" max="2681" width="10.5703125" style="4" customWidth="1"/>
    <col min="2682" max="2683" width="9.28515625" style="4" customWidth="1"/>
    <col min="2684" max="2685" width="8.140625" style="4" customWidth="1"/>
    <col min="2686" max="2688" width="8.28515625" style="4" customWidth="1"/>
    <col min="2689" max="2689" width="9.5703125" style="4" customWidth="1"/>
    <col min="2690" max="2690" width="10" style="4" customWidth="1"/>
    <col min="2691" max="2691" width="1.85546875" style="4" customWidth="1"/>
    <col min="2692" max="2714" width="18" style="4" customWidth="1"/>
    <col min="2715" max="2716" width="10.7109375" style="4" customWidth="1"/>
    <col min="2717" max="2722" width="18" style="4" customWidth="1"/>
    <col min="2723" max="2723" width="16.42578125" style="4" bestFit="1" customWidth="1"/>
    <col min="2724" max="2747" width="18" style="4" customWidth="1"/>
    <col min="2748" max="2749" width="15.7109375" style="4" customWidth="1"/>
    <col min="2750" max="2750" width="17" style="4" customWidth="1"/>
    <col min="2751" max="2751" width="9" style="4" customWidth="1"/>
    <col min="2752" max="2757" width="9.140625" style="4"/>
    <col min="2758" max="2759" width="9.7109375" style="4" customWidth="1"/>
    <col min="2760" max="2760" width="8.140625" style="4" customWidth="1"/>
    <col min="2761" max="2762" width="9.7109375" style="4" customWidth="1"/>
    <col min="2763" max="2763" width="8.140625" style="4" customWidth="1"/>
    <col min="2764" max="2764" width="9.28515625" style="4" bestFit="1" customWidth="1"/>
    <col min="2765" max="2933" width="9.140625" style="4"/>
    <col min="2934" max="2934" width="4" style="4" bestFit="1" customWidth="1"/>
    <col min="2935" max="2935" width="23.85546875" style="4" bestFit="1" customWidth="1"/>
    <col min="2936" max="2936" width="7.28515625" style="4" customWidth="1"/>
    <col min="2937" max="2937" width="10.5703125" style="4" customWidth="1"/>
    <col min="2938" max="2939" width="9.28515625" style="4" customWidth="1"/>
    <col min="2940" max="2941" width="8.140625" style="4" customWidth="1"/>
    <col min="2942" max="2944" width="8.28515625" style="4" customWidth="1"/>
    <col min="2945" max="2945" width="9.5703125" style="4" customWidth="1"/>
    <col min="2946" max="2946" width="10" style="4" customWidth="1"/>
    <col min="2947" max="2947" width="1.85546875" style="4" customWidth="1"/>
    <col min="2948" max="2970" width="18" style="4" customWidth="1"/>
    <col min="2971" max="2972" width="10.7109375" style="4" customWidth="1"/>
    <col min="2973" max="2978" width="18" style="4" customWidth="1"/>
    <col min="2979" max="2979" width="16.42578125" style="4" bestFit="1" customWidth="1"/>
    <col min="2980" max="3003" width="18" style="4" customWidth="1"/>
    <col min="3004" max="3005" width="15.7109375" style="4" customWidth="1"/>
    <col min="3006" max="3006" width="17" style="4" customWidth="1"/>
    <col min="3007" max="3007" width="9" style="4" customWidth="1"/>
    <col min="3008" max="3013" width="9.140625" style="4"/>
    <col min="3014" max="3015" width="9.7109375" style="4" customWidth="1"/>
    <col min="3016" max="3016" width="8.140625" style="4" customWidth="1"/>
    <col min="3017" max="3018" width="9.7109375" style="4" customWidth="1"/>
    <col min="3019" max="3019" width="8.140625" style="4" customWidth="1"/>
    <col min="3020" max="3020" width="9.28515625" style="4" bestFit="1" customWidth="1"/>
    <col min="3021" max="3189" width="9.140625" style="4"/>
    <col min="3190" max="3190" width="4" style="4" bestFit="1" customWidth="1"/>
    <col min="3191" max="3191" width="23.85546875" style="4" bestFit="1" customWidth="1"/>
    <col min="3192" max="3192" width="7.28515625" style="4" customWidth="1"/>
    <col min="3193" max="3193" width="10.5703125" style="4" customWidth="1"/>
    <col min="3194" max="3195" width="9.28515625" style="4" customWidth="1"/>
    <col min="3196" max="3197" width="8.140625" style="4" customWidth="1"/>
    <col min="3198" max="3200" width="8.28515625" style="4" customWidth="1"/>
    <col min="3201" max="3201" width="9.5703125" style="4" customWidth="1"/>
    <col min="3202" max="3202" width="10" style="4" customWidth="1"/>
    <col min="3203" max="3203" width="1.85546875" style="4" customWidth="1"/>
    <col min="3204" max="3226" width="18" style="4" customWidth="1"/>
    <col min="3227" max="3228" width="10.7109375" style="4" customWidth="1"/>
    <col min="3229" max="3234" width="18" style="4" customWidth="1"/>
    <col min="3235" max="3235" width="16.42578125" style="4" bestFit="1" customWidth="1"/>
    <col min="3236" max="3259" width="18" style="4" customWidth="1"/>
    <col min="3260" max="3261" width="15.7109375" style="4" customWidth="1"/>
    <col min="3262" max="3262" width="17" style="4" customWidth="1"/>
    <col min="3263" max="3263" width="9" style="4" customWidth="1"/>
    <col min="3264" max="3269" width="9.140625" style="4"/>
    <col min="3270" max="3271" width="9.7109375" style="4" customWidth="1"/>
    <col min="3272" max="3272" width="8.140625" style="4" customWidth="1"/>
    <col min="3273" max="3274" width="9.7109375" style="4" customWidth="1"/>
    <col min="3275" max="3275" width="8.140625" style="4" customWidth="1"/>
    <col min="3276" max="3276" width="9.28515625" style="4" bestFit="1" customWidth="1"/>
    <col min="3277" max="3445" width="9.140625" style="4"/>
    <col min="3446" max="3446" width="4" style="4" bestFit="1" customWidth="1"/>
    <col min="3447" max="3447" width="23.85546875" style="4" bestFit="1" customWidth="1"/>
    <col min="3448" max="3448" width="7.28515625" style="4" customWidth="1"/>
    <col min="3449" max="3449" width="10.5703125" style="4" customWidth="1"/>
    <col min="3450" max="3451" width="9.28515625" style="4" customWidth="1"/>
    <col min="3452" max="3453" width="8.140625" style="4" customWidth="1"/>
    <col min="3454" max="3456" width="8.28515625" style="4" customWidth="1"/>
    <col min="3457" max="3457" width="9.5703125" style="4" customWidth="1"/>
    <col min="3458" max="3458" width="10" style="4" customWidth="1"/>
    <col min="3459" max="3459" width="1.85546875" style="4" customWidth="1"/>
    <col min="3460" max="3482" width="18" style="4" customWidth="1"/>
    <col min="3483" max="3484" width="10.7109375" style="4" customWidth="1"/>
    <col min="3485" max="3490" width="18" style="4" customWidth="1"/>
    <col min="3491" max="3491" width="16.42578125" style="4" bestFit="1" customWidth="1"/>
    <col min="3492" max="3515" width="18" style="4" customWidth="1"/>
    <col min="3516" max="3517" width="15.7109375" style="4" customWidth="1"/>
    <col min="3518" max="3518" width="17" style="4" customWidth="1"/>
    <col min="3519" max="3519" width="9" style="4" customWidth="1"/>
    <col min="3520" max="3525" width="9.140625" style="4"/>
    <col min="3526" max="3527" width="9.7109375" style="4" customWidth="1"/>
    <col min="3528" max="3528" width="8.140625" style="4" customWidth="1"/>
    <col min="3529" max="3530" width="9.7109375" style="4" customWidth="1"/>
    <col min="3531" max="3531" width="8.140625" style="4" customWidth="1"/>
    <col min="3532" max="3532" width="9.28515625" style="4" bestFit="1" customWidth="1"/>
    <col min="3533" max="3701" width="9.140625" style="4"/>
    <col min="3702" max="3702" width="4" style="4" bestFit="1" customWidth="1"/>
    <col min="3703" max="3703" width="23.85546875" style="4" bestFit="1" customWidth="1"/>
    <col min="3704" max="3704" width="7.28515625" style="4" customWidth="1"/>
    <col min="3705" max="3705" width="10.5703125" style="4" customWidth="1"/>
    <col min="3706" max="3707" width="9.28515625" style="4" customWidth="1"/>
    <col min="3708" max="3709" width="8.140625" style="4" customWidth="1"/>
    <col min="3710" max="3712" width="8.28515625" style="4" customWidth="1"/>
    <col min="3713" max="3713" width="9.5703125" style="4" customWidth="1"/>
    <col min="3714" max="3714" width="10" style="4" customWidth="1"/>
    <col min="3715" max="3715" width="1.85546875" style="4" customWidth="1"/>
    <col min="3716" max="3738" width="18" style="4" customWidth="1"/>
    <col min="3739" max="3740" width="10.7109375" style="4" customWidth="1"/>
    <col min="3741" max="3746" width="18" style="4" customWidth="1"/>
    <col min="3747" max="3747" width="16.42578125" style="4" bestFit="1" customWidth="1"/>
    <col min="3748" max="3771" width="18" style="4" customWidth="1"/>
    <col min="3772" max="3773" width="15.7109375" style="4" customWidth="1"/>
    <col min="3774" max="3774" width="17" style="4" customWidth="1"/>
    <col min="3775" max="3775" width="9" style="4" customWidth="1"/>
    <col min="3776" max="3781" width="9.140625" style="4"/>
    <col min="3782" max="3783" width="9.7109375" style="4" customWidth="1"/>
    <col min="3784" max="3784" width="8.140625" style="4" customWidth="1"/>
    <col min="3785" max="3786" width="9.7109375" style="4" customWidth="1"/>
    <col min="3787" max="3787" width="8.140625" style="4" customWidth="1"/>
    <col min="3788" max="3788" width="9.28515625" style="4" bestFit="1" customWidth="1"/>
    <col min="3789" max="3957" width="9.140625" style="4"/>
    <col min="3958" max="3958" width="4" style="4" bestFit="1" customWidth="1"/>
    <col min="3959" max="3959" width="23.85546875" style="4" bestFit="1" customWidth="1"/>
    <col min="3960" max="3960" width="7.28515625" style="4" customWidth="1"/>
    <col min="3961" max="3961" width="10.5703125" style="4" customWidth="1"/>
    <col min="3962" max="3963" width="9.28515625" style="4" customWidth="1"/>
    <col min="3964" max="3965" width="8.140625" style="4" customWidth="1"/>
    <col min="3966" max="3968" width="8.28515625" style="4" customWidth="1"/>
    <col min="3969" max="3969" width="9.5703125" style="4" customWidth="1"/>
    <col min="3970" max="3970" width="10" style="4" customWidth="1"/>
    <col min="3971" max="3971" width="1.85546875" style="4" customWidth="1"/>
    <col min="3972" max="3994" width="18" style="4" customWidth="1"/>
    <col min="3995" max="3996" width="10.7109375" style="4" customWidth="1"/>
    <col min="3997" max="4002" width="18" style="4" customWidth="1"/>
    <col min="4003" max="4003" width="16.42578125" style="4" bestFit="1" customWidth="1"/>
    <col min="4004" max="4027" width="18" style="4" customWidth="1"/>
    <col min="4028" max="4029" width="15.7109375" style="4" customWidth="1"/>
    <col min="4030" max="4030" width="17" style="4" customWidth="1"/>
    <col min="4031" max="4031" width="9" style="4" customWidth="1"/>
    <col min="4032" max="4037" width="9.140625" style="4"/>
    <col min="4038" max="4039" width="9.7109375" style="4" customWidth="1"/>
    <col min="4040" max="4040" width="8.140625" style="4" customWidth="1"/>
    <col min="4041" max="4042" width="9.7109375" style="4" customWidth="1"/>
    <col min="4043" max="4043" width="8.140625" style="4" customWidth="1"/>
    <col min="4044" max="4044" width="9.28515625" style="4" bestFit="1" customWidth="1"/>
    <col min="4045" max="4213" width="9.140625" style="4"/>
    <col min="4214" max="4214" width="4" style="4" bestFit="1" customWidth="1"/>
    <col min="4215" max="4215" width="23.85546875" style="4" bestFit="1" customWidth="1"/>
    <col min="4216" max="4216" width="7.28515625" style="4" customWidth="1"/>
    <col min="4217" max="4217" width="10.5703125" style="4" customWidth="1"/>
    <col min="4218" max="4219" width="9.28515625" style="4" customWidth="1"/>
    <col min="4220" max="4221" width="8.140625" style="4" customWidth="1"/>
    <col min="4222" max="4224" width="8.28515625" style="4" customWidth="1"/>
    <col min="4225" max="4225" width="9.5703125" style="4" customWidth="1"/>
    <col min="4226" max="4226" width="10" style="4" customWidth="1"/>
    <col min="4227" max="4227" width="1.85546875" style="4" customWidth="1"/>
    <col min="4228" max="4250" width="18" style="4" customWidth="1"/>
    <col min="4251" max="4252" width="10.7109375" style="4" customWidth="1"/>
    <col min="4253" max="4258" width="18" style="4" customWidth="1"/>
    <col min="4259" max="4259" width="16.42578125" style="4" bestFit="1" customWidth="1"/>
    <col min="4260" max="4283" width="18" style="4" customWidth="1"/>
    <col min="4284" max="4285" width="15.7109375" style="4" customWidth="1"/>
    <col min="4286" max="4286" width="17" style="4" customWidth="1"/>
    <col min="4287" max="4287" width="9" style="4" customWidth="1"/>
    <col min="4288" max="4293" width="9.140625" style="4"/>
    <col min="4294" max="4295" width="9.7109375" style="4" customWidth="1"/>
    <col min="4296" max="4296" width="8.140625" style="4" customWidth="1"/>
    <col min="4297" max="4298" width="9.7109375" style="4" customWidth="1"/>
    <col min="4299" max="4299" width="8.140625" style="4" customWidth="1"/>
    <col min="4300" max="4300" width="9.28515625" style="4" bestFit="1" customWidth="1"/>
    <col min="4301" max="4469" width="9.140625" style="4"/>
    <col min="4470" max="4470" width="4" style="4" bestFit="1" customWidth="1"/>
    <col min="4471" max="4471" width="23.85546875" style="4" bestFit="1" customWidth="1"/>
    <col min="4472" max="4472" width="7.28515625" style="4" customWidth="1"/>
    <col min="4473" max="4473" width="10.5703125" style="4" customWidth="1"/>
    <col min="4474" max="4475" width="9.28515625" style="4" customWidth="1"/>
    <col min="4476" max="4477" width="8.140625" style="4" customWidth="1"/>
    <col min="4478" max="4480" width="8.28515625" style="4" customWidth="1"/>
    <col min="4481" max="4481" width="9.5703125" style="4" customWidth="1"/>
    <col min="4482" max="4482" width="10" style="4" customWidth="1"/>
    <col min="4483" max="4483" width="1.85546875" style="4" customWidth="1"/>
    <col min="4484" max="4506" width="18" style="4" customWidth="1"/>
    <col min="4507" max="4508" width="10.7109375" style="4" customWidth="1"/>
    <col min="4509" max="4514" width="18" style="4" customWidth="1"/>
    <col min="4515" max="4515" width="16.42578125" style="4" bestFit="1" customWidth="1"/>
    <col min="4516" max="4539" width="18" style="4" customWidth="1"/>
    <col min="4540" max="4541" width="15.7109375" style="4" customWidth="1"/>
    <col min="4542" max="4542" width="17" style="4" customWidth="1"/>
    <col min="4543" max="4543" width="9" style="4" customWidth="1"/>
    <col min="4544" max="4549" width="9.140625" style="4"/>
    <col min="4550" max="4551" width="9.7109375" style="4" customWidth="1"/>
    <col min="4552" max="4552" width="8.140625" style="4" customWidth="1"/>
    <col min="4553" max="4554" width="9.7109375" style="4" customWidth="1"/>
    <col min="4555" max="4555" width="8.140625" style="4" customWidth="1"/>
    <col min="4556" max="4556" width="9.28515625" style="4" bestFit="1" customWidth="1"/>
    <col min="4557" max="4725" width="9.140625" style="4"/>
    <col min="4726" max="4726" width="4" style="4" bestFit="1" customWidth="1"/>
    <col min="4727" max="4727" width="23.85546875" style="4" bestFit="1" customWidth="1"/>
    <col min="4728" max="4728" width="7.28515625" style="4" customWidth="1"/>
    <col min="4729" max="4729" width="10.5703125" style="4" customWidth="1"/>
    <col min="4730" max="4731" width="9.28515625" style="4" customWidth="1"/>
    <col min="4732" max="4733" width="8.140625" style="4" customWidth="1"/>
    <col min="4734" max="4736" width="8.28515625" style="4" customWidth="1"/>
    <col min="4737" max="4737" width="9.5703125" style="4" customWidth="1"/>
    <col min="4738" max="4738" width="10" style="4" customWidth="1"/>
    <col min="4739" max="4739" width="1.85546875" style="4" customWidth="1"/>
    <col min="4740" max="4762" width="18" style="4" customWidth="1"/>
    <col min="4763" max="4764" width="10.7109375" style="4" customWidth="1"/>
    <col min="4765" max="4770" width="18" style="4" customWidth="1"/>
    <col min="4771" max="4771" width="16.42578125" style="4" bestFit="1" customWidth="1"/>
    <col min="4772" max="4795" width="18" style="4" customWidth="1"/>
    <col min="4796" max="4797" width="15.7109375" style="4" customWidth="1"/>
    <col min="4798" max="4798" width="17" style="4" customWidth="1"/>
    <col min="4799" max="4799" width="9" style="4" customWidth="1"/>
    <col min="4800" max="4805" width="9.140625" style="4"/>
    <col min="4806" max="4807" width="9.7109375" style="4" customWidth="1"/>
    <col min="4808" max="4808" width="8.140625" style="4" customWidth="1"/>
    <col min="4809" max="4810" width="9.7109375" style="4" customWidth="1"/>
    <col min="4811" max="4811" width="8.140625" style="4" customWidth="1"/>
    <col min="4812" max="4812" width="9.28515625" style="4" bestFit="1" customWidth="1"/>
    <col min="4813" max="4981" width="9.140625" style="4"/>
    <col min="4982" max="4982" width="4" style="4" bestFit="1" customWidth="1"/>
    <col min="4983" max="4983" width="23.85546875" style="4" bestFit="1" customWidth="1"/>
    <col min="4984" max="4984" width="7.28515625" style="4" customWidth="1"/>
    <col min="4985" max="4985" width="10.5703125" style="4" customWidth="1"/>
    <col min="4986" max="4987" width="9.28515625" style="4" customWidth="1"/>
    <col min="4988" max="4989" width="8.140625" style="4" customWidth="1"/>
    <col min="4990" max="4992" width="8.28515625" style="4" customWidth="1"/>
    <col min="4993" max="4993" width="9.5703125" style="4" customWidth="1"/>
    <col min="4994" max="4994" width="10" style="4" customWidth="1"/>
    <col min="4995" max="4995" width="1.85546875" style="4" customWidth="1"/>
    <col min="4996" max="5018" width="18" style="4" customWidth="1"/>
    <col min="5019" max="5020" width="10.7109375" style="4" customWidth="1"/>
    <col min="5021" max="5026" width="18" style="4" customWidth="1"/>
    <col min="5027" max="5027" width="16.42578125" style="4" bestFit="1" customWidth="1"/>
    <col min="5028" max="5051" width="18" style="4" customWidth="1"/>
    <col min="5052" max="5053" width="15.7109375" style="4" customWidth="1"/>
    <col min="5054" max="5054" width="17" style="4" customWidth="1"/>
    <col min="5055" max="5055" width="9" style="4" customWidth="1"/>
    <col min="5056" max="5061" width="9.140625" style="4"/>
    <col min="5062" max="5063" width="9.7109375" style="4" customWidth="1"/>
    <col min="5064" max="5064" width="8.140625" style="4" customWidth="1"/>
    <col min="5065" max="5066" width="9.7109375" style="4" customWidth="1"/>
    <col min="5067" max="5067" width="8.140625" style="4" customWidth="1"/>
    <col min="5068" max="5068" width="9.28515625" style="4" bestFit="1" customWidth="1"/>
    <col min="5069" max="5237" width="9.140625" style="4"/>
    <col min="5238" max="5238" width="4" style="4" bestFit="1" customWidth="1"/>
    <col min="5239" max="5239" width="23.85546875" style="4" bestFit="1" customWidth="1"/>
    <col min="5240" max="5240" width="7.28515625" style="4" customWidth="1"/>
    <col min="5241" max="5241" width="10.5703125" style="4" customWidth="1"/>
    <col min="5242" max="5243" width="9.28515625" style="4" customWidth="1"/>
    <col min="5244" max="5245" width="8.140625" style="4" customWidth="1"/>
    <col min="5246" max="5248" width="8.28515625" style="4" customWidth="1"/>
    <col min="5249" max="5249" width="9.5703125" style="4" customWidth="1"/>
    <col min="5250" max="5250" width="10" style="4" customWidth="1"/>
    <col min="5251" max="5251" width="1.85546875" style="4" customWidth="1"/>
    <col min="5252" max="5274" width="18" style="4" customWidth="1"/>
    <col min="5275" max="5276" width="10.7109375" style="4" customWidth="1"/>
    <col min="5277" max="5282" width="18" style="4" customWidth="1"/>
    <col min="5283" max="5283" width="16.42578125" style="4" bestFit="1" customWidth="1"/>
    <col min="5284" max="5307" width="18" style="4" customWidth="1"/>
    <col min="5308" max="5309" width="15.7109375" style="4" customWidth="1"/>
    <col min="5310" max="5310" width="17" style="4" customWidth="1"/>
    <col min="5311" max="5311" width="9" style="4" customWidth="1"/>
    <col min="5312" max="5317" width="9.140625" style="4"/>
    <col min="5318" max="5319" width="9.7109375" style="4" customWidth="1"/>
    <col min="5320" max="5320" width="8.140625" style="4" customWidth="1"/>
    <col min="5321" max="5322" width="9.7109375" style="4" customWidth="1"/>
    <col min="5323" max="5323" width="8.140625" style="4" customWidth="1"/>
    <col min="5324" max="5324" width="9.28515625" style="4" bestFit="1" customWidth="1"/>
    <col min="5325" max="5493" width="9.140625" style="4"/>
    <col min="5494" max="5494" width="4" style="4" bestFit="1" customWidth="1"/>
    <col min="5495" max="5495" width="23.85546875" style="4" bestFit="1" customWidth="1"/>
    <col min="5496" max="5496" width="7.28515625" style="4" customWidth="1"/>
    <col min="5497" max="5497" width="10.5703125" style="4" customWidth="1"/>
    <col min="5498" max="5499" width="9.28515625" style="4" customWidth="1"/>
    <col min="5500" max="5501" width="8.140625" style="4" customWidth="1"/>
    <col min="5502" max="5504" width="8.28515625" style="4" customWidth="1"/>
    <col min="5505" max="5505" width="9.5703125" style="4" customWidth="1"/>
    <col min="5506" max="5506" width="10" style="4" customWidth="1"/>
    <col min="5507" max="5507" width="1.85546875" style="4" customWidth="1"/>
    <col min="5508" max="5530" width="18" style="4" customWidth="1"/>
    <col min="5531" max="5532" width="10.7109375" style="4" customWidth="1"/>
    <col min="5533" max="5538" width="18" style="4" customWidth="1"/>
    <col min="5539" max="5539" width="16.42578125" style="4" bestFit="1" customWidth="1"/>
    <col min="5540" max="5563" width="18" style="4" customWidth="1"/>
    <col min="5564" max="5565" width="15.7109375" style="4" customWidth="1"/>
    <col min="5566" max="5566" width="17" style="4" customWidth="1"/>
    <col min="5567" max="5567" width="9" style="4" customWidth="1"/>
    <col min="5568" max="5573" width="9.140625" style="4"/>
    <col min="5574" max="5575" width="9.7109375" style="4" customWidth="1"/>
    <col min="5576" max="5576" width="8.140625" style="4" customWidth="1"/>
    <col min="5577" max="5578" width="9.7109375" style="4" customWidth="1"/>
    <col min="5579" max="5579" width="8.140625" style="4" customWidth="1"/>
    <col min="5580" max="5580" width="9.28515625" style="4" bestFit="1" customWidth="1"/>
    <col min="5581" max="5749" width="9.140625" style="4"/>
    <col min="5750" max="5750" width="4" style="4" bestFit="1" customWidth="1"/>
    <col min="5751" max="5751" width="23.85546875" style="4" bestFit="1" customWidth="1"/>
    <col min="5752" max="5752" width="7.28515625" style="4" customWidth="1"/>
    <col min="5753" max="5753" width="10.5703125" style="4" customWidth="1"/>
    <col min="5754" max="5755" width="9.28515625" style="4" customWidth="1"/>
    <col min="5756" max="5757" width="8.140625" style="4" customWidth="1"/>
    <col min="5758" max="5760" width="8.28515625" style="4" customWidth="1"/>
    <col min="5761" max="5761" width="9.5703125" style="4" customWidth="1"/>
    <col min="5762" max="5762" width="10" style="4" customWidth="1"/>
    <col min="5763" max="5763" width="1.85546875" style="4" customWidth="1"/>
    <col min="5764" max="5786" width="18" style="4" customWidth="1"/>
    <col min="5787" max="5788" width="10.7109375" style="4" customWidth="1"/>
    <col min="5789" max="5794" width="18" style="4" customWidth="1"/>
    <col min="5795" max="5795" width="16.42578125" style="4" bestFit="1" customWidth="1"/>
    <col min="5796" max="5819" width="18" style="4" customWidth="1"/>
    <col min="5820" max="5821" width="15.7109375" style="4" customWidth="1"/>
    <col min="5822" max="5822" width="17" style="4" customWidth="1"/>
    <col min="5823" max="5823" width="9" style="4" customWidth="1"/>
    <col min="5824" max="5829" width="9.140625" style="4"/>
    <col min="5830" max="5831" width="9.7109375" style="4" customWidth="1"/>
    <col min="5832" max="5832" width="8.140625" style="4" customWidth="1"/>
    <col min="5833" max="5834" width="9.7109375" style="4" customWidth="1"/>
    <col min="5835" max="5835" width="8.140625" style="4" customWidth="1"/>
    <col min="5836" max="5836" width="9.28515625" style="4" bestFit="1" customWidth="1"/>
    <col min="5837" max="6005" width="9.140625" style="4"/>
    <col min="6006" max="6006" width="4" style="4" bestFit="1" customWidth="1"/>
    <col min="6007" max="6007" width="23.85546875" style="4" bestFit="1" customWidth="1"/>
    <col min="6008" max="6008" width="7.28515625" style="4" customWidth="1"/>
    <col min="6009" max="6009" width="10.5703125" style="4" customWidth="1"/>
    <col min="6010" max="6011" width="9.28515625" style="4" customWidth="1"/>
    <col min="6012" max="6013" width="8.140625" style="4" customWidth="1"/>
    <col min="6014" max="6016" width="8.28515625" style="4" customWidth="1"/>
    <col min="6017" max="6017" width="9.5703125" style="4" customWidth="1"/>
    <col min="6018" max="6018" width="10" style="4" customWidth="1"/>
    <col min="6019" max="6019" width="1.85546875" style="4" customWidth="1"/>
    <col min="6020" max="6042" width="18" style="4" customWidth="1"/>
    <col min="6043" max="6044" width="10.7109375" style="4" customWidth="1"/>
    <col min="6045" max="6050" width="18" style="4" customWidth="1"/>
    <col min="6051" max="6051" width="16.42578125" style="4" bestFit="1" customWidth="1"/>
    <col min="6052" max="6075" width="18" style="4" customWidth="1"/>
    <col min="6076" max="6077" width="15.7109375" style="4" customWidth="1"/>
    <col min="6078" max="6078" width="17" style="4" customWidth="1"/>
    <col min="6079" max="6079" width="9" style="4" customWidth="1"/>
    <col min="6080" max="6085" width="9.140625" style="4"/>
    <col min="6086" max="6087" width="9.7109375" style="4" customWidth="1"/>
    <col min="6088" max="6088" width="8.140625" style="4" customWidth="1"/>
    <col min="6089" max="6090" width="9.7109375" style="4" customWidth="1"/>
    <col min="6091" max="6091" width="8.140625" style="4" customWidth="1"/>
    <col min="6092" max="6092" width="9.28515625" style="4" bestFit="1" customWidth="1"/>
    <col min="6093" max="6261" width="9.140625" style="4"/>
    <col min="6262" max="6262" width="4" style="4" bestFit="1" customWidth="1"/>
    <col min="6263" max="6263" width="23.85546875" style="4" bestFit="1" customWidth="1"/>
    <col min="6264" max="6264" width="7.28515625" style="4" customWidth="1"/>
    <col min="6265" max="6265" width="10.5703125" style="4" customWidth="1"/>
    <col min="6266" max="6267" width="9.28515625" style="4" customWidth="1"/>
    <col min="6268" max="6269" width="8.140625" style="4" customWidth="1"/>
    <col min="6270" max="6272" width="8.28515625" style="4" customWidth="1"/>
    <col min="6273" max="6273" width="9.5703125" style="4" customWidth="1"/>
    <col min="6274" max="6274" width="10" style="4" customWidth="1"/>
    <col min="6275" max="6275" width="1.85546875" style="4" customWidth="1"/>
    <col min="6276" max="6298" width="18" style="4" customWidth="1"/>
    <col min="6299" max="6300" width="10.7109375" style="4" customWidth="1"/>
    <col min="6301" max="6306" width="18" style="4" customWidth="1"/>
    <col min="6307" max="6307" width="16.42578125" style="4" bestFit="1" customWidth="1"/>
    <col min="6308" max="6331" width="18" style="4" customWidth="1"/>
    <col min="6332" max="6333" width="15.7109375" style="4" customWidth="1"/>
    <col min="6334" max="6334" width="17" style="4" customWidth="1"/>
    <col min="6335" max="6335" width="9" style="4" customWidth="1"/>
    <col min="6336" max="6341" width="9.140625" style="4"/>
    <col min="6342" max="6343" width="9.7109375" style="4" customWidth="1"/>
    <col min="6344" max="6344" width="8.140625" style="4" customWidth="1"/>
    <col min="6345" max="6346" width="9.7109375" style="4" customWidth="1"/>
    <col min="6347" max="6347" width="8.140625" style="4" customWidth="1"/>
    <col min="6348" max="6348" width="9.28515625" style="4" bestFit="1" customWidth="1"/>
    <col min="6349" max="6517" width="9.140625" style="4"/>
    <col min="6518" max="6518" width="4" style="4" bestFit="1" customWidth="1"/>
    <col min="6519" max="6519" width="23.85546875" style="4" bestFit="1" customWidth="1"/>
    <col min="6520" max="6520" width="7.28515625" style="4" customWidth="1"/>
    <col min="6521" max="6521" width="10.5703125" style="4" customWidth="1"/>
    <col min="6522" max="6523" width="9.28515625" style="4" customWidth="1"/>
    <col min="6524" max="6525" width="8.140625" style="4" customWidth="1"/>
    <col min="6526" max="6528" width="8.28515625" style="4" customWidth="1"/>
    <col min="6529" max="6529" width="9.5703125" style="4" customWidth="1"/>
    <col min="6530" max="6530" width="10" style="4" customWidth="1"/>
    <col min="6531" max="6531" width="1.85546875" style="4" customWidth="1"/>
    <col min="6532" max="6554" width="18" style="4" customWidth="1"/>
    <col min="6555" max="6556" width="10.7109375" style="4" customWidth="1"/>
    <col min="6557" max="6562" width="18" style="4" customWidth="1"/>
    <col min="6563" max="6563" width="16.42578125" style="4" bestFit="1" customWidth="1"/>
    <col min="6564" max="6587" width="18" style="4" customWidth="1"/>
    <col min="6588" max="6589" width="15.7109375" style="4" customWidth="1"/>
    <col min="6590" max="6590" width="17" style="4" customWidth="1"/>
    <col min="6591" max="6591" width="9" style="4" customWidth="1"/>
    <col min="6592" max="6597" width="9.140625" style="4"/>
    <col min="6598" max="6599" width="9.7109375" style="4" customWidth="1"/>
    <col min="6600" max="6600" width="8.140625" style="4" customWidth="1"/>
    <col min="6601" max="6602" width="9.7109375" style="4" customWidth="1"/>
    <col min="6603" max="6603" width="8.140625" style="4" customWidth="1"/>
    <col min="6604" max="6604" width="9.28515625" style="4" bestFit="1" customWidth="1"/>
    <col min="6605" max="6773" width="9.140625" style="4"/>
    <col min="6774" max="6774" width="4" style="4" bestFit="1" customWidth="1"/>
    <col min="6775" max="6775" width="23.85546875" style="4" bestFit="1" customWidth="1"/>
    <col min="6776" max="6776" width="7.28515625" style="4" customWidth="1"/>
    <col min="6777" max="6777" width="10.5703125" style="4" customWidth="1"/>
    <col min="6778" max="6779" width="9.28515625" style="4" customWidth="1"/>
    <col min="6780" max="6781" width="8.140625" style="4" customWidth="1"/>
    <col min="6782" max="6784" width="8.28515625" style="4" customWidth="1"/>
    <col min="6785" max="6785" width="9.5703125" style="4" customWidth="1"/>
    <col min="6786" max="6786" width="10" style="4" customWidth="1"/>
    <col min="6787" max="6787" width="1.85546875" style="4" customWidth="1"/>
    <col min="6788" max="6810" width="18" style="4" customWidth="1"/>
    <col min="6811" max="6812" width="10.7109375" style="4" customWidth="1"/>
    <col min="6813" max="6818" width="18" style="4" customWidth="1"/>
    <col min="6819" max="6819" width="16.42578125" style="4" bestFit="1" customWidth="1"/>
    <col min="6820" max="6843" width="18" style="4" customWidth="1"/>
    <col min="6844" max="6845" width="15.7109375" style="4" customWidth="1"/>
    <col min="6846" max="6846" width="17" style="4" customWidth="1"/>
    <col min="6847" max="6847" width="9" style="4" customWidth="1"/>
    <col min="6848" max="6853" width="9.140625" style="4"/>
    <col min="6854" max="6855" width="9.7109375" style="4" customWidth="1"/>
    <col min="6856" max="6856" width="8.140625" style="4" customWidth="1"/>
    <col min="6857" max="6858" width="9.7109375" style="4" customWidth="1"/>
    <col min="6859" max="6859" width="8.140625" style="4" customWidth="1"/>
    <col min="6860" max="6860" width="9.28515625" style="4" bestFit="1" customWidth="1"/>
    <col min="6861" max="7029" width="9.140625" style="4"/>
    <col min="7030" max="7030" width="4" style="4" bestFit="1" customWidth="1"/>
    <col min="7031" max="7031" width="23.85546875" style="4" bestFit="1" customWidth="1"/>
    <col min="7032" max="7032" width="7.28515625" style="4" customWidth="1"/>
    <col min="7033" max="7033" width="10.5703125" style="4" customWidth="1"/>
    <col min="7034" max="7035" width="9.28515625" style="4" customWidth="1"/>
    <col min="7036" max="7037" width="8.140625" style="4" customWidth="1"/>
    <col min="7038" max="7040" width="8.28515625" style="4" customWidth="1"/>
    <col min="7041" max="7041" width="9.5703125" style="4" customWidth="1"/>
    <col min="7042" max="7042" width="10" style="4" customWidth="1"/>
    <col min="7043" max="7043" width="1.85546875" style="4" customWidth="1"/>
    <col min="7044" max="7066" width="18" style="4" customWidth="1"/>
    <col min="7067" max="7068" width="10.7109375" style="4" customWidth="1"/>
    <col min="7069" max="7074" width="18" style="4" customWidth="1"/>
    <col min="7075" max="7075" width="16.42578125" style="4" bestFit="1" customWidth="1"/>
    <col min="7076" max="7099" width="18" style="4" customWidth="1"/>
    <col min="7100" max="7101" width="15.7109375" style="4" customWidth="1"/>
    <col min="7102" max="7102" width="17" style="4" customWidth="1"/>
    <col min="7103" max="7103" width="9" style="4" customWidth="1"/>
    <col min="7104" max="7109" width="9.140625" style="4"/>
    <col min="7110" max="7111" width="9.7109375" style="4" customWidth="1"/>
    <col min="7112" max="7112" width="8.140625" style="4" customWidth="1"/>
    <col min="7113" max="7114" width="9.7109375" style="4" customWidth="1"/>
    <col min="7115" max="7115" width="8.140625" style="4" customWidth="1"/>
    <col min="7116" max="7116" width="9.28515625" style="4" bestFit="1" customWidth="1"/>
    <col min="7117" max="7285" width="9.140625" style="4"/>
    <col min="7286" max="7286" width="4" style="4" bestFit="1" customWidth="1"/>
    <col min="7287" max="7287" width="23.85546875" style="4" bestFit="1" customWidth="1"/>
    <col min="7288" max="7288" width="7.28515625" style="4" customWidth="1"/>
    <col min="7289" max="7289" width="10.5703125" style="4" customWidth="1"/>
    <col min="7290" max="7291" width="9.28515625" style="4" customWidth="1"/>
    <col min="7292" max="7293" width="8.140625" style="4" customWidth="1"/>
    <col min="7294" max="7296" width="8.28515625" style="4" customWidth="1"/>
    <col min="7297" max="7297" width="9.5703125" style="4" customWidth="1"/>
    <col min="7298" max="7298" width="10" style="4" customWidth="1"/>
    <col min="7299" max="7299" width="1.85546875" style="4" customWidth="1"/>
    <col min="7300" max="7322" width="18" style="4" customWidth="1"/>
    <col min="7323" max="7324" width="10.7109375" style="4" customWidth="1"/>
    <col min="7325" max="7330" width="18" style="4" customWidth="1"/>
    <col min="7331" max="7331" width="16.42578125" style="4" bestFit="1" customWidth="1"/>
    <col min="7332" max="7355" width="18" style="4" customWidth="1"/>
    <col min="7356" max="7357" width="15.7109375" style="4" customWidth="1"/>
    <col min="7358" max="7358" width="17" style="4" customWidth="1"/>
    <col min="7359" max="7359" width="9" style="4" customWidth="1"/>
    <col min="7360" max="7365" width="9.140625" style="4"/>
    <col min="7366" max="7367" width="9.7109375" style="4" customWidth="1"/>
    <col min="7368" max="7368" width="8.140625" style="4" customWidth="1"/>
    <col min="7369" max="7370" width="9.7109375" style="4" customWidth="1"/>
    <col min="7371" max="7371" width="8.140625" style="4" customWidth="1"/>
    <col min="7372" max="7372" width="9.28515625" style="4" bestFit="1" customWidth="1"/>
    <col min="7373" max="7541" width="9.140625" style="4"/>
    <col min="7542" max="7542" width="4" style="4" bestFit="1" customWidth="1"/>
    <col min="7543" max="7543" width="23.85546875" style="4" bestFit="1" customWidth="1"/>
    <col min="7544" max="7544" width="7.28515625" style="4" customWidth="1"/>
    <col min="7545" max="7545" width="10.5703125" style="4" customWidth="1"/>
    <col min="7546" max="7547" width="9.28515625" style="4" customWidth="1"/>
    <col min="7548" max="7549" width="8.140625" style="4" customWidth="1"/>
    <col min="7550" max="7552" width="8.28515625" style="4" customWidth="1"/>
    <col min="7553" max="7553" width="9.5703125" style="4" customWidth="1"/>
    <col min="7554" max="7554" width="10" style="4" customWidth="1"/>
    <col min="7555" max="7555" width="1.85546875" style="4" customWidth="1"/>
    <col min="7556" max="7578" width="18" style="4" customWidth="1"/>
    <col min="7579" max="7580" width="10.7109375" style="4" customWidth="1"/>
    <col min="7581" max="7586" width="18" style="4" customWidth="1"/>
    <col min="7587" max="7587" width="16.42578125" style="4" bestFit="1" customWidth="1"/>
    <col min="7588" max="7611" width="18" style="4" customWidth="1"/>
    <col min="7612" max="7613" width="15.7109375" style="4" customWidth="1"/>
    <col min="7614" max="7614" width="17" style="4" customWidth="1"/>
    <col min="7615" max="7615" width="9" style="4" customWidth="1"/>
    <col min="7616" max="7621" width="9.140625" style="4"/>
    <col min="7622" max="7623" width="9.7109375" style="4" customWidth="1"/>
    <col min="7624" max="7624" width="8.140625" style="4" customWidth="1"/>
    <col min="7625" max="7626" width="9.7109375" style="4" customWidth="1"/>
    <col min="7627" max="7627" width="8.140625" style="4" customWidth="1"/>
    <col min="7628" max="7628" width="9.28515625" style="4" bestFit="1" customWidth="1"/>
    <col min="7629" max="7797" width="9.140625" style="4"/>
    <col min="7798" max="7798" width="4" style="4" bestFit="1" customWidth="1"/>
    <col min="7799" max="7799" width="23.85546875" style="4" bestFit="1" customWidth="1"/>
    <col min="7800" max="7800" width="7.28515625" style="4" customWidth="1"/>
    <col min="7801" max="7801" width="10.5703125" style="4" customWidth="1"/>
    <col min="7802" max="7803" width="9.28515625" style="4" customWidth="1"/>
    <col min="7804" max="7805" width="8.140625" style="4" customWidth="1"/>
    <col min="7806" max="7808" width="8.28515625" style="4" customWidth="1"/>
    <col min="7809" max="7809" width="9.5703125" style="4" customWidth="1"/>
    <col min="7810" max="7810" width="10" style="4" customWidth="1"/>
    <col min="7811" max="7811" width="1.85546875" style="4" customWidth="1"/>
    <col min="7812" max="7834" width="18" style="4" customWidth="1"/>
    <col min="7835" max="7836" width="10.7109375" style="4" customWidth="1"/>
    <col min="7837" max="7842" width="18" style="4" customWidth="1"/>
    <col min="7843" max="7843" width="16.42578125" style="4" bestFit="1" customWidth="1"/>
    <col min="7844" max="7867" width="18" style="4" customWidth="1"/>
    <col min="7868" max="7869" width="15.7109375" style="4" customWidth="1"/>
    <col min="7870" max="7870" width="17" style="4" customWidth="1"/>
    <col min="7871" max="7871" width="9" style="4" customWidth="1"/>
    <col min="7872" max="7877" width="9.140625" style="4"/>
    <col min="7878" max="7879" width="9.7109375" style="4" customWidth="1"/>
    <col min="7880" max="7880" width="8.140625" style="4" customWidth="1"/>
    <col min="7881" max="7882" width="9.7109375" style="4" customWidth="1"/>
    <col min="7883" max="7883" width="8.140625" style="4" customWidth="1"/>
    <col min="7884" max="7884" width="9.28515625" style="4" bestFit="1" customWidth="1"/>
    <col min="7885" max="8053" width="9.140625" style="4"/>
    <col min="8054" max="8054" width="4" style="4" bestFit="1" customWidth="1"/>
    <col min="8055" max="8055" width="23.85546875" style="4" bestFit="1" customWidth="1"/>
    <col min="8056" max="8056" width="7.28515625" style="4" customWidth="1"/>
    <col min="8057" max="8057" width="10.5703125" style="4" customWidth="1"/>
    <col min="8058" max="8059" width="9.28515625" style="4" customWidth="1"/>
    <col min="8060" max="8061" width="8.140625" style="4" customWidth="1"/>
    <col min="8062" max="8064" width="8.28515625" style="4" customWidth="1"/>
    <col min="8065" max="8065" width="9.5703125" style="4" customWidth="1"/>
    <col min="8066" max="8066" width="10" style="4" customWidth="1"/>
    <col min="8067" max="8067" width="1.85546875" style="4" customWidth="1"/>
    <col min="8068" max="8090" width="18" style="4" customWidth="1"/>
    <col min="8091" max="8092" width="10.7109375" style="4" customWidth="1"/>
    <col min="8093" max="8098" width="18" style="4" customWidth="1"/>
    <col min="8099" max="8099" width="16.42578125" style="4" bestFit="1" customWidth="1"/>
    <col min="8100" max="8123" width="18" style="4" customWidth="1"/>
    <col min="8124" max="8125" width="15.7109375" style="4" customWidth="1"/>
    <col min="8126" max="8126" width="17" style="4" customWidth="1"/>
    <col min="8127" max="8127" width="9" style="4" customWidth="1"/>
    <col min="8128" max="8133" width="9.140625" style="4"/>
    <col min="8134" max="8135" width="9.7109375" style="4" customWidth="1"/>
    <col min="8136" max="8136" width="8.140625" style="4" customWidth="1"/>
    <col min="8137" max="8138" width="9.7109375" style="4" customWidth="1"/>
    <col min="8139" max="8139" width="8.140625" style="4" customWidth="1"/>
    <col min="8140" max="8140" width="9.28515625" style="4" bestFit="1" customWidth="1"/>
    <col min="8141" max="8309" width="9.140625" style="4"/>
    <col min="8310" max="8310" width="4" style="4" bestFit="1" customWidth="1"/>
    <col min="8311" max="8311" width="23.85546875" style="4" bestFit="1" customWidth="1"/>
    <col min="8312" max="8312" width="7.28515625" style="4" customWidth="1"/>
    <col min="8313" max="8313" width="10.5703125" style="4" customWidth="1"/>
    <col min="8314" max="8315" width="9.28515625" style="4" customWidth="1"/>
    <col min="8316" max="8317" width="8.140625" style="4" customWidth="1"/>
    <col min="8318" max="8320" width="8.28515625" style="4" customWidth="1"/>
    <col min="8321" max="8321" width="9.5703125" style="4" customWidth="1"/>
    <col min="8322" max="8322" width="10" style="4" customWidth="1"/>
    <col min="8323" max="8323" width="1.85546875" style="4" customWidth="1"/>
    <col min="8324" max="8346" width="18" style="4" customWidth="1"/>
    <col min="8347" max="8348" width="10.7109375" style="4" customWidth="1"/>
    <col min="8349" max="8354" width="18" style="4" customWidth="1"/>
    <col min="8355" max="8355" width="16.42578125" style="4" bestFit="1" customWidth="1"/>
    <col min="8356" max="8379" width="18" style="4" customWidth="1"/>
    <col min="8380" max="8381" width="15.7109375" style="4" customWidth="1"/>
    <col min="8382" max="8382" width="17" style="4" customWidth="1"/>
    <col min="8383" max="8383" width="9" style="4" customWidth="1"/>
    <col min="8384" max="8389" width="9.140625" style="4"/>
    <col min="8390" max="8391" width="9.7109375" style="4" customWidth="1"/>
    <col min="8392" max="8392" width="8.140625" style="4" customWidth="1"/>
    <col min="8393" max="8394" width="9.7109375" style="4" customWidth="1"/>
    <col min="8395" max="8395" width="8.140625" style="4" customWidth="1"/>
    <col min="8396" max="8396" width="9.28515625" style="4" bestFit="1" customWidth="1"/>
    <col min="8397" max="8565" width="9.140625" style="4"/>
    <col min="8566" max="8566" width="4" style="4" bestFit="1" customWidth="1"/>
    <col min="8567" max="8567" width="23.85546875" style="4" bestFit="1" customWidth="1"/>
    <col min="8568" max="8568" width="7.28515625" style="4" customWidth="1"/>
    <col min="8569" max="8569" width="10.5703125" style="4" customWidth="1"/>
    <col min="8570" max="8571" width="9.28515625" style="4" customWidth="1"/>
    <col min="8572" max="8573" width="8.140625" style="4" customWidth="1"/>
    <col min="8574" max="8576" width="8.28515625" style="4" customWidth="1"/>
    <col min="8577" max="8577" width="9.5703125" style="4" customWidth="1"/>
    <col min="8578" max="8578" width="10" style="4" customWidth="1"/>
    <col min="8579" max="8579" width="1.85546875" style="4" customWidth="1"/>
    <col min="8580" max="8602" width="18" style="4" customWidth="1"/>
    <col min="8603" max="8604" width="10.7109375" style="4" customWidth="1"/>
    <col min="8605" max="8610" width="18" style="4" customWidth="1"/>
    <col min="8611" max="8611" width="16.42578125" style="4" bestFit="1" customWidth="1"/>
    <col min="8612" max="8635" width="18" style="4" customWidth="1"/>
    <col min="8636" max="8637" width="15.7109375" style="4" customWidth="1"/>
    <col min="8638" max="8638" width="17" style="4" customWidth="1"/>
    <col min="8639" max="8639" width="9" style="4" customWidth="1"/>
    <col min="8640" max="8645" width="9.140625" style="4"/>
    <col min="8646" max="8647" width="9.7109375" style="4" customWidth="1"/>
    <col min="8648" max="8648" width="8.140625" style="4" customWidth="1"/>
    <col min="8649" max="8650" width="9.7109375" style="4" customWidth="1"/>
    <col min="8651" max="8651" width="8.140625" style="4" customWidth="1"/>
    <col min="8652" max="8652" width="9.28515625" style="4" bestFit="1" customWidth="1"/>
    <col min="8653" max="8821" width="9.140625" style="4"/>
    <col min="8822" max="8822" width="4" style="4" bestFit="1" customWidth="1"/>
    <col min="8823" max="8823" width="23.85546875" style="4" bestFit="1" customWidth="1"/>
    <col min="8824" max="8824" width="7.28515625" style="4" customWidth="1"/>
    <col min="8825" max="8825" width="10.5703125" style="4" customWidth="1"/>
    <col min="8826" max="8827" width="9.28515625" style="4" customWidth="1"/>
    <col min="8828" max="8829" width="8.140625" style="4" customWidth="1"/>
    <col min="8830" max="8832" width="8.28515625" style="4" customWidth="1"/>
    <col min="8833" max="8833" width="9.5703125" style="4" customWidth="1"/>
    <col min="8834" max="8834" width="10" style="4" customWidth="1"/>
    <col min="8835" max="8835" width="1.85546875" style="4" customWidth="1"/>
    <col min="8836" max="8858" width="18" style="4" customWidth="1"/>
    <col min="8859" max="8860" width="10.7109375" style="4" customWidth="1"/>
    <col min="8861" max="8866" width="18" style="4" customWidth="1"/>
    <col min="8867" max="8867" width="16.42578125" style="4" bestFit="1" customWidth="1"/>
    <col min="8868" max="8891" width="18" style="4" customWidth="1"/>
    <col min="8892" max="8893" width="15.7109375" style="4" customWidth="1"/>
    <col min="8894" max="8894" width="17" style="4" customWidth="1"/>
    <col min="8895" max="8895" width="9" style="4" customWidth="1"/>
    <col min="8896" max="8901" width="9.140625" style="4"/>
    <col min="8902" max="8903" width="9.7109375" style="4" customWidth="1"/>
    <col min="8904" max="8904" width="8.140625" style="4" customWidth="1"/>
    <col min="8905" max="8906" width="9.7109375" style="4" customWidth="1"/>
    <col min="8907" max="8907" width="8.140625" style="4" customWidth="1"/>
    <col min="8908" max="8908" width="9.28515625" style="4" bestFit="1" customWidth="1"/>
    <col min="8909" max="9077" width="9.140625" style="4"/>
    <col min="9078" max="9078" width="4" style="4" bestFit="1" customWidth="1"/>
    <col min="9079" max="9079" width="23.85546875" style="4" bestFit="1" customWidth="1"/>
    <col min="9080" max="9080" width="7.28515625" style="4" customWidth="1"/>
    <col min="9081" max="9081" width="10.5703125" style="4" customWidth="1"/>
    <col min="9082" max="9083" width="9.28515625" style="4" customWidth="1"/>
    <col min="9084" max="9085" width="8.140625" style="4" customWidth="1"/>
    <col min="9086" max="9088" width="8.28515625" style="4" customWidth="1"/>
    <col min="9089" max="9089" width="9.5703125" style="4" customWidth="1"/>
    <col min="9090" max="9090" width="10" style="4" customWidth="1"/>
    <col min="9091" max="9091" width="1.85546875" style="4" customWidth="1"/>
    <col min="9092" max="9114" width="18" style="4" customWidth="1"/>
    <col min="9115" max="9116" width="10.7109375" style="4" customWidth="1"/>
    <col min="9117" max="9122" width="18" style="4" customWidth="1"/>
    <col min="9123" max="9123" width="16.42578125" style="4" bestFit="1" customWidth="1"/>
    <col min="9124" max="9147" width="18" style="4" customWidth="1"/>
    <col min="9148" max="9149" width="15.7109375" style="4" customWidth="1"/>
    <col min="9150" max="9150" width="17" style="4" customWidth="1"/>
    <col min="9151" max="9151" width="9" style="4" customWidth="1"/>
    <col min="9152" max="9157" width="9.140625" style="4"/>
    <col min="9158" max="9159" width="9.7109375" style="4" customWidth="1"/>
    <col min="9160" max="9160" width="8.140625" style="4" customWidth="1"/>
    <col min="9161" max="9162" width="9.7109375" style="4" customWidth="1"/>
    <col min="9163" max="9163" width="8.140625" style="4" customWidth="1"/>
    <col min="9164" max="9164" width="9.28515625" style="4" bestFit="1" customWidth="1"/>
    <col min="9165" max="9333" width="9.140625" style="4"/>
    <col min="9334" max="9334" width="4" style="4" bestFit="1" customWidth="1"/>
    <col min="9335" max="9335" width="23.85546875" style="4" bestFit="1" customWidth="1"/>
    <col min="9336" max="9336" width="7.28515625" style="4" customWidth="1"/>
    <col min="9337" max="9337" width="10.5703125" style="4" customWidth="1"/>
    <col min="9338" max="9339" width="9.28515625" style="4" customWidth="1"/>
    <col min="9340" max="9341" width="8.140625" style="4" customWidth="1"/>
    <col min="9342" max="9344" width="8.28515625" style="4" customWidth="1"/>
    <col min="9345" max="9345" width="9.5703125" style="4" customWidth="1"/>
    <col min="9346" max="9346" width="10" style="4" customWidth="1"/>
    <col min="9347" max="9347" width="1.85546875" style="4" customWidth="1"/>
    <col min="9348" max="9370" width="18" style="4" customWidth="1"/>
    <col min="9371" max="9372" width="10.7109375" style="4" customWidth="1"/>
    <col min="9373" max="9378" width="18" style="4" customWidth="1"/>
    <col min="9379" max="9379" width="16.42578125" style="4" bestFit="1" customWidth="1"/>
    <col min="9380" max="9403" width="18" style="4" customWidth="1"/>
    <col min="9404" max="9405" width="15.7109375" style="4" customWidth="1"/>
    <col min="9406" max="9406" width="17" style="4" customWidth="1"/>
    <col min="9407" max="9407" width="9" style="4" customWidth="1"/>
    <col min="9408" max="9413" width="9.140625" style="4"/>
    <col min="9414" max="9415" width="9.7109375" style="4" customWidth="1"/>
    <col min="9416" max="9416" width="8.140625" style="4" customWidth="1"/>
    <col min="9417" max="9418" width="9.7109375" style="4" customWidth="1"/>
    <col min="9419" max="9419" width="8.140625" style="4" customWidth="1"/>
    <col min="9420" max="9420" width="9.28515625" style="4" bestFit="1" customWidth="1"/>
    <col min="9421" max="9589" width="9.140625" style="4"/>
    <col min="9590" max="9590" width="4" style="4" bestFit="1" customWidth="1"/>
    <col min="9591" max="9591" width="23.85546875" style="4" bestFit="1" customWidth="1"/>
    <col min="9592" max="9592" width="7.28515625" style="4" customWidth="1"/>
    <col min="9593" max="9593" width="10.5703125" style="4" customWidth="1"/>
    <col min="9594" max="9595" width="9.28515625" style="4" customWidth="1"/>
    <col min="9596" max="9597" width="8.140625" style="4" customWidth="1"/>
    <col min="9598" max="9600" width="8.28515625" style="4" customWidth="1"/>
    <col min="9601" max="9601" width="9.5703125" style="4" customWidth="1"/>
    <col min="9602" max="9602" width="10" style="4" customWidth="1"/>
    <col min="9603" max="9603" width="1.85546875" style="4" customWidth="1"/>
    <col min="9604" max="9626" width="18" style="4" customWidth="1"/>
    <col min="9627" max="9628" width="10.7109375" style="4" customWidth="1"/>
    <col min="9629" max="9634" width="18" style="4" customWidth="1"/>
    <col min="9635" max="9635" width="16.42578125" style="4" bestFit="1" customWidth="1"/>
    <col min="9636" max="9659" width="18" style="4" customWidth="1"/>
    <col min="9660" max="9661" width="15.7109375" style="4" customWidth="1"/>
    <col min="9662" max="9662" width="17" style="4" customWidth="1"/>
    <col min="9663" max="9663" width="9" style="4" customWidth="1"/>
    <col min="9664" max="9669" width="9.140625" style="4"/>
    <col min="9670" max="9671" width="9.7109375" style="4" customWidth="1"/>
    <col min="9672" max="9672" width="8.140625" style="4" customWidth="1"/>
    <col min="9673" max="9674" width="9.7109375" style="4" customWidth="1"/>
    <col min="9675" max="9675" width="8.140625" style="4" customWidth="1"/>
    <col min="9676" max="9676" width="9.28515625" style="4" bestFit="1" customWidth="1"/>
    <col min="9677" max="9845" width="9.140625" style="4"/>
    <col min="9846" max="9846" width="4" style="4" bestFit="1" customWidth="1"/>
    <col min="9847" max="9847" width="23.85546875" style="4" bestFit="1" customWidth="1"/>
    <col min="9848" max="9848" width="7.28515625" style="4" customWidth="1"/>
    <col min="9849" max="9849" width="10.5703125" style="4" customWidth="1"/>
    <col min="9850" max="9851" width="9.28515625" style="4" customWidth="1"/>
    <col min="9852" max="9853" width="8.140625" style="4" customWidth="1"/>
    <col min="9854" max="9856" width="8.28515625" style="4" customWidth="1"/>
    <col min="9857" max="9857" width="9.5703125" style="4" customWidth="1"/>
    <col min="9858" max="9858" width="10" style="4" customWidth="1"/>
    <col min="9859" max="9859" width="1.85546875" style="4" customWidth="1"/>
    <col min="9860" max="9882" width="18" style="4" customWidth="1"/>
    <col min="9883" max="9884" width="10.7109375" style="4" customWidth="1"/>
    <col min="9885" max="9890" width="18" style="4" customWidth="1"/>
    <col min="9891" max="9891" width="16.42578125" style="4" bestFit="1" customWidth="1"/>
    <col min="9892" max="9915" width="18" style="4" customWidth="1"/>
    <col min="9916" max="9917" width="15.7109375" style="4" customWidth="1"/>
    <col min="9918" max="9918" width="17" style="4" customWidth="1"/>
    <col min="9919" max="9919" width="9" style="4" customWidth="1"/>
    <col min="9920" max="9925" width="9.140625" style="4"/>
    <col min="9926" max="9927" width="9.7109375" style="4" customWidth="1"/>
    <col min="9928" max="9928" width="8.140625" style="4" customWidth="1"/>
    <col min="9929" max="9930" width="9.7109375" style="4" customWidth="1"/>
    <col min="9931" max="9931" width="8.140625" style="4" customWidth="1"/>
    <col min="9932" max="9932" width="9.28515625" style="4" bestFit="1" customWidth="1"/>
    <col min="9933" max="10101" width="9.140625" style="4"/>
    <col min="10102" max="10102" width="4" style="4" bestFit="1" customWidth="1"/>
    <col min="10103" max="10103" width="23.85546875" style="4" bestFit="1" customWidth="1"/>
    <col min="10104" max="10104" width="7.28515625" style="4" customWidth="1"/>
    <col min="10105" max="10105" width="10.5703125" style="4" customWidth="1"/>
    <col min="10106" max="10107" width="9.28515625" style="4" customWidth="1"/>
    <col min="10108" max="10109" width="8.140625" style="4" customWidth="1"/>
    <col min="10110" max="10112" width="8.28515625" style="4" customWidth="1"/>
    <col min="10113" max="10113" width="9.5703125" style="4" customWidth="1"/>
    <col min="10114" max="10114" width="10" style="4" customWidth="1"/>
    <col min="10115" max="10115" width="1.85546875" style="4" customWidth="1"/>
    <col min="10116" max="10138" width="18" style="4" customWidth="1"/>
    <col min="10139" max="10140" width="10.7109375" style="4" customWidth="1"/>
    <col min="10141" max="10146" width="18" style="4" customWidth="1"/>
    <col min="10147" max="10147" width="16.42578125" style="4" bestFit="1" customWidth="1"/>
    <col min="10148" max="10171" width="18" style="4" customWidth="1"/>
    <col min="10172" max="10173" width="15.7109375" style="4" customWidth="1"/>
    <col min="10174" max="10174" width="17" style="4" customWidth="1"/>
    <col min="10175" max="10175" width="9" style="4" customWidth="1"/>
    <col min="10176" max="10181" width="9.140625" style="4"/>
    <col min="10182" max="10183" width="9.7109375" style="4" customWidth="1"/>
    <col min="10184" max="10184" width="8.140625" style="4" customWidth="1"/>
    <col min="10185" max="10186" width="9.7109375" style="4" customWidth="1"/>
    <col min="10187" max="10187" width="8.140625" style="4" customWidth="1"/>
    <col min="10188" max="10188" width="9.28515625" style="4" bestFit="1" customWidth="1"/>
    <col min="10189" max="10357" width="9.140625" style="4"/>
    <col min="10358" max="10358" width="4" style="4" bestFit="1" customWidth="1"/>
    <col min="10359" max="10359" width="23.85546875" style="4" bestFit="1" customWidth="1"/>
    <col min="10360" max="10360" width="7.28515625" style="4" customWidth="1"/>
    <col min="10361" max="10361" width="10.5703125" style="4" customWidth="1"/>
    <col min="10362" max="10363" width="9.28515625" style="4" customWidth="1"/>
    <col min="10364" max="10365" width="8.140625" style="4" customWidth="1"/>
    <col min="10366" max="10368" width="8.28515625" style="4" customWidth="1"/>
    <col min="10369" max="10369" width="9.5703125" style="4" customWidth="1"/>
    <col min="10370" max="10370" width="10" style="4" customWidth="1"/>
    <col min="10371" max="10371" width="1.85546875" style="4" customWidth="1"/>
    <col min="10372" max="10394" width="18" style="4" customWidth="1"/>
    <col min="10395" max="10396" width="10.7109375" style="4" customWidth="1"/>
    <col min="10397" max="10402" width="18" style="4" customWidth="1"/>
    <col min="10403" max="10403" width="16.42578125" style="4" bestFit="1" customWidth="1"/>
    <col min="10404" max="10427" width="18" style="4" customWidth="1"/>
    <col min="10428" max="10429" width="15.7109375" style="4" customWidth="1"/>
    <col min="10430" max="10430" width="17" style="4" customWidth="1"/>
    <col min="10431" max="10431" width="9" style="4" customWidth="1"/>
    <col min="10432" max="10437" width="9.140625" style="4"/>
    <col min="10438" max="10439" width="9.7109375" style="4" customWidth="1"/>
    <col min="10440" max="10440" width="8.140625" style="4" customWidth="1"/>
    <col min="10441" max="10442" width="9.7109375" style="4" customWidth="1"/>
    <col min="10443" max="10443" width="8.140625" style="4" customWidth="1"/>
    <col min="10444" max="10444" width="9.28515625" style="4" bestFit="1" customWidth="1"/>
    <col min="10445" max="10613" width="9.140625" style="4"/>
    <col min="10614" max="10614" width="4" style="4" bestFit="1" customWidth="1"/>
    <col min="10615" max="10615" width="23.85546875" style="4" bestFit="1" customWidth="1"/>
    <col min="10616" max="10616" width="7.28515625" style="4" customWidth="1"/>
    <col min="10617" max="10617" width="10.5703125" style="4" customWidth="1"/>
    <col min="10618" max="10619" width="9.28515625" style="4" customWidth="1"/>
    <col min="10620" max="10621" width="8.140625" style="4" customWidth="1"/>
    <col min="10622" max="10624" width="8.28515625" style="4" customWidth="1"/>
    <col min="10625" max="10625" width="9.5703125" style="4" customWidth="1"/>
    <col min="10626" max="10626" width="10" style="4" customWidth="1"/>
    <col min="10627" max="10627" width="1.85546875" style="4" customWidth="1"/>
    <col min="10628" max="10650" width="18" style="4" customWidth="1"/>
    <col min="10651" max="10652" width="10.7109375" style="4" customWidth="1"/>
    <col min="10653" max="10658" width="18" style="4" customWidth="1"/>
    <col min="10659" max="10659" width="16.42578125" style="4" bestFit="1" customWidth="1"/>
    <col min="10660" max="10683" width="18" style="4" customWidth="1"/>
    <col min="10684" max="10685" width="15.7109375" style="4" customWidth="1"/>
    <col min="10686" max="10686" width="17" style="4" customWidth="1"/>
    <col min="10687" max="10687" width="9" style="4" customWidth="1"/>
    <col min="10688" max="10693" width="9.140625" style="4"/>
    <col min="10694" max="10695" width="9.7109375" style="4" customWidth="1"/>
    <col min="10696" max="10696" width="8.140625" style="4" customWidth="1"/>
    <col min="10697" max="10698" width="9.7109375" style="4" customWidth="1"/>
    <col min="10699" max="10699" width="8.140625" style="4" customWidth="1"/>
    <col min="10700" max="10700" width="9.28515625" style="4" bestFit="1" customWidth="1"/>
    <col min="10701" max="10869" width="9.140625" style="4"/>
    <col min="10870" max="10870" width="4" style="4" bestFit="1" customWidth="1"/>
    <col min="10871" max="10871" width="23.85546875" style="4" bestFit="1" customWidth="1"/>
    <col min="10872" max="10872" width="7.28515625" style="4" customWidth="1"/>
    <col min="10873" max="10873" width="10.5703125" style="4" customWidth="1"/>
    <col min="10874" max="10875" width="9.28515625" style="4" customWidth="1"/>
    <col min="10876" max="10877" width="8.140625" style="4" customWidth="1"/>
    <col min="10878" max="10880" width="8.28515625" style="4" customWidth="1"/>
    <col min="10881" max="10881" width="9.5703125" style="4" customWidth="1"/>
    <col min="10882" max="10882" width="10" style="4" customWidth="1"/>
    <col min="10883" max="10883" width="1.85546875" style="4" customWidth="1"/>
    <col min="10884" max="10906" width="18" style="4" customWidth="1"/>
    <col min="10907" max="10908" width="10.7109375" style="4" customWidth="1"/>
    <col min="10909" max="10914" width="18" style="4" customWidth="1"/>
    <col min="10915" max="10915" width="16.42578125" style="4" bestFit="1" customWidth="1"/>
    <col min="10916" max="10939" width="18" style="4" customWidth="1"/>
    <col min="10940" max="10941" width="15.7109375" style="4" customWidth="1"/>
    <col min="10942" max="10942" width="17" style="4" customWidth="1"/>
    <col min="10943" max="10943" width="9" style="4" customWidth="1"/>
    <col min="10944" max="10949" width="9.140625" style="4"/>
    <col min="10950" max="10951" width="9.7109375" style="4" customWidth="1"/>
    <col min="10952" max="10952" width="8.140625" style="4" customWidth="1"/>
    <col min="10953" max="10954" width="9.7109375" style="4" customWidth="1"/>
    <col min="10955" max="10955" width="8.140625" style="4" customWidth="1"/>
    <col min="10956" max="10956" width="9.28515625" style="4" bestFit="1" customWidth="1"/>
    <col min="10957" max="11125" width="9.140625" style="4"/>
    <col min="11126" max="11126" width="4" style="4" bestFit="1" customWidth="1"/>
    <col min="11127" max="11127" width="23.85546875" style="4" bestFit="1" customWidth="1"/>
    <col min="11128" max="11128" width="7.28515625" style="4" customWidth="1"/>
    <col min="11129" max="11129" width="10.5703125" style="4" customWidth="1"/>
    <col min="11130" max="11131" width="9.28515625" style="4" customWidth="1"/>
    <col min="11132" max="11133" width="8.140625" style="4" customWidth="1"/>
    <col min="11134" max="11136" width="8.28515625" style="4" customWidth="1"/>
    <col min="11137" max="11137" width="9.5703125" style="4" customWidth="1"/>
    <col min="11138" max="11138" width="10" style="4" customWidth="1"/>
    <col min="11139" max="11139" width="1.85546875" style="4" customWidth="1"/>
    <col min="11140" max="11162" width="18" style="4" customWidth="1"/>
    <col min="11163" max="11164" width="10.7109375" style="4" customWidth="1"/>
    <col min="11165" max="11170" width="18" style="4" customWidth="1"/>
    <col min="11171" max="11171" width="16.42578125" style="4" bestFit="1" customWidth="1"/>
    <col min="11172" max="11195" width="18" style="4" customWidth="1"/>
    <col min="11196" max="11197" width="15.7109375" style="4" customWidth="1"/>
    <col min="11198" max="11198" width="17" style="4" customWidth="1"/>
    <col min="11199" max="11199" width="9" style="4" customWidth="1"/>
    <col min="11200" max="11205" width="9.140625" style="4"/>
    <col min="11206" max="11207" width="9.7109375" style="4" customWidth="1"/>
    <col min="11208" max="11208" width="8.140625" style="4" customWidth="1"/>
    <col min="11209" max="11210" width="9.7109375" style="4" customWidth="1"/>
    <col min="11211" max="11211" width="8.140625" style="4" customWidth="1"/>
    <col min="11212" max="11212" width="9.28515625" style="4" bestFit="1" customWidth="1"/>
    <col min="11213" max="11381" width="9.140625" style="4"/>
    <col min="11382" max="11382" width="4" style="4" bestFit="1" customWidth="1"/>
    <col min="11383" max="11383" width="23.85546875" style="4" bestFit="1" customWidth="1"/>
    <col min="11384" max="11384" width="7.28515625" style="4" customWidth="1"/>
    <col min="11385" max="11385" width="10.5703125" style="4" customWidth="1"/>
    <col min="11386" max="11387" width="9.28515625" style="4" customWidth="1"/>
    <col min="11388" max="11389" width="8.140625" style="4" customWidth="1"/>
    <col min="11390" max="11392" width="8.28515625" style="4" customWidth="1"/>
    <col min="11393" max="11393" width="9.5703125" style="4" customWidth="1"/>
    <col min="11394" max="11394" width="10" style="4" customWidth="1"/>
    <col min="11395" max="11395" width="1.85546875" style="4" customWidth="1"/>
    <col min="11396" max="11418" width="18" style="4" customWidth="1"/>
    <col min="11419" max="11420" width="10.7109375" style="4" customWidth="1"/>
    <col min="11421" max="11426" width="18" style="4" customWidth="1"/>
    <col min="11427" max="11427" width="16.42578125" style="4" bestFit="1" customWidth="1"/>
    <col min="11428" max="11451" width="18" style="4" customWidth="1"/>
    <col min="11452" max="11453" width="15.7109375" style="4" customWidth="1"/>
    <col min="11454" max="11454" width="17" style="4" customWidth="1"/>
    <col min="11455" max="11455" width="9" style="4" customWidth="1"/>
    <col min="11456" max="11461" width="9.140625" style="4"/>
    <col min="11462" max="11463" width="9.7109375" style="4" customWidth="1"/>
    <col min="11464" max="11464" width="8.140625" style="4" customWidth="1"/>
    <col min="11465" max="11466" width="9.7109375" style="4" customWidth="1"/>
    <col min="11467" max="11467" width="8.140625" style="4" customWidth="1"/>
    <col min="11468" max="11468" width="9.28515625" style="4" bestFit="1" customWidth="1"/>
    <col min="11469" max="11637" width="9.140625" style="4"/>
    <col min="11638" max="11638" width="4" style="4" bestFit="1" customWidth="1"/>
    <col min="11639" max="11639" width="23.85546875" style="4" bestFit="1" customWidth="1"/>
    <col min="11640" max="11640" width="7.28515625" style="4" customWidth="1"/>
    <col min="11641" max="11641" width="10.5703125" style="4" customWidth="1"/>
    <col min="11642" max="11643" width="9.28515625" style="4" customWidth="1"/>
    <col min="11644" max="11645" width="8.140625" style="4" customWidth="1"/>
    <col min="11646" max="11648" width="8.28515625" style="4" customWidth="1"/>
    <col min="11649" max="11649" width="9.5703125" style="4" customWidth="1"/>
    <col min="11650" max="11650" width="10" style="4" customWidth="1"/>
    <col min="11651" max="11651" width="1.85546875" style="4" customWidth="1"/>
    <col min="11652" max="11674" width="18" style="4" customWidth="1"/>
    <col min="11675" max="11676" width="10.7109375" style="4" customWidth="1"/>
    <col min="11677" max="11682" width="18" style="4" customWidth="1"/>
    <col min="11683" max="11683" width="16.42578125" style="4" bestFit="1" customWidth="1"/>
    <col min="11684" max="11707" width="18" style="4" customWidth="1"/>
    <col min="11708" max="11709" width="15.7109375" style="4" customWidth="1"/>
    <col min="11710" max="11710" width="17" style="4" customWidth="1"/>
    <col min="11711" max="11711" width="9" style="4" customWidth="1"/>
    <col min="11712" max="11717" width="9.140625" style="4"/>
    <col min="11718" max="11719" width="9.7109375" style="4" customWidth="1"/>
    <col min="11720" max="11720" width="8.140625" style="4" customWidth="1"/>
    <col min="11721" max="11722" width="9.7109375" style="4" customWidth="1"/>
    <col min="11723" max="11723" width="8.140625" style="4" customWidth="1"/>
    <col min="11724" max="11724" width="9.28515625" style="4" bestFit="1" customWidth="1"/>
    <col min="11725" max="11893" width="9.140625" style="4"/>
    <col min="11894" max="11894" width="4" style="4" bestFit="1" customWidth="1"/>
    <col min="11895" max="11895" width="23.85546875" style="4" bestFit="1" customWidth="1"/>
    <col min="11896" max="11896" width="7.28515625" style="4" customWidth="1"/>
    <col min="11897" max="11897" width="10.5703125" style="4" customWidth="1"/>
    <col min="11898" max="11899" width="9.28515625" style="4" customWidth="1"/>
    <col min="11900" max="11901" width="8.140625" style="4" customWidth="1"/>
    <col min="11902" max="11904" width="8.28515625" style="4" customWidth="1"/>
    <col min="11905" max="11905" width="9.5703125" style="4" customWidth="1"/>
    <col min="11906" max="11906" width="10" style="4" customWidth="1"/>
    <col min="11907" max="11907" width="1.85546875" style="4" customWidth="1"/>
    <col min="11908" max="11930" width="18" style="4" customWidth="1"/>
    <col min="11931" max="11932" width="10.7109375" style="4" customWidth="1"/>
    <col min="11933" max="11938" width="18" style="4" customWidth="1"/>
    <col min="11939" max="11939" width="16.42578125" style="4" bestFit="1" customWidth="1"/>
    <col min="11940" max="11963" width="18" style="4" customWidth="1"/>
    <col min="11964" max="11965" width="15.7109375" style="4" customWidth="1"/>
    <col min="11966" max="11966" width="17" style="4" customWidth="1"/>
    <col min="11967" max="11967" width="9" style="4" customWidth="1"/>
    <col min="11968" max="11973" width="9.140625" style="4"/>
    <col min="11974" max="11975" width="9.7109375" style="4" customWidth="1"/>
    <col min="11976" max="11976" width="8.140625" style="4" customWidth="1"/>
    <col min="11977" max="11978" width="9.7109375" style="4" customWidth="1"/>
    <col min="11979" max="11979" width="8.140625" style="4" customWidth="1"/>
    <col min="11980" max="11980" width="9.28515625" style="4" bestFit="1" customWidth="1"/>
    <col min="11981" max="12149" width="9.140625" style="4"/>
    <col min="12150" max="12150" width="4" style="4" bestFit="1" customWidth="1"/>
    <col min="12151" max="12151" width="23.85546875" style="4" bestFit="1" customWidth="1"/>
    <col min="12152" max="12152" width="7.28515625" style="4" customWidth="1"/>
    <col min="12153" max="12153" width="10.5703125" style="4" customWidth="1"/>
    <col min="12154" max="12155" width="9.28515625" style="4" customWidth="1"/>
    <col min="12156" max="12157" width="8.140625" style="4" customWidth="1"/>
    <col min="12158" max="12160" width="8.28515625" style="4" customWidth="1"/>
    <col min="12161" max="12161" width="9.5703125" style="4" customWidth="1"/>
    <col min="12162" max="12162" width="10" style="4" customWidth="1"/>
    <col min="12163" max="12163" width="1.85546875" style="4" customWidth="1"/>
    <col min="12164" max="12186" width="18" style="4" customWidth="1"/>
    <col min="12187" max="12188" width="10.7109375" style="4" customWidth="1"/>
    <col min="12189" max="12194" width="18" style="4" customWidth="1"/>
    <col min="12195" max="12195" width="16.42578125" style="4" bestFit="1" customWidth="1"/>
    <col min="12196" max="12219" width="18" style="4" customWidth="1"/>
    <col min="12220" max="12221" width="15.7109375" style="4" customWidth="1"/>
    <col min="12222" max="12222" width="17" style="4" customWidth="1"/>
    <col min="12223" max="12223" width="9" style="4" customWidth="1"/>
    <col min="12224" max="12229" width="9.140625" style="4"/>
    <col min="12230" max="12231" width="9.7109375" style="4" customWidth="1"/>
    <col min="12232" max="12232" width="8.140625" style="4" customWidth="1"/>
    <col min="12233" max="12234" width="9.7109375" style="4" customWidth="1"/>
    <col min="12235" max="12235" width="8.140625" style="4" customWidth="1"/>
    <col min="12236" max="12236" width="9.28515625" style="4" bestFit="1" customWidth="1"/>
    <col min="12237" max="12405" width="9.140625" style="4"/>
    <col min="12406" max="12406" width="4" style="4" bestFit="1" customWidth="1"/>
    <col min="12407" max="12407" width="23.85546875" style="4" bestFit="1" customWidth="1"/>
    <col min="12408" max="12408" width="7.28515625" style="4" customWidth="1"/>
    <col min="12409" max="12409" width="10.5703125" style="4" customWidth="1"/>
    <col min="12410" max="12411" width="9.28515625" style="4" customWidth="1"/>
    <col min="12412" max="12413" width="8.140625" style="4" customWidth="1"/>
    <col min="12414" max="12416" width="8.28515625" style="4" customWidth="1"/>
    <col min="12417" max="12417" width="9.5703125" style="4" customWidth="1"/>
    <col min="12418" max="12418" width="10" style="4" customWidth="1"/>
    <col min="12419" max="12419" width="1.85546875" style="4" customWidth="1"/>
    <col min="12420" max="12442" width="18" style="4" customWidth="1"/>
    <col min="12443" max="12444" width="10.7109375" style="4" customWidth="1"/>
    <col min="12445" max="12450" width="18" style="4" customWidth="1"/>
    <col min="12451" max="12451" width="16.42578125" style="4" bestFit="1" customWidth="1"/>
    <col min="12452" max="12475" width="18" style="4" customWidth="1"/>
    <col min="12476" max="12477" width="15.7109375" style="4" customWidth="1"/>
    <col min="12478" max="12478" width="17" style="4" customWidth="1"/>
    <col min="12479" max="12479" width="9" style="4" customWidth="1"/>
    <col min="12480" max="12485" width="9.140625" style="4"/>
    <col min="12486" max="12487" width="9.7109375" style="4" customWidth="1"/>
    <col min="12488" max="12488" width="8.140625" style="4" customWidth="1"/>
    <col min="12489" max="12490" width="9.7109375" style="4" customWidth="1"/>
    <col min="12491" max="12491" width="8.140625" style="4" customWidth="1"/>
    <col min="12492" max="12492" width="9.28515625" style="4" bestFit="1" customWidth="1"/>
    <col min="12493" max="12661" width="9.140625" style="4"/>
    <col min="12662" max="12662" width="4" style="4" bestFit="1" customWidth="1"/>
    <col min="12663" max="12663" width="23.85546875" style="4" bestFit="1" customWidth="1"/>
    <col min="12664" max="12664" width="7.28515625" style="4" customWidth="1"/>
    <col min="12665" max="12665" width="10.5703125" style="4" customWidth="1"/>
    <col min="12666" max="12667" width="9.28515625" style="4" customWidth="1"/>
    <col min="12668" max="12669" width="8.140625" style="4" customWidth="1"/>
    <col min="12670" max="12672" width="8.28515625" style="4" customWidth="1"/>
    <col min="12673" max="12673" width="9.5703125" style="4" customWidth="1"/>
    <col min="12674" max="12674" width="10" style="4" customWidth="1"/>
    <col min="12675" max="12675" width="1.85546875" style="4" customWidth="1"/>
    <col min="12676" max="12698" width="18" style="4" customWidth="1"/>
    <col min="12699" max="12700" width="10.7109375" style="4" customWidth="1"/>
    <col min="12701" max="12706" width="18" style="4" customWidth="1"/>
    <col min="12707" max="12707" width="16.42578125" style="4" bestFit="1" customWidth="1"/>
    <col min="12708" max="12731" width="18" style="4" customWidth="1"/>
    <col min="12732" max="12733" width="15.7109375" style="4" customWidth="1"/>
    <col min="12734" max="12734" width="17" style="4" customWidth="1"/>
    <col min="12735" max="12735" width="9" style="4" customWidth="1"/>
    <col min="12736" max="12741" width="9.140625" style="4"/>
    <col min="12742" max="12743" width="9.7109375" style="4" customWidth="1"/>
    <col min="12744" max="12744" width="8.140625" style="4" customWidth="1"/>
    <col min="12745" max="12746" width="9.7109375" style="4" customWidth="1"/>
    <col min="12747" max="12747" width="8.140625" style="4" customWidth="1"/>
    <col min="12748" max="12748" width="9.28515625" style="4" bestFit="1" customWidth="1"/>
    <col min="12749" max="12917" width="9.140625" style="4"/>
    <col min="12918" max="12918" width="4" style="4" bestFit="1" customWidth="1"/>
    <col min="12919" max="12919" width="23.85546875" style="4" bestFit="1" customWidth="1"/>
    <col min="12920" max="12920" width="7.28515625" style="4" customWidth="1"/>
    <col min="12921" max="12921" width="10.5703125" style="4" customWidth="1"/>
    <col min="12922" max="12923" width="9.28515625" style="4" customWidth="1"/>
    <col min="12924" max="12925" width="8.140625" style="4" customWidth="1"/>
    <col min="12926" max="12928" width="8.28515625" style="4" customWidth="1"/>
    <col min="12929" max="12929" width="9.5703125" style="4" customWidth="1"/>
    <col min="12930" max="12930" width="10" style="4" customWidth="1"/>
    <col min="12931" max="12931" width="1.85546875" style="4" customWidth="1"/>
    <col min="12932" max="12954" width="18" style="4" customWidth="1"/>
    <col min="12955" max="12956" width="10.7109375" style="4" customWidth="1"/>
    <col min="12957" max="12962" width="18" style="4" customWidth="1"/>
    <col min="12963" max="12963" width="16.42578125" style="4" bestFit="1" customWidth="1"/>
    <col min="12964" max="12987" width="18" style="4" customWidth="1"/>
    <col min="12988" max="12989" width="15.7109375" style="4" customWidth="1"/>
    <col min="12990" max="12990" width="17" style="4" customWidth="1"/>
    <col min="12991" max="12991" width="9" style="4" customWidth="1"/>
    <col min="12992" max="12997" width="9.140625" style="4"/>
    <col min="12998" max="12999" width="9.7109375" style="4" customWidth="1"/>
    <col min="13000" max="13000" width="8.140625" style="4" customWidth="1"/>
    <col min="13001" max="13002" width="9.7109375" style="4" customWidth="1"/>
    <col min="13003" max="13003" width="8.140625" style="4" customWidth="1"/>
    <col min="13004" max="13004" width="9.28515625" style="4" bestFit="1" customWidth="1"/>
    <col min="13005" max="13173" width="9.140625" style="4"/>
    <col min="13174" max="13174" width="4" style="4" bestFit="1" customWidth="1"/>
    <col min="13175" max="13175" width="23.85546875" style="4" bestFit="1" customWidth="1"/>
    <col min="13176" max="13176" width="7.28515625" style="4" customWidth="1"/>
    <col min="13177" max="13177" width="10.5703125" style="4" customWidth="1"/>
    <col min="13178" max="13179" width="9.28515625" style="4" customWidth="1"/>
    <col min="13180" max="13181" width="8.140625" style="4" customWidth="1"/>
    <col min="13182" max="13184" width="8.28515625" style="4" customWidth="1"/>
    <col min="13185" max="13185" width="9.5703125" style="4" customWidth="1"/>
    <col min="13186" max="13186" width="10" style="4" customWidth="1"/>
    <col min="13187" max="13187" width="1.85546875" style="4" customWidth="1"/>
    <col min="13188" max="13210" width="18" style="4" customWidth="1"/>
    <col min="13211" max="13212" width="10.7109375" style="4" customWidth="1"/>
    <col min="13213" max="13218" width="18" style="4" customWidth="1"/>
    <col min="13219" max="13219" width="16.42578125" style="4" bestFit="1" customWidth="1"/>
    <col min="13220" max="13243" width="18" style="4" customWidth="1"/>
    <col min="13244" max="13245" width="15.7109375" style="4" customWidth="1"/>
    <col min="13246" max="13246" width="17" style="4" customWidth="1"/>
    <col min="13247" max="13247" width="9" style="4" customWidth="1"/>
    <col min="13248" max="13253" width="9.140625" style="4"/>
    <col min="13254" max="13255" width="9.7109375" style="4" customWidth="1"/>
    <col min="13256" max="13256" width="8.140625" style="4" customWidth="1"/>
    <col min="13257" max="13258" width="9.7109375" style="4" customWidth="1"/>
    <col min="13259" max="13259" width="8.140625" style="4" customWidth="1"/>
    <col min="13260" max="13260" width="9.28515625" style="4" bestFit="1" customWidth="1"/>
    <col min="13261" max="13429" width="9.140625" style="4"/>
    <col min="13430" max="13430" width="4" style="4" bestFit="1" customWidth="1"/>
    <col min="13431" max="13431" width="23.85546875" style="4" bestFit="1" customWidth="1"/>
    <col min="13432" max="13432" width="7.28515625" style="4" customWidth="1"/>
    <col min="13433" max="13433" width="10.5703125" style="4" customWidth="1"/>
    <col min="13434" max="13435" width="9.28515625" style="4" customWidth="1"/>
    <col min="13436" max="13437" width="8.140625" style="4" customWidth="1"/>
    <col min="13438" max="13440" width="8.28515625" style="4" customWidth="1"/>
    <col min="13441" max="13441" width="9.5703125" style="4" customWidth="1"/>
    <col min="13442" max="13442" width="10" style="4" customWidth="1"/>
    <col min="13443" max="13443" width="1.85546875" style="4" customWidth="1"/>
    <col min="13444" max="13466" width="18" style="4" customWidth="1"/>
    <col min="13467" max="13468" width="10.7109375" style="4" customWidth="1"/>
    <col min="13469" max="13474" width="18" style="4" customWidth="1"/>
    <col min="13475" max="13475" width="16.42578125" style="4" bestFit="1" customWidth="1"/>
    <col min="13476" max="13499" width="18" style="4" customWidth="1"/>
    <col min="13500" max="13501" width="15.7109375" style="4" customWidth="1"/>
    <col min="13502" max="13502" width="17" style="4" customWidth="1"/>
    <col min="13503" max="13503" width="9" style="4" customWidth="1"/>
    <col min="13504" max="13509" width="9.140625" style="4"/>
    <col min="13510" max="13511" width="9.7109375" style="4" customWidth="1"/>
    <col min="13512" max="13512" width="8.140625" style="4" customWidth="1"/>
    <col min="13513" max="13514" width="9.7109375" style="4" customWidth="1"/>
    <col min="13515" max="13515" width="8.140625" style="4" customWidth="1"/>
    <col min="13516" max="13516" width="9.28515625" style="4" bestFit="1" customWidth="1"/>
    <col min="13517" max="13685" width="9.140625" style="4"/>
    <col min="13686" max="13686" width="4" style="4" bestFit="1" customWidth="1"/>
    <col min="13687" max="13687" width="23.85546875" style="4" bestFit="1" customWidth="1"/>
    <col min="13688" max="13688" width="7.28515625" style="4" customWidth="1"/>
    <col min="13689" max="13689" width="10.5703125" style="4" customWidth="1"/>
    <col min="13690" max="13691" width="9.28515625" style="4" customWidth="1"/>
    <col min="13692" max="13693" width="8.140625" style="4" customWidth="1"/>
    <col min="13694" max="13696" width="8.28515625" style="4" customWidth="1"/>
    <col min="13697" max="13697" width="9.5703125" style="4" customWidth="1"/>
    <col min="13698" max="13698" width="10" style="4" customWidth="1"/>
    <col min="13699" max="13699" width="1.85546875" style="4" customWidth="1"/>
    <col min="13700" max="13722" width="18" style="4" customWidth="1"/>
    <col min="13723" max="13724" width="10.7109375" style="4" customWidth="1"/>
    <col min="13725" max="13730" width="18" style="4" customWidth="1"/>
    <col min="13731" max="13731" width="16.42578125" style="4" bestFit="1" customWidth="1"/>
    <col min="13732" max="13755" width="18" style="4" customWidth="1"/>
    <col min="13756" max="13757" width="15.7109375" style="4" customWidth="1"/>
    <col min="13758" max="13758" width="17" style="4" customWidth="1"/>
    <col min="13759" max="13759" width="9" style="4" customWidth="1"/>
    <col min="13760" max="13765" width="9.140625" style="4"/>
    <col min="13766" max="13767" width="9.7109375" style="4" customWidth="1"/>
    <col min="13768" max="13768" width="8.140625" style="4" customWidth="1"/>
    <col min="13769" max="13770" width="9.7109375" style="4" customWidth="1"/>
    <col min="13771" max="13771" width="8.140625" style="4" customWidth="1"/>
    <col min="13772" max="13772" width="9.28515625" style="4" bestFit="1" customWidth="1"/>
    <col min="13773" max="13941" width="9.140625" style="4"/>
    <col min="13942" max="13942" width="4" style="4" bestFit="1" customWidth="1"/>
    <col min="13943" max="13943" width="23.85546875" style="4" bestFit="1" customWidth="1"/>
    <col min="13944" max="13944" width="7.28515625" style="4" customWidth="1"/>
    <col min="13945" max="13945" width="10.5703125" style="4" customWidth="1"/>
    <col min="13946" max="13947" width="9.28515625" style="4" customWidth="1"/>
    <col min="13948" max="13949" width="8.140625" style="4" customWidth="1"/>
    <col min="13950" max="13952" width="8.28515625" style="4" customWidth="1"/>
    <col min="13953" max="13953" width="9.5703125" style="4" customWidth="1"/>
    <col min="13954" max="13954" width="10" style="4" customWidth="1"/>
    <col min="13955" max="13955" width="1.85546875" style="4" customWidth="1"/>
    <col min="13956" max="13978" width="18" style="4" customWidth="1"/>
    <col min="13979" max="13980" width="10.7109375" style="4" customWidth="1"/>
    <col min="13981" max="13986" width="18" style="4" customWidth="1"/>
    <col min="13987" max="13987" width="16.42578125" style="4" bestFit="1" customWidth="1"/>
    <col min="13988" max="14011" width="18" style="4" customWidth="1"/>
    <col min="14012" max="14013" width="15.7109375" style="4" customWidth="1"/>
    <col min="14014" max="14014" width="17" style="4" customWidth="1"/>
    <col min="14015" max="14015" width="9" style="4" customWidth="1"/>
    <col min="14016" max="14021" width="9.140625" style="4"/>
    <col min="14022" max="14023" width="9.7109375" style="4" customWidth="1"/>
    <col min="14024" max="14024" width="8.140625" style="4" customWidth="1"/>
    <col min="14025" max="14026" width="9.7109375" style="4" customWidth="1"/>
    <col min="14027" max="14027" width="8.140625" style="4" customWidth="1"/>
    <col min="14028" max="14028" width="9.28515625" style="4" bestFit="1" customWidth="1"/>
    <col min="14029" max="14197" width="9.140625" style="4"/>
    <col min="14198" max="14198" width="4" style="4" bestFit="1" customWidth="1"/>
    <col min="14199" max="14199" width="23.85546875" style="4" bestFit="1" customWidth="1"/>
    <col min="14200" max="14200" width="7.28515625" style="4" customWidth="1"/>
    <col min="14201" max="14201" width="10.5703125" style="4" customWidth="1"/>
    <col min="14202" max="14203" width="9.28515625" style="4" customWidth="1"/>
    <col min="14204" max="14205" width="8.140625" style="4" customWidth="1"/>
    <col min="14206" max="14208" width="8.28515625" style="4" customWidth="1"/>
    <col min="14209" max="14209" width="9.5703125" style="4" customWidth="1"/>
    <col min="14210" max="14210" width="10" style="4" customWidth="1"/>
    <col min="14211" max="14211" width="1.85546875" style="4" customWidth="1"/>
    <col min="14212" max="14234" width="18" style="4" customWidth="1"/>
    <col min="14235" max="14236" width="10.7109375" style="4" customWidth="1"/>
    <col min="14237" max="14242" width="18" style="4" customWidth="1"/>
    <col min="14243" max="14243" width="16.42578125" style="4" bestFit="1" customWidth="1"/>
    <col min="14244" max="14267" width="18" style="4" customWidth="1"/>
    <col min="14268" max="14269" width="15.7109375" style="4" customWidth="1"/>
    <col min="14270" max="14270" width="17" style="4" customWidth="1"/>
    <col min="14271" max="14271" width="9" style="4" customWidth="1"/>
    <col min="14272" max="14277" width="9.140625" style="4"/>
    <col min="14278" max="14279" width="9.7109375" style="4" customWidth="1"/>
    <col min="14280" max="14280" width="8.140625" style="4" customWidth="1"/>
    <col min="14281" max="14282" width="9.7109375" style="4" customWidth="1"/>
    <col min="14283" max="14283" width="8.140625" style="4" customWidth="1"/>
    <col min="14284" max="14284" width="9.28515625" style="4" bestFit="1" customWidth="1"/>
    <col min="14285" max="14453" width="9.140625" style="4"/>
    <col min="14454" max="14454" width="4" style="4" bestFit="1" customWidth="1"/>
    <col min="14455" max="14455" width="23.85546875" style="4" bestFit="1" customWidth="1"/>
    <col min="14456" max="14456" width="7.28515625" style="4" customWidth="1"/>
    <col min="14457" max="14457" width="10.5703125" style="4" customWidth="1"/>
    <col min="14458" max="14459" width="9.28515625" style="4" customWidth="1"/>
    <col min="14460" max="14461" width="8.140625" style="4" customWidth="1"/>
    <col min="14462" max="14464" width="8.28515625" style="4" customWidth="1"/>
    <col min="14465" max="14465" width="9.5703125" style="4" customWidth="1"/>
    <col min="14466" max="14466" width="10" style="4" customWidth="1"/>
    <col min="14467" max="14467" width="1.85546875" style="4" customWidth="1"/>
    <col min="14468" max="14490" width="18" style="4" customWidth="1"/>
    <col min="14491" max="14492" width="10.7109375" style="4" customWidth="1"/>
    <col min="14493" max="14498" width="18" style="4" customWidth="1"/>
    <col min="14499" max="14499" width="16.42578125" style="4" bestFit="1" customWidth="1"/>
    <col min="14500" max="14523" width="18" style="4" customWidth="1"/>
    <col min="14524" max="14525" width="15.7109375" style="4" customWidth="1"/>
    <col min="14526" max="14526" width="17" style="4" customWidth="1"/>
    <col min="14527" max="14527" width="9" style="4" customWidth="1"/>
    <col min="14528" max="14533" width="9.140625" style="4"/>
    <col min="14534" max="14535" width="9.7109375" style="4" customWidth="1"/>
    <col min="14536" max="14536" width="8.140625" style="4" customWidth="1"/>
    <col min="14537" max="14538" width="9.7109375" style="4" customWidth="1"/>
    <col min="14539" max="14539" width="8.140625" style="4" customWidth="1"/>
    <col min="14540" max="14540" width="9.28515625" style="4" bestFit="1" customWidth="1"/>
    <col min="14541" max="14709" width="9.140625" style="4"/>
    <col min="14710" max="14710" width="4" style="4" bestFit="1" customWidth="1"/>
    <col min="14711" max="14711" width="23.85546875" style="4" bestFit="1" customWidth="1"/>
    <col min="14712" max="14712" width="7.28515625" style="4" customWidth="1"/>
    <col min="14713" max="14713" width="10.5703125" style="4" customWidth="1"/>
    <col min="14714" max="14715" width="9.28515625" style="4" customWidth="1"/>
    <col min="14716" max="14717" width="8.140625" style="4" customWidth="1"/>
    <col min="14718" max="14720" width="8.28515625" style="4" customWidth="1"/>
    <col min="14721" max="14721" width="9.5703125" style="4" customWidth="1"/>
    <col min="14722" max="14722" width="10" style="4" customWidth="1"/>
    <col min="14723" max="14723" width="1.85546875" style="4" customWidth="1"/>
    <col min="14724" max="14746" width="18" style="4" customWidth="1"/>
    <col min="14747" max="14748" width="10.7109375" style="4" customWidth="1"/>
    <col min="14749" max="14754" width="18" style="4" customWidth="1"/>
    <col min="14755" max="14755" width="16.42578125" style="4" bestFit="1" customWidth="1"/>
    <col min="14756" max="14779" width="18" style="4" customWidth="1"/>
    <col min="14780" max="14781" width="15.7109375" style="4" customWidth="1"/>
    <col min="14782" max="14782" width="17" style="4" customWidth="1"/>
    <col min="14783" max="14783" width="9" style="4" customWidth="1"/>
    <col min="14784" max="14789" width="9.140625" style="4"/>
    <col min="14790" max="14791" width="9.7109375" style="4" customWidth="1"/>
    <col min="14792" max="14792" width="8.140625" style="4" customWidth="1"/>
    <col min="14793" max="14794" width="9.7109375" style="4" customWidth="1"/>
    <col min="14795" max="14795" width="8.140625" style="4" customWidth="1"/>
    <col min="14796" max="14796" width="9.28515625" style="4" bestFit="1" customWidth="1"/>
    <col min="14797" max="14965" width="9.140625" style="4"/>
    <col min="14966" max="14966" width="4" style="4" bestFit="1" customWidth="1"/>
    <col min="14967" max="14967" width="23.85546875" style="4" bestFit="1" customWidth="1"/>
    <col min="14968" max="14968" width="7.28515625" style="4" customWidth="1"/>
    <col min="14969" max="14969" width="10.5703125" style="4" customWidth="1"/>
    <col min="14970" max="14971" width="9.28515625" style="4" customWidth="1"/>
    <col min="14972" max="14973" width="8.140625" style="4" customWidth="1"/>
    <col min="14974" max="14976" width="8.28515625" style="4" customWidth="1"/>
    <col min="14977" max="14977" width="9.5703125" style="4" customWidth="1"/>
    <col min="14978" max="14978" width="10" style="4" customWidth="1"/>
    <col min="14979" max="14979" width="1.85546875" style="4" customWidth="1"/>
    <col min="14980" max="15002" width="18" style="4" customWidth="1"/>
    <col min="15003" max="15004" width="10.7109375" style="4" customWidth="1"/>
    <col min="15005" max="15010" width="18" style="4" customWidth="1"/>
    <col min="15011" max="15011" width="16.42578125" style="4" bestFit="1" customWidth="1"/>
    <col min="15012" max="15035" width="18" style="4" customWidth="1"/>
    <col min="15036" max="15037" width="15.7109375" style="4" customWidth="1"/>
    <col min="15038" max="15038" width="17" style="4" customWidth="1"/>
    <col min="15039" max="15039" width="9" style="4" customWidth="1"/>
    <col min="15040" max="15045" width="9.140625" style="4"/>
    <col min="15046" max="15047" width="9.7109375" style="4" customWidth="1"/>
    <col min="15048" max="15048" width="8.140625" style="4" customWidth="1"/>
    <col min="15049" max="15050" width="9.7109375" style="4" customWidth="1"/>
    <col min="15051" max="15051" width="8.140625" style="4" customWidth="1"/>
    <col min="15052" max="15052" width="9.28515625" style="4" bestFit="1" customWidth="1"/>
    <col min="15053" max="15221" width="9.140625" style="4"/>
    <col min="15222" max="15222" width="4" style="4" bestFit="1" customWidth="1"/>
    <col min="15223" max="15223" width="23.85546875" style="4" bestFit="1" customWidth="1"/>
    <col min="15224" max="15224" width="7.28515625" style="4" customWidth="1"/>
    <col min="15225" max="15225" width="10.5703125" style="4" customWidth="1"/>
    <col min="15226" max="15227" width="9.28515625" style="4" customWidth="1"/>
    <col min="15228" max="15229" width="8.140625" style="4" customWidth="1"/>
    <col min="15230" max="15232" width="8.28515625" style="4" customWidth="1"/>
    <col min="15233" max="15233" width="9.5703125" style="4" customWidth="1"/>
    <col min="15234" max="15234" width="10" style="4" customWidth="1"/>
    <col min="15235" max="15235" width="1.85546875" style="4" customWidth="1"/>
    <col min="15236" max="15258" width="18" style="4" customWidth="1"/>
    <col min="15259" max="15260" width="10.7109375" style="4" customWidth="1"/>
    <col min="15261" max="15266" width="18" style="4" customWidth="1"/>
    <col min="15267" max="15267" width="16.42578125" style="4" bestFit="1" customWidth="1"/>
    <col min="15268" max="15291" width="18" style="4" customWidth="1"/>
    <col min="15292" max="15293" width="15.7109375" style="4" customWidth="1"/>
    <col min="15294" max="15294" width="17" style="4" customWidth="1"/>
    <col min="15295" max="15295" width="9" style="4" customWidth="1"/>
    <col min="15296" max="15301" width="9.140625" style="4"/>
    <col min="15302" max="15303" width="9.7109375" style="4" customWidth="1"/>
    <col min="15304" max="15304" width="8.140625" style="4" customWidth="1"/>
    <col min="15305" max="15306" width="9.7109375" style="4" customWidth="1"/>
    <col min="15307" max="15307" width="8.140625" style="4" customWidth="1"/>
    <col min="15308" max="15308" width="9.28515625" style="4" bestFit="1" customWidth="1"/>
    <col min="15309" max="15477" width="9.140625" style="4"/>
    <col min="15478" max="15478" width="4" style="4" bestFit="1" customWidth="1"/>
    <col min="15479" max="15479" width="23.85546875" style="4" bestFit="1" customWidth="1"/>
    <col min="15480" max="15480" width="7.28515625" style="4" customWidth="1"/>
    <col min="15481" max="15481" width="10.5703125" style="4" customWidth="1"/>
    <col min="15482" max="15483" width="9.28515625" style="4" customWidth="1"/>
    <col min="15484" max="15485" width="8.140625" style="4" customWidth="1"/>
    <col min="15486" max="15488" width="8.28515625" style="4" customWidth="1"/>
    <col min="15489" max="15489" width="9.5703125" style="4" customWidth="1"/>
    <col min="15490" max="15490" width="10" style="4" customWidth="1"/>
    <col min="15491" max="15491" width="1.85546875" style="4" customWidth="1"/>
    <col min="15492" max="15514" width="18" style="4" customWidth="1"/>
    <col min="15515" max="15516" width="10.7109375" style="4" customWidth="1"/>
    <col min="15517" max="15522" width="18" style="4" customWidth="1"/>
    <col min="15523" max="15523" width="16.42578125" style="4" bestFit="1" customWidth="1"/>
    <col min="15524" max="15547" width="18" style="4" customWidth="1"/>
    <col min="15548" max="15549" width="15.7109375" style="4" customWidth="1"/>
    <col min="15550" max="15550" width="17" style="4" customWidth="1"/>
    <col min="15551" max="15551" width="9" style="4" customWidth="1"/>
    <col min="15552" max="15557" width="9.140625" style="4"/>
    <col min="15558" max="15559" width="9.7109375" style="4" customWidth="1"/>
    <col min="15560" max="15560" width="8.140625" style="4" customWidth="1"/>
    <col min="15561" max="15562" width="9.7109375" style="4" customWidth="1"/>
    <col min="15563" max="15563" width="8.140625" style="4" customWidth="1"/>
    <col min="15564" max="15564" width="9.28515625" style="4" bestFit="1" customWidth="1"/>
    <col min="15565" max="15733" width="9.140625" style="4"/>
    <col min="15734" max="15734" width="4" style="4" bestFit="1" customWidth="1"/>
    <col min="15735" max="15735" width="23.85546875" style="4" bestFit="1" customWidth="1"/>
    <col min="15736" max="15736" width="7.28515625" style="4" customWidth="1"/>
    <col min="15737" max="15737" width="10.5703125" style="4" customWidth="1"/>
    <col min="15738" max="15739" width="9.28515625" style="4" customWidth="1"/>
    <col min="15740" max="15741" width="8.140625" style="4" customWidth="1"/>
    <col min="15742" max="15744" width="8.28515625" style="4" customWidth="1"/>
    <col min="15745" max="15745" width="9.5703125" style="4" customWidth="1"/>
    <col min="15746" max="15746" width="10" style="4" customWidth="1"/>
    <col min="15747" max="15747" width="1.85546875" style="4" customWidth="1"/>
    <col min="15748" max="15770" width="18" style="4" customWidth="1"/>
    <col min="15771" max="15772" width="10.7109375" style="4" customWidth="1"/>
    <col min="15773" max="15778" width="18" style="4" customWidth="1"/>
    <col min="15779" max="15779" width="16.42578125" style="4" bestFit="1" customWidth="1"/>
    <col min="15780" max="15803" width="18" style="4" customWidth="1"/>
    <col min="15804" max="15805" width="15.7109375" style="4" customWidth="1"/>
    <col min="15806" max="15806" width="17" style="4" customWidth="1"/>
    <col min="15807" max="15807" width="9" style="4" customWidth="1"/>
    <col min="15808" max="15813" width="9.140625" style="4"/>
    <col min="15814" max="15815" width="9.7109375" style="4" customWidth="1"/>
    <col min="15816" max="15816" width="8.140625" style="4" customWidth="1"/>
    <col min="15817" max="15818" width="9.7109375" style="4" customWidth="1"/>
    <col min="15819" max="15819" width="8.140625" style="4" customWidth="1"/>
    <col min="15820" max="15820" width="9.28515625" style="4" bestFit="1" customWidth="1"/>
    <col min="15821" max="16384" width="9.140625" style="4"/>
  </cols>
  <sheetData>
    <row r="1" spans="1:106" ht="12.75" customHeight="1" x14ac:dyDescent="0.25"/>
    <row r="2" spans="1:106" ht="12.75" customHeight="1" x14ac:dyDescent="0.25">
      <c r="A2" s="5"/>
      <c r="B2" s="4"/>
      <c r="D2" s="4"/>
    </row>
    <row r="3" spans="1:106" ht="12.75" customHeight="1" x14ac:dyDescent="0.25"/>
    <row r="4" spans="1:106" ht="12.75" customHeight="1" x14ac:dyDescent="0.25"/>
    <row r="5" spans="1:106" ht="12.75" customHeight="1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ht="12.75" customHeight="1" x14ac:dyDescent="0.25"/>
    <row r="7" spans="1:106" ht="12.75" customHeight="1" x14ac:dyDescent="0.25"/>
    <row r="8" spans="1:106" ht="12.75" customHeight="1" x14ac:dyDescent="0.25"/>
    <row r="9" spans="1:106" s="10" customFormat="1" ht="21.75" customHeight="1" x14ac:dyDescent="0.25">
      <c r="A9" s="220" t="s">
        <v>338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9"/>
      <c r="O9" s="214">
        <v>2022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6"/>
      <c r="AH9" s="217">
        <v>2021</v>
      </c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8"/>
    </row>
    <row r="10" spans="1:106" s="10" customFormat="1" ht="12.75" customHeigh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230"/>
      <c r="K10" s="230"/>
      <c r="L10" s="11" t="s">
        <v>7</v>
      </c>
      <c r="M10" s="12" t="s">
        <v>8</v>
      </c>
      <c r="N10" s="13"/>
      <c r="O10" s="153">
        <v>44639</v>
      </c>
      <c r="P10" s="153">
        <v>44633</v>
      </c>
      <c r="Q10" s="153">
        <v>44633</v>
      </c>
      <c r="R10" s="153">
        <v>44625</v>
      </c>
      <c r="S10" s="153">
        <v>44625</v>
      </c>
      <c r="T10" s="153">
        <v>44620</v>
      </c>
      <c r="U10" s="153">
        <v>44618</v>
      </c>
      <c r="V10" s="153">
        <v>44612</v>
      </c>
      <c r="W10" s="153">
        <v>44611</v>
      </c>
      <c r="X10" s="153">
        <v>44605</v>
      </c>
      <c r="Y10" s="153">
        <v>44604</v>
      </c>
      <c r="Z10" s="153">
        <v>44598</v>
      </c>
      <c r="AA10" s="153">
        <v>44591</v>
      </c>
      <c r="AB10" s="153">
        <v>44590</v>
      </c>
      <c r="AC10" s="153">
        <v>44584</v>
      </c>
      <c r="AD10" s="153">
        <v>44584</v>
      </c>
      <c r="AE10" s="153">
        <v>44583</v>
      </c>
      <c r="AF10" s="153">
        <v>44576</v>
      </c>
      <c r="AG10" s="179">
        <v>44570</v>
      </c>
      <c r="AH10" s="177">
        <v>44549</v>
      </c>
      <c r="AI10" s="153">
        <v>44549</v>
      </c>
      <c r="AJ10" s="153">
        <v>44549</v>
      </c>
      <c r="AK10" s="153">
        <v>44549</v>
      </c>
      <c r="AL10" s="153">
        <v>44548</v>
      </c>
      <c r="AM10" s="165">
        <v>44541</v>
      </c>
      <c r="AN10" s="153">
        <v>44534</v>
      </c>
      <c r="AO10" s="153">
        <v>44528</v>
      </c>
      <c r="AP10" s="153">
        <v>44528</v>
      </c>
      <c r="AQ10" s="153">
        <v>44527</v>
      </c>
      <c r="AR10" s="153">
        <v>44521</v>
      </c>
      <c r="AS10" s="153">
        <v>44521</v>
      </c>
      <c r="AT10" s="153">
        <v>44521</v>
      </c>
      <c r="AU10" s="153">
        <v>44520</v>
      </c>
      <c r="AV10" s="153">
        <v>44514</v>
      </c>
      <c r="AW10" s="153">
        <v>44514</v>
      </c>
      <c r="AX10" s="153">
        <v>44513</v>
      </c>
      <c r="AY10" s="153">
        <v>44513</v>
      </c>
      <c r="AZ10" s="153">
        <v>44507</v>
      </c>
      <c r="BA10" s="153">
        <v>44506</v>
      </c>
      <c r="BB10" s="153">
        <v>44506</v>
      </c>
      <c r="BC10" s="153">
        <v>44506</v>
      </c>
      <c r="BD10" s="153">
        <v>44499</v>
      </c>
      <c r="BE10" s="153">
        <v>44499</v>
      </c>
      <c r="BF10" s="153">
        <v>44493</v>
      </c>
      <c r="BG10" s="153">
        <v>44492</v>
      </c>
      <c r="BH10" s="153">
        <v>44486</v>
      </c>
      <c r="BI10" s="153">
        <v>44485</v>
      </c>
      <c r="BJ10" s="153">
        <v>44485</v>
      </c>
      <c r="BK10" s="153">
        <v>44479</v>
      </c>
      <c r="BL10" s="153">
        <v>44478</v>
      </c>
      <c r="BM10" s="153">
        <v>44478</v>
      </c>
      <c r="BN10" s="153">
        <v>44478</v>
      </c>
      <c r="BO10" s="153">
        <v>44472</v>
      </c>
      <c r="BP10" s="153">
        <v>44472</v>
      </c>
      <c r="BQ10" s="153">
        <v>44472</v>
      </c>
      <c r="BR10" s="153">
        <v>44472</v>
      </c>
      <c r="BS10" s="153">
        <v>44465</v>
      </c>
      <c r="BT10" s="153">
        <v>44464</v>
      </c>
      <c r="BU10" s="153">
        <v>44458</v>
      </c>
      <c r="BV10" s="153">
        <v>44458</v>
      </c>
      <c r="BW10" s="153">
        <v>44457</v>
      </c>
      <c r="BX10" s="153">
        <v>44457</v>
      </c>
      <c r="BY10" s="153">
        <v>44457</v>
      </c>
      <c r="BZ10" s="153">
        <v>44450</v>
      </c>
      <c r="CA10" s="153">
        <v>44444</v>
      </c>
      <c r="CB10" s="153">
        <v>44437</v>
      </c>
      <c r="CC10" s="153">
        <v>44415</v>
      </c>
      <c r="CD10" s="153">
        <v>44409</v>
      </c>
      <c r="CE10" s="153">
        <v>44409</v>
      </c>
      <c r="CF10" s="153">
        <v>44394</v>
      </c>
      <c r="CG10" s="153">
        <v>44387</v>
      </c>
      <c r="CH10" s="153">
        <v>44373</v>
      </c>
      <c r="CI10" s="153">
        <v>44373</v>
      </c>
      <c r="CJ10" s="153">
        <v>44368</v>
      </c>
      <c r="CK10" s="153">
        <v>44367</v>
      </c>
      <c r="CL10" s="153">
        <v>44366</v>
      </c>
      <c r="CM10" s="153">
        <v>44357</v>
      </c>
      <c r="CN10" s="153">
        <v>44345</v>
      </c>
      <c r="CO10" s="153">
        <v>44340</v>
      </c>
      <c r="CP10" s="153">
        <v>44339</v>
      </c>
      <c r="CQ10" s="153">
        <v>44332</v>
      </c>
      <c r="CR10" s="107">
        <v>44325</v>
      </c>
      <c r="CS10" s="107">
        <v>44324</v>
      </c>
      <c r="CT10" s="107">
        <v>44318</v>
      </c>
      <c r="CU10" s="107">
        <v>44317</v>
      </c>
      <c r="CV10" s="107">
        <v>44311</v>
      </c>
      <c r="CW10" s="107">
        <v>44310</v>
      </c>
      <c r="CX10" s="107">
        <v>44304</v>
      </c>
      <c r="CY10" s="107">
        <v>44303</v>
      </c>
      <c r="CZ10" s="107">
        <v>44297</v>
      </c>
      <c r="DA10" s="107">
        <v>44296</v>
      </c>
      <c r="DB10" s="103">
        <v>44289</v>
      </c>
    </row>
    <row r="11" spans="1:106" s="10" customFormat="1" ht="12.75" customHeight="1" x14ac:dyDescent="0.25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1">
        <v>3</v>
      </c>
      <c r="J11" s="231">
        <v>4</v>
      </c>
      <c r="K11" s="232">
        <v>5</v>
      </c>
      <c r="L11" s="11" t="s">
        <v>9</v>
      </c>
      <c r="M11" s="14" t="s">
        <v>10</v>
      </c>
      <c r="N11" s="13"/>
      <c r="O11" s="104" t="s">
        <v>12</v>
      </c>
      <c r="P11" s="104" t="s">
        <v>441</v>
      </c>
      <c r="Q11" s="104" t="s">
        <v>305</v>
      </c>
      <c r="R11" s="104" t="s">
        <v>648</v>
      </c>
      <c r="S11" s="104" t="s">
        <v>654</v>
      </c>
      <c r="T11" s="104" t="s">
        <v>666</v>
      </c>
      <c r="U11" s="104" t="s">
        <v>640</v>
      </c>
      <c r="V11" s="104" t="s">
        <v>339</v>
      </c>
      <c r="W11" s="104" t="s">
        <v>642</v>
      </c>
      <c r="X11" s="104" t="s">
        <v>421</v>
      </c>
      <c r="Y11" s="104" t="s">
        <v>12</v>
      </c>
      <c r="Z11" s="104" t="s">
        <v>634</v>
      </c>
      <c r="AA11" s="104" t="s">
        <v>15</v>
      </c>
      <c r="AB11" s="104" t="s">
        <v>632</v>
      </c>
      <c r="AC11" s="104" t="s">
        <v>239</v>
      </c>
      <c r="AD11" s="104" t="s">
        <v>12</v>
      </c>
      <c r="AE11" s="104" t="s">
        <v>630</v>
      </c>
      <c r="AF11" s="104" t="s">
        <v>239</v>
      </c>
      <c r="AG11" s="180" t="s">
        <v>322</v>
      </c>
      <c r="AH11" s="134" t="s">
        <v>14</v>
      </c>
      <c r="AI11" s="104" t="s">
        <v>624</v>
      </c>
      <c r="AJ11" s="104" t="s">
        <v>624</v>
      </c>
      <c r="AK11" s="104" t="s">
        <v>614</v>
      </c>
      <c r="AL11" s="104" t="s">
        <v>305</v>
      </c>
      <c r="AM11" s="104" t="s">
        <v>613</v>
      </c>
      <c r="AN11" s="104" t="s">
        <v>600</v>
      </c>
      <c r="AO11" s="104" t="s">
        <v>571</v>
      </c>
      <c r="AP11" s="104" t="s">
        <v>11</v>
      </c>
      <c r="AQ11" s="104" t="s">
        <v>16</v>
      </c>
      <c r="AR11" s="104" t="s">
        <v>574</v>
      </c>
      <c r="AS11" s="104" t="s">
        <v>387</v>
      </c>
      <c r="AT11" s="104" t="s">
        <v>12</v>
      </c>
      <c r="AU11" s="104" t="s">
        <v>580</v>
      </c>
      <c r="AV11" s="104" t="s">
        <v>589</v>
      </c>
      <c r="AW11" s="104" t="s">
        <v>16</v>
      </c>
      <c r="AX11" s="104" t="s">
        <v>452</v>
      </c>
      <c r="AY11" s="104" t="s">
        <v>12</v>
      </c>
      <c r="AZ11" s="104" t="s">
        <v>12</v>
      </c>
      <c r="BA11" s="104" t="s">
        <v>16</v>
      </c>
      <c r="BB11" s="104" t="s">
        <v>452</v>
      </c>
      <c r="BC11" s="104" t="s">
        <v>12</v>
      </c>
      <c r="BD11" s="104" t="s">
        <v>15</v>
      </c>
      <c r="BE11" s="104" t="s">
        <v>519</v>
      </c>
      <c r="BF11" s="104" t="s">
        <v>553</v>
      </c>
      <c r="BG11" s="104" t="s">
        <v>12</v>
      </c>
      <c r="BH11" s="104" t="s">
        <v>11</v>
      </c>
      <c r="BI11" s="132" t="s">
        <v>13</v>
      </c>
      <c r="BJ11" s="160" t="s">
        <v>305</v>
      </c>
      <c r="BK11" s="160" t="s">
        <v>537</v>
      </c>
      <c r="BL11" s="104" t="s">
        <v>519</v>
      </c>
      <c r="BM11" s="104" t="s">
        <v>16</v>
      </c>
      <c r="BN11" s="104" t="s">
        <v>12</v>
      </c>
      <c r="BO11" s="104" t="s">
        <v>12</v>
      </c>
      <c r="BP11" s="104" t="s">
        <v>12</v>
      </c>
      <c r="BQ11" s="104" t="s">
        <v>423</v>
      </c>
      <c r="BR11" s="104" t="s">
        <v>11</v>
      </c>
      <c r="BS11" s="104" t="s">
        <v>15</v>
      </c>
      <c r="BT11" s="104" t="s">
        <v>339</v>
      </c>
      <c r="BU11" s="104" t="s">
        <v>11</v>
      </c>
      <c r="BV11" s="104" t="s">
        <v>322</v>
      </c>
      <c r="BW11" s="104" t="s">
        <v>494</v>
      </c>
      <c r="BX11" s="104" t="s">
        <v>517</v>
      </c>
      <c r="BY11" s="132" t="s">
        <v>13</v>
      </c>
      <c r="BZ11" s="104" t="s">
        <v>519</v>
      </c>
      <c r="CA11" s="104" t="s">
        <v>423</v>
      </c>
      <c r="CB11" s="104" t="s">
        <v>520</v>
      </c>
      <c r="CC11" s="104" t="s">
        <v>305</v>
      </c>
      <c r="CD11" s="104" t="s">
        <v>339</v>
      </c>
      <c r="CE11" s="160" t="s">
        <v>12</v>
      </c>
      <c r="CF11" s="160" t="s">
        <v>15</v>
      </c>
      <c r="CG11" s="132" t="s">
        <v>12</v>
      </c>
      <c r="CH11" s="104" t="s">
        <v>13</v>
      </c>
      <c r="CI11" s="104" t="s">
        <v>15</v>
      </c>
      <c r="CJ11" s="104" t="s">
        <v>12</v>
      </c>
      <c r="CK11" s="104" t="s">
        <v>423</v>
      </c>
      <c r="CL11" s="104" t="s">
        <v>494</v>
      </c>
      <c r="CM11" s="104" t="s">
        <v>339</v>
      </c>
      <c r="CN11" s="104" t="s">
        <v>13</v>
      </c>
      <c r="CO11" s="150" t="s">
        <v>14</v>
      </c>
      <c r="CP11" s="150" t="s">
        <v>452</v>
      </c>
      <c r="CQ11" s="150" t="s">
        <v>452</v>
      </c>
      <c r="CR11" s="104" t="s">
        <v>460</v>
      </c>
      <c r="CS11" s="104" t="s">
        <v>444</v>
      </c>
      <c r="CT11" s="104" t="s">
        <v>339</v>
      </c>
      <c r="CU11" s="104" t="s">
        <v>406</v>
      </c>
      <c r="CV11" s="104" t="s">
        <v>414</v>
      </c>
      <c r="CW11" s="104" t="s">
        <v>13</v>
      </c>
      <c r="CX11" s="104" t="s">
        <v>12</v>
      </c>
      <c r="CY11" s="104" t="s">
        <v>423</v>
      </c>
      <c r="CZ11" s="104" t="s">
        <v>12</v>
      </c>
      <c r="DA11" s="104" t="s">
        <v>441</v>
      </c>
      <c r="DB11" s="104" t="s">
        <v>404</v>
      </c>
    </row>
    <row r="12" spans="1:106" s="10" customFormat="1" ht="12.75" customHeight="1" x14ac:dyDescent="0.25">
      <c r="A12" s="223"/>
      <c r="B12" s="223"/>
      <c r="C12" s="223"/>
      <c r="D12" s="223"/>
      <c r="E12" s="228"/>
      <c r="F12" s="229"/>
      <c r="G12" s="231"/>
      <c r="H12" s="231"/>
      <c r="I12" s="231"/>
      <c r="J12" s="231"/>
      <c r="K12" s="223"/>
      <c r="L12" s="16" t="s">
        <v>10</v>
      </c>
      <c r="M12" s="17" t="s">
        <v>17</v>
      </c>
      <c r="N12" s="18"/>
      <c r="O12" s="106" t="s">
        <v>664</v>
      </c>
      <c r="P12" s="106" t="s">
        <v>369</v>
      </c>
      <c r="Q12" s="106" t="s">
        <v>653</v>
      </c>
      <c r="R12" s="106" t="s">
        <v>79</v>
      </c>
      <c r="S12" s="106" t="s">
        <v>655</v>
      </c>
      <c r="T12" s="106" t="s">
        <v>667</v>
      </c>
      <c r="U12" s="106" t="s">
        <v>76</v>
      </c>
      <c r="V12" s="106" t="s">
        <v>19</v>
      </c>
      <c r="W12" s="106" t="s">
        <v>64</v>
      </c>
      <c r="X12" s="106" t="s">
        <v>644</v>
      </c>
      <c r="Y12" s="106" t="s">
        <v>645</v>
      </c>
      <c r="Z12" s="106" t="s">
        <v>283</v>
      </c>
      <c r="AA12" s="106" t="s">
        <v>631</v>
      </c>
      <c r="AB12" s="106" t="s">
        <v>76</v>
      </c>
      <c r="AC12" s="106" t="s">
        <v>369</v>
      </c>
      <c r="AD12" s="106" t="s">
        <v>24</v>
      </c>
      <c r="AE12" s="106" t="s">
        <v>283</v>
      </c>
      <c r="AF12" s="106" t="s">
        <v>283</v>
      </c>
      <c r="AG12" s="181" t="s">
        <v>19</v>
      </c>
      <c r="AH12" s="135" t="s">
        <v>60</v>
      </c>
      <c r="AI12" s="106" t="s">
        <v>24</v>
      </c>
      <c r="AJ12" s="106" t="s">
        <v>22</v>
      </c>
      <c r="AK12" s="106" t="s">
        <v>290</v>
      </c>
      <c r="AL12" s="106" t="s">
        <v>623</v>
      </c>
      <c r="AM12" s="166" t="s">
        <v>612</v>
      </c>
      <c r="AN12" s="106" t="s">
        <v>25</v>
      </c>
      <c r="AO12" s="106" t="s">
        <v>283</v>
      </c>
      <c r="AP12" s="106" t="s">
        <v>281</v>
      </c>
      <c r="AQ12" s="106" t="s">
        <v>29</v>
      </c>
      <c r="AR12" s="106" t="s">
        <v>24</v>
      </c>
      <c r="AS12" s="106" t="s">
        <v>22</v>
      </c>
      <c r="AT12" s="106" t="s">
        <v>26</v>
      </c>
      <c r="AU12" s="106" t="s">
        <v>581</v>
      </c>
      <c r="AV12" s="106" t="s">
        <v>590</v>
      </c>
      <c r="AW12" s="106" t="s">
        <v>30</v>
      </c>
      <c r="AX12" s="106" t="s">
        <v>64</v>
      </c>
      <c r="AY12" s="106" t="s">
        <v>593</v>
      </c>
      <c r="AZ12" s="106" t="s">
        <v>562</v>
      </c>
      <c r="BA12" s="106" t="s">
        <v>27</v>
      </c>
      <c r="BB12" s="106" t="s">
        <v>124</v>
      </c>
      <c r="BC12" s="106" t="s">
        <v>568</v>
      </c>
      <c r="BD12" s="106" t="s">
        <v>554</v>
      </c>
      <c r="BE12" s="106" t="s">
        <v>20</v>
      </c>
      <c r="BF12" s="106" t="s">
        <v>369</v>
      </c>
      <c r="BG12" s="106" t="s">
        <v>527</v>
      </c>
      <c r="BH12" s="106" t="s">
        <v>399</v>
      </c>
      <c r="BI12" s="162" t="s">
        <v>247</v>
      </c>
      <c r="BJ12" s="162" t="s">
        <v>267</v>
      </c>
      <c r="BK12" s="162" t="s">
        <v>538</v>
      </c>
      <c r="BL12" s="106" t="s">
        <v>23</v>
      </c>
      <c r="BM12" s="106" t="s">
        <v>18</v>
      </c>
      <c r="BN12" s="106" t="s">
        <v>358</v>
      </c>
      <c r="BO12" s="106" t="s">
        <v>132</v>
      </c>
      <c r="BP12" s="106" t="s">
        <v>304</v>
      </c>
      <c r="BQ12" s="106" t="s">
        <v>21</v>
      </c>
      <c r="BR12" s="106" t="s">
        <v>31</v>
      </c>
      <c r="BS12" s="106" t="s">
        <v>547</v>
      </c>
      <c r="BT12" s="106" t="s">
        <v>247</v>
      </c>
      <c r="BU12" s="106" t="s">
        <v>250</v>
      </c>
      <c r="BV12" s="106" t="s">
        <v>247</v>
      </c>
      <c r="BW12" s="106" t="s">
        <v>23</v>
      </c>
      <c r="BX12" s="106" t="s">
        <v>518</v>
      </c>
      <c r="BY12" s="133" t="s">
        <v>21</v>
      </c>
      <c r="BZ12" s="106" t="s">
        <v>19</v>
      </c>
      <c r="CA12" s="106" t="s">
        <v>20</v>
      </c>
      <c r="CB12" s="106" t="s">
        <v>369</v>
      </c>
      <c r="CC12" s="106" t="s">
        <v>511</v>
      </c>
      <c r="CD12" s="106" t="s">
        <v>21</v>
      </c>
      <c r="CE12" s="161" t="s">
        <v>372</v>
      </c>
      <c r="CF12" s="161" t="s">
        <v>503</v>
      </c>
      <c r="CG12" s="133" t="s">
        <v>500</v>
      </c>
      <c r="CH12" s="106" t="s">
        <v>23</v>
      </c>
      <c r="CI12" s="106" t="s">
        <v>492</v>
      </c>
      <c r="CJ12" s="106" t="s">
        <v>491</v>
      </c>
      <c r="CK12" s="106" t="s">
        <v>23</v>
      </c>
      <c r="CL12" s="106" t="s">
        <v>19</v>
      </c>
      <c r="CM12" s="106" t="s">
        <v>20</v>
      </c>
      <c r="CN12" s="106" t="s">
        <v>23</v>
      </c>
      <c r="CO12" s="154" t="s">
        <v>477</v>
      </c>
      <c r="CP12" s="154" t="s">
        <v>468</v>
      </c>
      <c r="CQ12" s="154" t="s">
        <v>453</v>
      </c>
      <c r="CR12" s="106" t="s">
        <v>283</v>
      </c>
      <c r="CS12" s="106" t="s">
        <v>445</v>
      </c>
      <c r="CT12" s="106" t="s">
        <v>23</v>
      </c>
      <c r="CU12" s="106" t="s">
        <v>283</v>
      </c>
      <c r="CV12" s="106" t="s">
        <v>132</v>
      </c>
      <c r="CW12" s="106" t="s">
        <v>19</v>
      </c>
      <c r="CX12" s="106" t="s">
        <v>425</v>
      </c>
      <c r="CY12" s="106" t="s">
        <v>19</v>
      </c>
      <c r="CZ12" s="106" t="s">
        <v>22</v>
      </c>
      <c r="DA12" s="106" t="s">
        <v>283</v>
      </c>
      <c r="DB12" s="106" t="s">
        <v>405</v>
      </c>
    </row>
    <row r="13" spans="1:106" ht="14.25" customHeight="1" x14ac:dyDescent="0.25">
      <c r="L13" s="20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8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4.1" customHeight="1" x14ac:dyDescent="0.25">
      <c r="A14" s="21">
        <f t="shared" ref="A14:A77" si="0">A13+1</f>
        <v>1</v>
      </c>
      <c r="B14" s="141" t="s">
        <v>38</v>
      </c>
      <c r="C14" s="152">
        <v>10436</v>
      </c>
      <c r="D14" s="139" t="s">
        <v>39</v>
      </c>
      <c r="E14" s="25">
        <f t="shared" ref="E14:E77" si="1">MAX(O14:BR14)</f>
        <v>579</v>
      </c>
      <c r="F14" s="25" t="str">
        <f>VLOOKUP(E14,Tab!$A$2:$B$255,2,TRUE)</f>
        <v>A</v>
      </c>
      <c r="G14" s="26">
        <f t="shared" ref="G14:G77" si="2">LARGE(O14:DB14,1)</f>
        <v>579</v>
      </c>
      <c r="H14" s="26">
        <f t="shared" ref="H14:H77" si="3">LARGE(O14:DB14,2)</f>
        <v>577</v>
      </c>
      <c r="I14" s="26">
        <f t="shared" ref="I14:I77" si="4">LARGE(O14:DB14,3)</f>
        <v>575</v>
      </c>
      <c r="J14" s="26">
        <f t="shared" ref="J14:J77" si="5">LARGE(O14:DB14,4)</f>
        <v>573</v>
      </c>
      <c r="K14" s="26">
        <f t="shared" ref="K14:K77" si="6">LARGE(O14:DB14,5)</f>
        <v>573</v>
      </c>
      <c r="L14" s="27">
        <f t="shared" ref="L14:L77" si="7">SUM(G14:K14)</f>
        <v>2877</v>
      </c>
      <c r="M14" s="28">
        <f t="shared" ref="M14:M77" si="8">L14/5</f>
        <v>575.4</v>
      </c>
      <c r="N14" s="29"/>
      <c r="O14" s="30">
        <v>0</v>
      </c>
      <c r="P14" s="30">
        <v>0</v>
      </c>
      <c r="Q14" s="30">
        <v>579</v>
      </c>
      <c r="R14" s="30">
        <v>0</v>
      </c>
      <c r="S14" s="30">
        <v>0</v>
      </c>
      <c r="T14" s="30">
        <v>572</v>
      </c>
      <c r="U14" s="30">
        <v>0</v>
      </c>
      <c r="V14" s="30">
        <v>0</v>
      </c>
      <c r="W14" s="30">
        <v>0</v>
      </c>
      <c r="X14" s="30">
        <v>0</v>
      </c>
      <c r="Y14" s="30">
        <v>567</v>
      </c>
      <c r="Z14" s="30">
        <v>565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183">
        <v>0</v>
      </c>
      <c r="AH14" s="178">
        <v>0</v>
      </c>
      <c r="AI14" s="30">
        <v>0</v>
      </c>
      <c r="AJ14" s="30">
        <v>0</v>
      </c>
      <c r="AK14" s="30">
        <v>0</v>
      </c>
      <c r="AL14" s="30">
        <v>571</v>
      </c>
      <c r="AM14" s="30">
        <v>0</v>
      </c>
      <c r="AN14" s="30">
        <v>577</v>
      </c>
      <c r="AO14" s="30">
        <v>568</v>
      </c>
      <c r="AP14" s="30">
        <v>0</v>
      </c>
      <c r="AQ14" s="30">
        <v>0</v>
      </c>
      <c r="AR14" s="30">
        <v>0</v>
      </c>
      <c r="AS14" s="30">
        <v>0</v>
      </c>
      <c r="AT14" s="30">
        <v>573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566</v>
      </c>
      <c r="BK14" s="30">
        <v>0</v>
      </c>
      <c r="BL14" s="30">
        <v>0</v>
      </c>
      <c r="BM14" s="30">
        <v>0</v>
      </c>
      <c r="BN14" s="30">
        <v>573</v>
      </c>
      <c r="BO14" s="30">
        <v>569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570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30">
        <v>0</v>
      </c>
      <c r="CO14" s="30">
        <v>575</v>
      </c>
      <c r="CP14" s="30">
        <v>0</v>
      </c>
      <c r="CQ14" s="30">
        <v>0</v>
      </c>
      <c r="CR14" s="30">
        <v>563</v>
      </c>
      <c r="CS14" s="30">
        <v>0</v>
      </c>
      <c r="CT14" s="30">
        <v>0</v>
      </c>
      <c r="CU14" s="30">
        <v>568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570</v>
      </c>
      <c r="DB14" s="31">
        <v>0</v>
      </c>
    </row>
    <row r="15" spans="1:106" ht="14.1" customHeight="1" x14ac:dyDescent="0.25">
      <c r="A15" s="21">
        <f t="shared" si="0"/>
        <v>2</v>
      </c>
      <c r="B15" s="22" t="s">
        <v>32</v>
      </c>
      <c r="C15" s="151">
        <v>498</v>
      </c>
      <c r="D15" s="138" t="s">
        <v>26</v>
      </c>
      <c r="E15" s="25">
        <f t="shared" si="1"/>
        <v>578</v>
      </c>
      <c r="F15" s="25" t="str">
        <f>VLOOKUP(E15,Tab!$A$2:$B$255,2,TRUE)</f>
        <v>A</v>
      </c>
      <c r="G15" s="26">
        <f t="shared" si="2"/>
        <v>579</v>
      </c>
      <c r="H15" s="26">
        <f t="shared" si="3"/>
        <v>578</v>
      </c>
      <c r="I15" s="26">
        <f t="shared" si="4"/>
        <v>578</v>
      </c>
      <c r="J15" s="26">
        <f t="shared" si="5"/>
        <v>572</v>
      </c>
      <c r="K15" s="26">
        <f t="shared" si="6"/>
        <v>570</v>
      </c>
      <c r="L15" s="27">
        <f t="shared" si="7"/>
        <v>2877</v>
      </c>
      <c r="M15" s="28">
        <f t="shared" si="8"/>
        <v>575.4</v>
      </c>
      <c r="N15" s="29"/>
      <c r="O15" s="30">
        <v>0</v>
      </c>
      <c r="P15" s="30">
        <v>0</v>
      </c>
      <c r="Q15" s="30">
        <v>578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578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567</v>
      </c>
      <c r="AF15" s="30">
        <v>570</v>
      </c>
      <c r="AG15" s="183">
        <v>0</v>
      </c>
      <c r="AH15" s="178">
        <v>572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570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560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0">
        <v>570</v>
      </c>
      <c r="CP15" s="30">
        <v>0</v>
      </c>
      <c r="CQ15" s="30">
        <v>0</v>
      </c>
      <c r="CR15" s="30">
        <v>579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1">
        <v>0</v>
      </c>
    </row>
    <row r="16" spans="1:106" ht="14.1" customHeight="1" x14ac:dyDescent="0.25">
      <c r="A16" s="21">
        <f t="shared" si="0"/>
        <v>3</v>
      </c>
      <c r="B16" s="140" t="s">
        <v>35</v>
      </c>
      <c r="C16" s="151">
        <v>1671</v>
      </c>
      <c r="D16" s="138" t="s">
        <v>36</v>
      </c>
      <c r="E16" s="25">
        <f t="shared" si="1"/>
        <v>571</v>
      </c>
      <c r="F16" s="25" t="str">
        <f>VLOOKUP(E16,Tab!$A$2:$B$255,2,TRUE)</f>
        <v>B</v>
      </c>
      <c r="G16" s="26">
        <f t="shared" si="2"/>
        <v>573</v>
      </c>
      <c r="H16" s="26">
        <f t="shared" si="3"/>
        <v>571</v>
      </c>
      <c r="I16" s="26">
        <f t="shared" si="4"/>
        <v>571</v>
      </c>
      <c r="J16" s="26">
        <f t="shared" si="5"/>
        <v>570</v>
      </c>
      <c r="K16" s="26">
        <f t="shared" si="6"/>
        <v>568</v>
      </c>
      <c r="L16" s="27">
        <f t="shared" si="7"/>
        <v>2853</v>
      </c>
      <c r="M16" s="28">
        <f t="shared" si="8"/>
        <v>570.6</v>
      </c>
      <c r="N16" s="29"/>
      <c r="O16" s="30">
        <v>0</v>
      </c>
      <c r="P16" s="30">
        <v>0</v>
      </c>
      <c r="Q16" s="30">
        <v>559</v>
      </c>
      <c r="R16" s="30">
        <v>560</v>
      </c>
      <c r="S16" s="30">
        <v>568</v>
      </c>
      <c r="T16" s="30">
        <v>0</v>
      </c>
      <c r="U16" s="30">
        <v>0</v>
      </c>
      <c r="V16" s="30">
        <v>0</v>
      </c>
      <c r="W16" s="30">
        <v>570</v>
      </c>
      <c r="X16" s="30">
        <v>0</v>
      </c>
      <c r="Y16" s="30">
        <v>554</v>
      </c>
      <c r="Z16" s="30">
        <v>559</v>
      </c>
      <c r="AA16" s="30">
        <v>560</v>
      </c>
      <c r="AB16" s="30">
        <v>0</v>
      </c>
      <c r="AC16" s="30">
        <v>0</v>
      </c>
      <c r="AD16" s="30">
        <v>0</v>
      </c>
      <c r="AE16" s="30">
        <v>557</v>
      </c>
      <c r="AF16" s="30">
        <v>556</v>
      </c>
      <c r="AG16" s="183">
        <v>0</v>
      </c>
      <c r="AH16" s="178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553</v>
      </c>
      <c r="AO16" s="30">
        <v>564</v>
      </c>
      <c r="AP16" s="30">
        <v>0</v>
      </c>
      <c r="AQ16" s="30">
        <v>0</v>
      </c>
      <c r="AR16" s="30">
        <v>0</v>
      </c>
      <c r="AS16" s="30">
        <v>0</v>
      </c>
      <c r="AT16" s="30">
        <v>553</v>
      </c>
      <c r="AU16" s="30">
        <v>0</v>
      </c>
      <c r="AV16" s="30">
        <v>0</v>
      </c>
      <c r="AW16" s="30">
        <v>0</v>
      </c>
      <c r="AX16" s="30">
        <v>566</v>
      </c>
      <c r="AY16" s="30">
        <v>0</v>
      </c>
      <c r="AZ16" s="30">
        <v>0</v>
      </c>
      <c r="BA16" s="30">
        <v>562</v>
      </c>
      <c r="BB16" s="30">
        <v>0</v>
      </c>
      <c r="BC16" s="30">
        <v>0</v>
      </c>
      <c r="BD16" s="30">
        <v>565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560</v>
      </c>
      <c r="BK16" s="30">
        <v>0</v>
      </c>
      <c r="BL16" s="30">
        <v>0</v>
      </c>
      <c r="BM16" s="30">
        <v>0</v>
      </c>
      <c r="BN16" s="30">
        <v>560</v>
      </c>
      <c r="BO16" s="30">
        <v>571</v>
      </c>
      <c r="BP16" s="30">
        <v>0</v>
      </c>
      <c r="BQ16" s="30">
        <v>0</v>
      </c>
      <c r="BR16" s="30">
        <v>0</v>
      </c>
      <c r="BS16" s="30">
        <v>556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0</v>
      </c>
      <c r="CG16" s="30">
        <v>571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560</v>
      </c>
      <c r="CP16" s="30">
        <v>0</v>
      </c>
      <c r="CQ16" s="30">
        <v>0</v>
      </c>
      <c r="CR16" s="30">
        <v>566</v>
      </c>
      <c r="CS16" s="30">
        <v>0</v>
      </c>
      <c r="CT16" s="30">
        <v>0</v>
      </c>
      <c r="CU16" s="30">
        <v>566</v>
      </c>
      <c r="CV16" s="30">
        <v>573</v>
      </c>
      <c r="CW16" s="30">
        <v>0</v>
      </c>
      <c r="CX16" s="30">
        <v>0</v>
      </c>
      <c r="CY16" s="30">
        <v>0</v>
      </c>
      <c r="CZ16" s="30">
        <v>0</v>
      </c>
      <c r="DA16" s="30">
        <v>564</v>
      </c>
      <c r="DB16" s="31">
        <v>0</v>
      </c>
    </row>
    <row r="17" spans="1:106" ht="14.1" customHeight="1" x14ac:dyDescent="0.25">
      <c r="A17" s="21">
        <f t="shared" si="0"/>
        <v>4</v>
      </c>
      <c r="B17" s="140" t="s">
        <v>101</v>
      </c>
      <c r="C17" s="151">
        <v>602</v>
      </c>
      <c r="D17" s="138" t="s">
        <v>62</v>
      </c>
      <c r="E17" s="25">
        <f t="shared" si="1"/>
        <v>570</v>
      </c>
      <c r="F17" s="25" t="str">
        <f>VLOOKUP(E17,Tab!$A$2:$B$255,2,TRUE)</f>
        <v>B</v>
      </c>
      <c r="G17" s="26">
        <f t="shared" si="2"/>
        <v>570</v>
      </c>
      <c r="H17" s="26">
        <f t="shared" si="3"/>
        <v>569</v>
      </c>
      <c r="I17" s="26">
        <f t="shared" si="4"/>
        <v>569</v>
      </c>
      <c r="J17" s="26">
        <f t="shared" si="5"/>
        <v>568</v>
      </c>
      <c r="K17" s="26">
        <f t="shared" si="6"/>
        <v>568</v>
      </c>
      <c r="L17" s="27">
        <f t="shared" si="7"/>
        <v>2844</v>
      </c>
      <c r="M17" s="28">
        <f t="shared" si="8"/>
        <v>568.79999999999995</v>
      </c>
      <c r="N17" s="29"/>
      <c r="O17" s="30">
        <v>0</v>
      </c>
      <c r="P17" s="30">
        <v>0</v>
      </c>
      <c r="Q17" s="30">
        <v>561</v>
      </c>
      <c r="R17" s="30">
        <v>0</v>
      </c>
      <c r="S17" s="30">
        <v>569</v>
      </c>
      <c r="T17" s="30">
        <v>0</v>
      </c>
      <c r="U17" s="30">
        <v>0</v>
      </c>
      <c r="V17" s="30">
        <v>0</v>
      </c>
      <c r="W17" s="30">
        <v>558</v>
      </c>
      <c r="X17" s="30">
        <v>0</v>
      </c>
      <c r="Y17" s="30">
        <v>564</v>
      </c>
      <c r="Z17" s="30">
        <v>560</v>
      </c>
      <c r="AA17" s="30">
        <v>0</v>
      </c>
      <c r="AB17" s="30">
        <v>0</v>
      </c>
      <c r="AC17" s="30">
        <v>0</v>
      </c>
      <c r="AD17" s="30">
        <v>0</v>
      </c>
      <c r="AE17" s="30">
        <v>560</v>
      </c>
      <c r="AF17" s="30">
        <v>556</v>
      </c>
      <c r="AG17" s="183">
        <v>0</v>
      </c>
      <c r="AH17" s="178">
        <v>568</v>
      </c>
      <c r="AI17" s="30">
        <v>0</v>
      </c>
      <c r="AJ17" s="30">
        <v>0</v>
      </c>
      <c r="AK17" s="30">
        <v>0</v>
      </c>
      <c r="AL17" s="30">
        <v>569</v>
      </c>
      <c r="AM17" s="30">
        <v>0</v>
      </c>
      <c r="AN17" s="30">
        <v>559</v>
      </c>
      <c r="AO17" s="30">
        <v>570</v>
      </c>
      <c r="AP17" s="30">
        <v>0</v>
      </c>
      <c r="AQ17" s="30">
        <v>0</v>
      </c>
      <c r="AR17" s="30">
        <v>0</v>
      </c>
      <c r="AS17" s="30">
        <v>0</v>
      </c>
      <c r="AT17" s="30">
        <v>568</v>
      </c>
      <c r="AU17" s="30">
        <v>0</v>
      </c>
      <c r="AV17" s="30">
        <v>0</v>
      </c>
      <c r="AW17" s="30">
        <v>0</v>
      </c>
      <c r="AX17" s="30">
        <v>567</v>
      </c>
      <c r="AY17" s="30">
        <v>0</v>
      </c>
      <c r="AZ17" s="30">
        <v>0</v>
      </c>
      <c r="BA17" s="30">
        <v>561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557</v>
      </c>
      <c r="BK17" s="30">
        <v>0</v>
      </c>
      <c r="BL17" s="30">
        <v>0</v>
      </c>
      <c r="BM17" s="30">
        <v>0</v>
      </c>
      <c r="BN17" s="30">
        <v>0</v>
      </c>
      <c r="BO17" s="30">
        <v>563</v>
      </c>
      <c r="BP17" s="30">
        <v>0</v>
      </c>
      <c r="BQ17" s="30">
        <v>0</v>
      </c>
      <c r="BR17" s="30">
        <v>0</v>
      </c>
      <c r="BS17" s="30">
        <v>559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557</v>
      </c>
      <c r="CS17" s="30">
        <v>0</v>
      </c>
      <c r="CT17" s="30">
        <v>0</v>
      </c>
      <c r="CU17" s="30">
        <v>568</v>
      </c>
      <c r="CV17" s="30">
        <v>563</v>
      </c>
      <c r="CW17" s="30">
        <v>0</v>
      </c>
      <c r="CX17" s="30">
        <v>0</v>
      </c>
      <c r="CY17" s="30">
        <v>0</v>
      </c>
      <c r="CZ17" s="30">
        <v>0</v>
      </c>
      <c r="DA17" s="30">
        <v>563</v>
      </c>
      <c r="DB17" s="31">
        <v>0</v>
      </c>
    </row>
    <row r="18" spans="1:106" ht="14.1" customHeight="1" x14ac:dyDescent="0.25">
      <c r="A18" s="21">
        <f t="shared" si="0"/>
        <v>5</v>
      </c>
      <c r="B18" s="141" t="s">
        <v>409</v>
      </c>
      <c r="C18" s="152">
        <v>15642</v>
      </c>
      <c r="D18" s="40" t="s">
        <v>80</v>
      </c>
      <c r="E18" s="25">
        <f t="shared" si="1"/>
        <v>569</v>
      </c>
      <c r="F18" s="25" t="str">
        <f>VLOOKUP(E18,Tab!$A$2:$B$255,2,TRUE)</f>
        <v>C</v>
      </c>
      <c r="G18" s="26">
        <f t="shared" si="2"/>
        <v>569</v>
      </c>
      <c r="H18" s="26">
        <f t="shared" si="3"/>
        <v>569</v>
      </c>
      <c r="I18" s="26">
        <f t="shared" si="4"/>
        <v>568</v>
      </c>
      <c r="J18" s="26">
        <f t="shared" si="5"/>
        <v>566</v>
      </c>
      <c r="K18" s="26">
        <f t="shared" si="6"/>
        <v>565</v>
      </c>
      <c r="L18" s="27">
        <f t="shared" si="7"/>
        <v>2837</v>
      </c>
      <c r="M18" s="28">
        <f t="shared" si="8"/>
        <v>567.4</v>
      </c>
      <c r="N18" s="29"/>
      <c r="O18" s="30">
        <v>0</v>
      </c>
      <c r="P18" s="30">
        <v>568</v>
      </c>
      <c r="Q18" s="30">
        <v>561</v>
      </c>
      <c r="R18" s="30">
        <v>556</v>
      </c>
      <c r="S18" s="30">
        <v>551</v>
      </c>
      <c r="T18" s="30">
        <v>0</v>
      </c>
      <c r="U18" s="30">
        <v>560</v>
      </c>
      <c r="V18" s="30">
        <v>557</v>
      </c>
      <c r="W18" s="30">
        <v>563</v>
      </c>
      <c r="X18" s="30">
        <v>569</v>
      </c>
      <c r="Y18" s="30">
        <v>566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183">
        <v>0</v>
      </c>
      <c r="AH18" s="178">
        <v>0</v>
      </c>
      <c r="AI18" s="30">
        <v>0</v>
      </c>
      <c r="AJ18" s="30">
        <v>0</v>
      </c>
      <c r="AK18" s="30">
        <v>559</v>
      </c>
      <c r="AL18" s="30">
        <v>0</v>
      </c>
      <c r="AM18" s="30">
        <v>0</v>
      </c>
      <c r="AN18" s="30">
        <v>0</v>
      </c>
      <c r="AO18" s="30">
        <v>551</v>
      </c>
      <c r="AP18" s="30">
        <v>0</v>
      </c>
      <c r="AQ18" s="30">
        <v>0</v>
      </c>
      <c r="AR18" s="30">
        <v>0</v>
      </c>
      <c r="AS18" s="30">
        <v>0</v>
      </c>
      <c r="AT18" s="30">
        <v>561</v>
      </c>
      <c r="AU18" s="30">
        <v>0</v>
      </c>
      <c r="AV18" s="30">
        <v>549</v>
      </c>
      <c r="AW18" s="30">
        <v>0</v>
      </c>
      <c r="AX18" s="30">
        <v>0</v>
      </c>
      <c r="AY18" s="30">
        <v>0</v>
      </c>
      <c r="AZ18" s="30">
        <v>0</v>
      </c>
      <c r="BA18" s="30">
        <v>556</v>
      </c>
      <c r="BB18" s="30">
        <v>0</v>
      </c>
      <c r="BC18" s="30">
        <v>0</v>
      </c>
      <c r="BD18" s="30">
        <v>565</v>
      </c>
      <c r="BE18" s="30">
        <v>0</v>
      </c>
      <c r="BF18" s="30">
        <v>555</v>
      </c>
      <c r="BG18" s="30">
        <v>560</v>
      </c>
      <c r="BH18" s="30">
        <v>0</v>
      </c>
      <c r="BI18" s="30">
        <v>0</v>
      </c>
      <c r="BJ18" s="30">
        <v>554</v>
      </c>
      <c r="BK18" s="30">
        <v>0</v>
      </c>
      <c r="BL18" s="30">
        <v>0</v>
      </c>
      <c r="BM18" s="30">
        <v>0</v>
      </c>
      <c r="BN18" s="30">
        <v>564</v>
      </c>
      <c r="BO18" s="30">
        <v>546</v>
      </c>
      <c r="BP18" s="30">
        <v>0</v>
      </c>
      <c r="BQ18" s="30">
        <v>563</v>
      </c>
      <c r="BR18" s="30">
        <v>0</v>
      </c>
      <c r="BS18" s="30">
        <v>560</v>
      </c>
      <c r="BT18" s="30">
        <v>560</v>
      </c>
      <c r="BU18" s="30">
        <v>0</v>
      </c>
      <c r="BV18" s="30">
        <v>0</v>
      </c>
      <c r="BW18" s="30">
        <v>0</v>
      </c>
      <c r="BX18" s="30">
        <v>0</v>
      </c>
      <c r="BY18" s="30">
        <v>556</v>
      </c>
      <c r="BZ18" s="30">
        <v>560</v>
      </c>
      <c r="CA18" s="30">
        <v>558</v>
      </c>
      <c r="CB18" s="30">
        <v>551</v>
      </c>
      <c r="CC18" s="30">
        <v>0</v>
      </c>
      <c r="CD18" s="30">
        <v>561</v>
      </c>
      <c r="CE18" s="30">
        <v>0</v>
      </c>
      <c r="CF18" s="30">
        <v>0</v>
      </c>
      <c r="CG18" s="30">
        <v>569</v>
      </c>
      <c r="CH18" s="30">
        <v>0</v>
      </c>
      <c r="CI18" s="30">
        <v>557</v>
      </c>
      <c r="CJ18" s="30">
        <v>0</v>
      </c>
      <c r="CK18" s="30">
        <v>558</v>
      </c>
      <c r="CL18" s="30">
        <v>559</v>
      </c>
      <c r="CM18" s="30">
        <v>559</v>
      </c>
      <c r="CN18" s="30">
        <v>0</v>
      </c>
      <c r="CO18" s="30">
        <v>0</v>
      </c>
      <c r="CP18" s="30">
        <v>0</v>
      </c>
      <c r="CQ18" s="30">
        <v>0</v>
      </c>
      <c r="CR18" s="30">
        <v>562</v>
      </c>
      <c r="CS18" s="30">
        <v>551</v>
      </c>
      <c r="CT18" s="30">
        <v>560</v>
      </c>
      <c r="CU18" s="30">
        <v>549</v>
      </c>
      <c r="CV18" s="30">
        <v>555</v>
      </c>
      <c r="CW18" s="30">
        <v>0</v>
      </c>
      <c r="CX18" s="30">
        <v>0</v>
      </c>
      <c r="CY18" s="30">
        <v>551</v>
      </c>
      <c r="CZ18" s="30">
        <v>0</v>
      </c>
      <c r="DA18" s="30">
        <v>0</v>
      </c>
      <c r="DB18" s="31">
        <v>0</v>
      </c>
    </row>
    <row r="19" spans="1:106" ht="14.1" customHeight="1" x14ac:dyDescent="0.25">
      <c r="A19" s="21">
        <f t="shared" si="0"/>
        <v>6</v>
      </c>
      <c r="B19" s="141" t="s">
        <v>273</v>
      </c>
      <c r="C19" s="152">
        <v>13406</v>
      </c>
      <c r="D19" s="40" t="s">
        <v>62</v>
      </c>
      <c r="E19" s="25">
        <f t="shared" si="1"/>
        <v>569</v>
      </c>
      <c r="F19" s="25" t="str">
        <f>VLOOKUP(E19,Tab!$A$2:$B$255,2,TRUE)</f>
        <v>C</v>
      </c>
      <c r="G19" s="26">
        <f t="shared" si="2"/>
        <v>569</v>
      </c>
      <c r="H19" s="26">
        <f t="shared" si="3"/>
        <v>569</v>
      </c>
      <c r="I19" s="26">
        <f t="shared" si="4"/>
        <v>567</v>
      </c>
      <c r="J19" s="26">
        <f t="shared" si="5"/>
        <v>566</v>
      </c>
      <c r="K19" s="26">
        <f t="shared" si="6"/>
        <v>565</v>
      </c>
      <c r="L19" s="27">
        <f t="shared" si="7"/>
        <v>2836</v>
      </c>
      <c r="M19" s="28">
        <f t="shared" si="8"/>
        <v>567.20000000000005</v>
      </c>
      <c r="N19" s="29"/>
      <c r="O19" s="30">
        <v>0</v>
      </c>
      <c r="P19" s="30">
        <v>569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567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551</v>
      </c>
      <c r="AC19" s="30">
        <v>0</v>
      </c>
      <c r="AD19" s="30">
        <v>0</v>
      </c>
      <c r="AE19" s="30">
        <v>0</v>
      </c>
      <c r="AF19" s="30">
        <v>0</v>
      </c>
      <c r="AG19" s="183">
        <v>0</v>
      </c>
      <c r="AH19" s="178">
        <v>0</v>
      </c>
      <c r="AI19" s="30">
        <v>0</v>
      </c>
      <c r="AJ19" s="30">
        <v>0</v>
      </c>
      <c r="AK19" s="30">
        <v>565</v>
      </c>
      <c r="AL19" s="30">
        <v>0</v>
      </c>
      <c r="AM19" s="30">
        <v>0</v>
      </c>
      <c r="AN19" s="30">
        <v>558</v>
      </c>
      <c r="AO19" s="30">
        <v>0</v>
      </c>
      <c r="AP19" s="30">
        <v>569</v>
      </c>
      <c r="AQ19" s="30">
        <v>566</v>
      </c>
      <c r="AR19" s="30">
        <v>0</v>
      </c>
      <c r="AS19" s="30">
        <v>0</v>
      </c>
      <c r="AT19" s="30">
        <v>0</v>
      </c>
      <c r="AU19" s="30">
        <v>0</v>
      </c>
      <c r="AV19" s="30">
        <v>557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550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562</v>
      </c>
      <c r="BR19" s="30">
        <v>0</v>
      </c>
      <c r="BS19" s="30">
        <v>0</v>
      </c>
      <c r="BT19" s="30">
        <v>555</v>
      </c>
      <c r="BU19" s="30">
        <v>0</v>
      </c>
      <c r="BV19" s="30">
        <v>0</v>
      </c>
      <c r="BW19" s="30">
        <v>0</v>
      </c>
      <c r="BX19" s="30">
        <v>0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0</v>
      </c>
      <c r="CE19" s="30">
        <v>0</v>
      </c>
      <c r="CF19" s="30">
        <v>0</v>
      </c>
      <c r="CG19" s="30">
        <v>0</v>
      </c>
      <c r="CH19" s="30">
        <v>0</v>
      </c>
      <c r="CI19" s="30">
        <v>0</v>
      </c>
      <c r="CJ19" s="30">
        <v>0</v>
      </c>
      <c r="CK19" s="30">
        <v>0</v>
      </c>
      <c r="CL19" s="30">
        <v>0</v>
      </c>
      <c r="CM19" s="30">
        <v>531</v>
      </c>
      <c r="CN19" s="30">
        <v>0</v>
      </c>
      <c r="CO19" s="30">
        <v>0</v>
      </c>
      <c r="CP19" s="30">
        <v>0</v>
      </c>
      <c r="CQ19" s="30">
        <v>0</v>
      </c>
      <c r="CR19" s="30">
        <v>0</v>
      </c>
      <c r="CS19" s="30">
        <v>0</v>
      </c>
      <c r="CT19" s="30">
        <v>562</v>
      </c>
      <c r="CU19" s="30">
        <v>0</v>
      </c>
      <c r="CV19" s="30">
        <v>0</v>
      </c>
      <c r="CW19" s="30">
        <v>544</v>
      </c>
      <c r="CX19" s="30">
        <v>0</v>
      </c>
      <c r="CY19" s="30">
        <v>0</v>
      </c>
      <c r="CZ19" s="30">
        <v>0</v>
      </c>
      <c r="DA19" s="30">
        <v>0</v>
      </c>
      <c r="DB19" s="31">
        <v>0</v>
      </c>
    </row>
    <row r="20" spans="1:106" ht="14.1" customHeight="1" x14ac:dyDescent="0.25">
      <c r="A20" s="21">
        <f t="shared" si="0"/>
        <v>7</v>
      </c>
      <c r="B20" s="141" t="s">
        <v>234</v>
      </c>
      <c r="C20" s="152">
        <v>13828</v>
      </c>
      <c r="D20" s="40" t="s">
        <v>44</v>
      </c>
      <c r="E20" s="25">
        <f t="shared" si="1"/>
        <v>572</v>
      </c>
      <c r="F20" s="25" t="str">
        <f>VLOOKUP(E20,Tab!$A$2:$B$255,2,TRUE)</f>
        <v>A</v>
      </c>
      <c r="G20" s="26">
        <f t="shared" si="2"/>
        <v>572</v>
      </c>
      <c r="H20" s="26">
        <f t="shared" si="3"/>
        <v>569</v>
      </c>
      <c r="I20" s="26">
        <f t="shared" si="4"/>
        <v>564</v>
      </c>
      <c r="J20" s="26">
        <f t="shared" si="5"/>
        <v>563</v>
      </c>
      <c r="K20" s="26">
        <f t="shared" si="6"/>
        <v>562</v>
      </c>
      <c r="L20" s="27">
        <f t="shared" si="7"/>
        <v>2830</v>
      </c>
      <c r="M20" s="28">
        <f t="shared" si="8"/>
        <v>566</v>
      </c>
      <c r="N20" s="29"/>
      <c r="O20" s="30">
        <v>0</v>
      </c>
      <c r="P20" s="30">
        <v>0</v>
      </c>
      <c r="Q20" s="30">
        <v>0</v>
      </c>
      <c r="R20" s="30">
        <v>564</v>
      </c>
      <c r="S20" s="30">
        <v>0</v>
      </c>
      <c r="T20" s="30">
        <v>0</v>
      </c>
      <c r="U20" s="30">
        <v>0</v>
      </c>
      <c r="V20" s="30">
        <v>0</v>
      </c>
      <c r="W20" s="30">
        <v>563</v>
      </c>
      <c r="X20" s="30">
        <v>0</v>
      </c>
      <c r="Y20" s="30">
        <v>557</v>
      </c>
      <c r="Z20" s="30">
        <v>559</v>
      </c>
      <c r="AA20" s="30">
        <v>558</v>
      </c>
      <c r="AB20" s="30">
        <v>0</v>
      </c>
      <c r="AC20" s="30">
        <v>0</v>
      </c>
      <c r="AD20" s="30">
        <v>0</v>
      </c>
      <c r="AE20" s="30">
        <v>569</v>
      </c>
      <c r="AF20" s="30">
        <v>557</v>
      </c>
      <c r="AG20" s="183">
        <v>0</v>
      </c>
      <c r="AH20" s="178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553</v>
      </c>
      <c r="AO20" s="30">
        <v>561</v>
      </c>
      <c r="AP20" s="30">
        <v>0</v>
      </c>
      <c r="AQ20" s="30">
        <v>0</v>
      </c>
      <c r="AR20" s="30">
        <v>0</v>
      </c>
      <c r="AS20" s="30">
        <v>0</v>
      </c>
      <c r="AT20" s="30">
        <v>561</v>
      </c>
      <c r="AU20" s="30">
        <v>0</v>
      </c>
      <c r="AV20" s="30">
        <v>0</v>
      </c>
      <c r="AW20" s="30">
        <v>0</v>
      </c>
      <c r="AX20" s="30">
        <v>572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559</v>
      </c>
      <c r="BK20" s="30">
        <v>0</v>
      </c>
      <c r="BL20" s="30">
        <v>0</v>
      </c>
      <c r="BM20" s="30">
        <v>0</v>
      </c>
      <c r="BN20" s="30">
        <v>560</v>
      </c>
      <c r="BO20" s="30">
        <v>0</v>
      </c>
      <c r="BP20" s="30">
        <v>0</v>
      </c>
      <c r="BQ20" s="30">
        <v>0</v>
      </c>
      <c r="BR20" s="30">
        <v>0</v>
      </c>
      <c r="BS20" s="30">
        <v>562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0</v>
      </c>
      <c r="CK20" s="30">
        <v>0</v>
      </c>
      <c r="CL20" s="30">
        <v>0</v>
      </c>
      <c r="CM20" s="30">
        <v>0</v>
      </c>
      <c r="CN20" s="30">
        <v>0</v>
      </c>
      <c r="CO20" s="30">
        <v>0</v>
      </c>
      <c r="CP20" s="30">
        <v>0</v>
      </c>
      <c r="CQ20" s="30">
        <v>0</v>
      </c>
      <c r="CR20" s="30">
        <v>553</v>
      </c>
      <c r="CS20" s="30">
        <v>0</v>
      </c>
      <c r="CT20" s="30">
        <v>0</v>
      </c>
      <c r="CU20" s="30">
        <v>560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560</v>
      </c>
      <c r="DB20" s="31">
        <v>0</v>
      </c>
    </row>
    <row r="21" spans="1:106" ht="14.1" customHeight="1" x14ac:dyDescent="0.25">
      <c r="A21" s="21">
        <f t="shared" si="0"/>
        <v>8</v>
      </c>
      <c r="B21" s="140" t="s">
        <v>43</v>
      </c>
      <c r="C21" s="151">
        <v>633</v>
      </c>
      <c r="D21" s="36" t="s">
        <v>26</v>
      </c>
      <c r="E21" s="25">
        <f t="shared" si="1"/>
        <v>569</v>
      </c>
      <c r="F21" s="25" t="str">
        <f>VLOOKUP(E21,Tab!$A$2:$B$255,2,TRUE)</f>
        <v>C</v>
      </c>
      <c r="G21" s="26">
        <f t="shared" si="2"/>
        <v>569</v>
      </c>
      <c r="H21" s="26">
        <f t="shared" si="3"/>
        <v>565</v>
      </c>
      <c r="I21" s="26">
        <f t="shared" si="4"/>
        <v>565</v>
      </c>
      <c r="J21" s="26">
        <f t="shared" si="5"/>
        <v>564</v>
      </c>
      <c r="K21" s="26">
        <f t="shared" si="6"/>
        <v>564</v>
      </c>
      <c r="L21" s="27">
        <f t="shared" si="7"/>
        <v>2827</v>
      </c>
      <c r="M21" s="28">
        <f t="shared" si="8"/>
        <v>565.4</v>
      </c>
      <c r="N21" s="29"/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562</v>
      </c>
      <c r="X21" s="30">
        <v>0</v>
      </c>
      <c r="Y21" s="30">
        <v>563</v>
      </c>
      <c r="Z21" s="30">
        <v>565</v>
      </c>
      <c r="AA21" s="30">
        <v>569</v>
      </c>
      <c r="AB21" s="30">
        <v>0</v>
      </c>
      <c r="AC21" s="30">
        <v>0</v>
      </c>
      <c r="AD21" s="30">
        <v>0</v>
      </c>
      <c r="AE21" s="30">
        <v>565</v>
      </c>
      <c r="AF21" s="30">
        <v>564</v>
      </c>
      <c r="AG21" s="183">
        <v>0</v>
      </c>
      <c r="AH21" s="178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559</v>
      </c>
      <c r="AO21" s="30">
        <v>561</v>
      </c>
      <c r="AP21" s="30">
        <v>0</v>
      </c>
      <c r="AQ21" s="30">
        <v>0</v>
      </c>
      <c r="AR21" s="30">
        <v>0</v>
      </c>
      <c r="AS21" s="30">
        <v>0</v>
      </c>
      <c r="AT21" s="30">
        <v>561</v>
      </c>
      <c r="AU21" s="30">
        <v>0</v>
      </c>
      <c r="AV21" s="30">
        <v>0</v>
      </c>
      <c r="AW21" s="30">
        <v>0</v>
      </c>
      <c r="AX21" s="30">
        <v>561</v>
      </c>
      <c r="AY21" s="30">
        <v>0</v>
      </c>
      <c r="AZ21" s="30">
        <v>0</v>
      </c>
      <c r="BA21" s="30">
        <v>557</v>
      </c>
      <c r="BB21" s="30">
        <v>0</v>
      </c>
      <c r="BC21" s="30">
        <v>0</v>
      </c>
      <c r="BD21" s="30">
        <v>548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560</v>
      </c>
      <c r="BP21" s="30">
        <v>0</v>
      </c>
      <c r="BQ21" s="30">
        <v>0</v>
      </c>
      <c r="BR21" s="30">
        <v>0</v>
      </c>
      <c r="BS21" s="30">
        <v>555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564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0">
        <v>0</v>
      </c>
      <c r="CR21" s="30">
        <v>561</v>
      </c>
      <c r="CS21" s="30">
        <v>0</v>
      </c>
      <c r="CT21" s="30">
        <v>0</v>
      </c>
      <c r="CU21" s="30">
        <v>561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558</v>
      </c>
      <c r="DB21" s="31">
        <v>0</v>
      </c>
    </row>
    <row r="22" spans="1:106" s="5" customFormat="1" ht="14.1" customHeight="1" x14ac:dyDescent="0.25">
      <c r="A22" s="21">
        <f t="shared" si="0"/>
        <v>9</v>
      </c>
      <c r="B22" s="141" t="s">
        <v>40</v>
      </c>
      <c r="C22" s="152">
        <v>7139</v>
      </c>
      <c r="D22" s="144" t="s">
        <v>26</v>
      </c>
      <c r="E22" s="25">
        <f t="shared" si="1"/>
        <v>569</v>
      </c>
      <c r="F22" s="25" t="str">
        <f>VLOOKUP(E22,Tab!$A$2:$B$255,2,TRUE)</f>
        <v>C</v>
      </c>
      <c r="G22" s="26">
        <f t="shared" si="2"/>
        <v>569</v>
      </c>
      <c r="H22" s="26">
        <f t="shared" si="3"/>
        <v>563</v>
      </c>
      <c r="I22" s="26">
        <f t="shared" si="4"/>
        <v>562</v>
      </c>
      <c r="J22" s="26">
        <f t="shared" si="5"/>
        <v>561</v>
      </c>
      <c r="K22" s="26">
        <f t="shared" si="6"/>
        <v>561</v>
      </c>
      <c r="L22" s="27">
        <f t="shared" si="7"/>
        <v>2816</v>
      </c>
      <c r="M22" s="28">
        <f t="shared" si="8"/>
        <v>563.20000000000005</v>
      </c>
      <c r="N22" s="29"/>
      <c r="O22" s="30">
        <v>0</v>
      </c>
      <c r="P22" s="30">
        <v>0</v>
      </c>
      <c r="Q22" s="30">
        <v>558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560</v>
      </c>
      <c r="Z22" s="30">
        <v>0</v>
      </c>
      <c r="AA22" s="30">
        <v>0</v>
      </c>
      <c r="AB22" s="30">
        <v>569</v>
      </c>
      <c r="AC22" s="30">
        <v>0</v>
      </c>
      <c r="AD22" s="30">
        <v>0</v>
      </c>
      <c r="AE22" s="30">
        <v>0</v>
      </c>
      <c r="AF22" s="30">
        <v>0</v>
      </c>
      <c r="AG22" s="183">
        <v>0</v>
      </c>
      <c r="AH22" s="178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549</v>
      </c>
      <c r="AO22" s="30">
        <v>563</v>
      </c>
      <c r="AP22" s="30">
        <v>0</v>
      </c>
      <c r="AQ22" s="30">
        <v>0</v>
      </c>
      <c r="AR22" s="30">
        <v>0</v>
      </c>
      <c r="AS22" s="30">
        <v>0</v>
      </c>
      <c r="AT22" s="30">
        <v>561</v>
      </c>
      <c r="AU22" s="30">
        <v>0</v>
      </c>
      <c r="AV22" s="30">
        <v>561</v>
      </c>
      <c r="AW22" s="30">
        <v>0</v>
      </c>
      <c r="AX22" s="30">
        <v>0</v>
      </c>
      <c r="AY22" s="30">
        <v>0</v>
      </c>
      <c r="AZ22" s="30">
        <v>0</v>
      </c>
      <c r="BA22" s="30">
        <v>558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547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554</v>
      </c>
      <c r="BT22" s="30">
        <v>561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535</v>
      </c>
      <c r="CA22" s="30">
        <v>558</v>
      </c>
      <c r="CB22" s="30">
        <v>558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562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551</v>
      </c>
      <c r="DB22" s="31">
        <v>0</v>
      </c>
    </row>
    <row r="23" spans="1:106" ht="14.1" customHeight="1" x14ac:dyDescent="0.25">
      <c r="A23" s="21">
        <f t="shared" si="0"/>
        <v>10</v>
      </c>
      <c r="B23" s="141" t="s">
        <v>102</v>
      </c>
      <c r="C23" s="152">
        <v>4562</v>
      </c>
      <c r="D23" s="139" t="s">
        <v>76</v>
      </c>
      <c r="E23" s="25">
        <f t="shared" si="1"/>
        <v>559</v>
      </c>
      <c r="F23" s="25" t="str">
        <f>VLOOKUP(E23,Tab!$A$2:$B$255,2,TRUE)</f>
        <v>Não</v>
      </c>
      <c r="G23" s="26">
        <f t="shared" si="2"/>
        <v>574</v>
      </c>
      <c r="H23" s="26">
        <f t="shared" si="3"/>
        <v>563</v>
      </c>
      <c r="I23" s="26">
        <f t="shared" si="4"/>
        <v>559</v>
      </c>
      <c r="J23" s="26">
        <f t="shared" si="5"/>
        <v>559</v>
      </c>
      <c r="K23" s="26">
        <f t="shared" si="6"/>
        <v>557</v>
      </c>
      <c r="L23" s="27">
        <f t="shared" si="7"/>
        <v>2812</v>
      </c>
      <c r="M23" s="28">
        <f t="shared" si="8"/>
        <v>562.4</v>
      </c>
      <c r="N23" s="29"/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557</v>
      </c>
      <c r="V23" s="30">
        <v>559</v>
      </c>
      <c r="W23" s="30">
        <v>0</v>
      </c>
      <c r="X23" s="30">
        <v>552</v>
      </c>
      <c r="Y23" s="30">
        <v>0</v>
      </c>
      <c r="Z23" s="30">
        <v>551</v>
      </c>
      <c r="AA23" s="30">
        <v>0</v>
      </c>
      <c r="AB23" s="30">
        <v>548</v>
      </c>
      <c r="AC23" s="30">
        <v>554</v>
      </c>
      <c r="AD23" s="30">
        <v>0</v>
      </c>
      <c r="AE23" s="30">
        <v>0</v>
      </c>
      <c r="AF23" s="30">
        <v>0</v>
      </c>
      <c r="AG23" s="183">
        <v>0</v>
      </c>
      <c r="AH23" s="178">
        <v>0</v>
      </c>
      <c r="AI23" s="30">
        <v>0</v>
      </c>
      <c r="AJ23" s="30">
        <v>0</v>
      </c>
      <c r="AK23" s="30">
        <v>549</v>
      </c>
      <c r="AL23" s="30">
        <v>0</v>
      </c>
      <c r="AM23" s="30">
        <v>0</v>
      </c>
      <c r="AN23" s="30">
        <v>549</v>
      </c>
      <c r="AO23" s="30">
        <v>0</v>
      </c>
      <c r="AP23" s="30">
        <v>559</v>
      </c>
      <c r="AQ23" s="30">
        <v>549</v>
      </c>
      <c r="AR23" s="30">
        <v>0</v>
      </c>
      <c r="AS23" s="30">
        <v>0</v>
      </c>
      <c r="AT23" s="30">
        <v>0</v>
      </c>
      <c r="AU23" s="30">
        <v>0</v>
      </c>
      <c r="AV23" s="30">
        <v>556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551</v>
      </c>
      <c r="BF23" s="30">
        <v>553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554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551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548</v>
      </c>
      <c r="CA23" s="30">
        <v>554</v>
      </c>
      <c r="CB23" s="30">
        <v>563</v>
      </c>
      <c r="CC23" s="30">
        <v>0</v>
      </c>
      <c r="CD23" s="30">
        <v>574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556</v>
      </c>
      <c r="CT23" s="30">
        <v>555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1">
        <v>0</v>
      </c>
    </row>
    <row r="24" spans="1:106" ht="14.1" customHeight="1" x14ac:dyDescent="0.25">
      <c r="A24" s="21">
        <f t="shared" si="0"/>
        <v>11</v>
      </c>
      <c r="B24" s="141" t="s">
        <v>50</v>
      </c>
      <c r="C24" s="33">
        <v>11037</v>
      </c>
      <c r="D24" s="139" t="s">
        <v>39</v>
      </c>
      <c r="E24" s="25">
        <f t="shared" si="1"/>
        <v>565</v>
      </c>
      <c r="F24" s="25" t="str">
        <f>VLOOKUP(E24,Tab!$A$2:$B$255,2,TRUE)</f>
        <v>C</v>
      </c>
      <c r="G24" s="37">
        <f t="shared" si="2"/>
        <v>565</v>
      </c>
      <c r="H24" s="37">
        <f t="shared" si="3"/>
        <v>563</v>
      </c>
      <c r="I24" s="37">
        <f t="shared" si="4"/>
        <v>563</v>
      </c>
      <c r="J24" s="37">
        <f t="shared" si="5"/>
        <v>561</v>
      </c>
      <c r="K24" s="37">
        <f t="shared" si="6"/>
        <v>559</v>
      </c>
      <c r="L24" s="27">
        <f t="shared" si="7"/>
        <v>2811</v>
      </c>
      <c r="M24" s="28">
        <f t="shared" si="8"/>
        <v>562.20000000000005</v>
      </c>
      <c r="N24" s="29"/>
      <c r="O24" s="30">
        <v>0</v>
      </c>
      <c r="P24" s="30">
        <v>0</v>
      </c>
      <c r="Q24" s="30">
        <v>554</v>
      </c>
      <c r="R24" s="30">
        <v>559</v>
      </c>
      <c r="S24" s="30">
        <v>559</v>
      </c>
      <c r="T24" s="30">
        <v>0</v>
      </c>
      <c r="U24" s="30">
        <v>0</v>
      </c>
      <c r="V24" s="30">
        <v>0</v>
      </c>
      <c r="W24" s="30">
        <v>561</v>
      </c>
      <c r="X24" s="30">
        <v>0</v>
      </c>
      <c r="Y24" s="30">
        <v>563</v>
      </c>
      <c r="Z24" s="30">
        <v>565</v>
      </c>
      <c r="AA24" s="30">
        <v>549</v>
      </c>
      <c r="AB24" s="30">
        <v>0</v>
      </c>
      <c r="AC24" s="30">
        <v>0</v>
      </c>
      <c r="AD24" s="30">
        <v>0</v>
      </c>
      <c r="AE24" s="30">
        <v>557</v>
      </c>
      <c r="AF24" s="30">
        <v>542</v>
      </c>
      <c r="AG24" s="183">
        <v>0</v>
      </c>
      <c r="AH24" s="178">
        <v>0</v>
      </c>
      <c r="AI24" s="30">
        <v>0</v>
      </c>
      <c r="AJ24" s="30">
        <v>0</v>
      </c>
      <c r="AK24" s="30">
        <v>0</v>
      </c>
      <c r="AL24" s="30">
        <v>552</v>
      </c>
      <c r="AM24" s="30">
        <v>0</v>
      </c>
      <c r="AN24" s="30">
        <v>556</v>
      </c>
      <c r="AO24" s="30">
        <v>557</v>
      </c>
      <c r="AP24" s="30">
        <v>0</v>
      </c>
      <c r="AQ24" s="30">
        <v>0</v>
      </c>
      <c r="AR24" s="30">
        <v>0</v>
      </c>
      <c r="AS24" s="30">
        <v>0</v>
      </c>
      <c r="AT24" s="30">
        <v>557</v>
      </c>
      <c r="AU24" s="30">
        <v>0</v>
      </c>
      <c r="AV24" s="30">
        <v>0</v>
      </c>
      <c r="AW24" s="30">
        <v>0</v>
      </c>
      <c r="AX24" s="30">
        <v>554</v>
      </c>
      <c r="AY24" s="30">
        <v>0</v>
      </c>
      <c r="AZ24" s="30">
        <v>0</v>
      </c>
      <c r="BA24" s="30">
        <v>548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545</v>
      </c>
      <c r="BK24" s="30">
        <v>0</v>
      </c>
      <c r="BL24" s="30">
        <v>0</v>
      </c>
      <c r="BM24" s="30">
        <v>0</v>
      </c>
      <c r="BN24" s="30">
        <v>0</v>
      </c>
      <c r="BO24" s="30">
        <v>542</v>
      </c>
      <c r="BP24" s="30">
        <v>0</v>
      </c>
      <c r="BQ24" s="30">
        <v>0</v>
      </c>
      <c r="BR24" s="30">
        <v>0</v>
      </c>
      <c r="BS24" s="30">
        <v>549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554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553</v>
      </c>
      <c r="CS24" s="30">
        <v>0</v>
      </c>
      <c r="CT24" s="30">
        <v>0</v>
      </c>
      <c r="CU24" s="30">
        <v>550</v>
      </c>
      <c r="CV24" s="30">
        <v>563</v>
      </c>
      <c r="CW24" s="30">
        <v>0</v>
      </c>
      <c r="CX24" s="30">
        <v>0</v>
      </c>
      <c r="CY24" s="30">
        <v>0</v>
      </c>
      <c r="CZ24" s="30">
        <v>0</v>
      </c>
      <c r="DA24" s="30">
        <v>549</v>
      </c>
      <c r="DB24" s="31">
        <v>0</v>
      </c>
    </row>
    <row r="25" spans="1:106" ht="14.1" customHeight="1" x14ac:dyDescent="0.25">
      <c r="A25" s="21">
        <f t="shared" si="0"/>
        <v>12</v>
      </c>
      <c r="B25" s="141" t="s">
        <v>61</v>
      </c>
      <c r="C25" s="33">
        <v>779</v>
      </c>
      <c r="D25" s="139" t="s">
        <v>44</v>
      </c>
      <c r="E25" s="25">
        <f t="shared" si="1"/>
        <v>563</v>
      </c>
      <c r="F25" s="25" t="str">
        <f>VLOOKUP(E25,Tab!$A$2:$B$255,2,TRUE)</f>
        <v>Não</v>
      </c>
      <c r="G25" s="26">
        <f t="shared" si="2"/>
        <v>563</v>
      </c>
      <c r="H25" s="26">
        <f t="shared" si="3"/>
        <v>563</v>
      </c>
      <c r="I25" s="26">
        <f t="shared" si="4"/>
        <v>562</v>
      </c>
      <c r="J25" s="26">
        <f t="shared" si="5"/>
        <v>561</v>
      </c>
      <c r="K25" s="26">
        <f t="shared" si="6"/>
        <v>560</v>
      </c>
      <c r="L25" s="27">
        <f t="shared" si="7"/>
        <v>2809</v>
      </c>
      <c r="M25" s="28">
        <f t="shared" si="8"/>
        <v>561.79999999999995</v>
      </c>
      <c r="N25" s="29"/>
      <c r="O25" s="30">
        <v>0</v>
      </c>
      <c r="P25" s="30">
        <v>0</v>
      </c>
      <c r="Q25" s="30">
        <v>545</v>
      </c>
      <c r="R25" s="30">
        <v>0</v>
      </c>
      <c r="S25" s="30">
        <v>563</v>
      </c>
      <c r="T25" s="30">
        <v>0</v>
      </c>
      <c r="U25" s="30">
        <v>0</v>
      </c>
      <c r="V25" s="30">
        <v>0</v>
      </c>
      <c r="W25" s="30">
        <v>560</v>
      </c>
      <c r="X25" s="30">
        <v>0</v>
      </c>
      <c r="Y25" s="30">
        <v>541</v>
      </c>
      <c r="Z25" s="30">
        <v>552</v>
      </c>
      <c r="AA25" s="30">
        <v>554</v>
      </c>
      <c r="AB25" s="30">
        <v>0</v>
      </c>
      <c r="AC25" s="30">
        <v>0</v>
      </c>
      <c r="AD25" s="30">
        <v>0</v>
      </c>
      <c r="AE25" s="30">
        <v>0</v>
      </c>
      <c r="AF25" s="30">
        <v>557</v>
      </c>
      <c r="AG25" s="183">
        <v>0</v>
      </c>
      <c r="AH25" s="178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556</v>
      </c>
      <c r="AO25" s="30">
        <v>557</v>
      </c>
      <c r="AP25" s="30">
        <v>0</v>
      </c>
      <c r="AQ25" s="30">
        <v>0</v>
      </c>
      <c r="AR25" s="30">
        <v>0</v>
      </c>
      <c r="AS25" s="30">
        <v>0</v>
      </c>
      <c r="AT25" s="30">
        <v>553</v>
      </c>
      <c r="AU25" s="30">
        <v>0</v>
      </c>
      <c r="AV25" s="30">
        <v>0</v>
      </c>
      <c r="AW25" s="30">
        <v>0</v>
      </c>
      <c r="AX25" s="30">
        <v>551</v>
      </c>
      <c r="AY25" s="30">
        <v>0</v>
      </c>
      <c r="AZ25" s="30">
        <v>0</v>
      </c>
      <c r="BA25" s="30">
        <v>551</v>
      </c>
      <c r="BB25" s="30">
        <v>0</v>
      </c>
      <c r="BC25" s="30">
        <v>0</v>
      </c>
      <c r="BD25" s="30">
        <v>553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551</v>
      </c>
      <c r="BK25" s="30">
        <v>0</v>
      </c>
      <c r="BL25" s="30">
        <v>0</v>
      </c>
      <c r="BM25" s="30">
        <v>0</v>
      </c>
      <c r="BN25" s="30">
        <v>557</v>
      </c>
      <c r="BO25" s="30">
        <v>553</v>
      </c>
      <c r="BP25" s="30">
        <v>0</v>
      </c>
      <c r="BQ25" s="30">
        <v>0</v>
      </c>
      <c r="BR25" s="30">
        <v>0</v>
      </c>
      <c r="BS25" s="30">
        <v>561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559</v>
      </c>
      <c r="CS25" s="30">
        <v>0</v>
      </c>
      <c r="CT25" s="30">
        <v>0</v>
      </c>
      <c r="CU25" s="30">
        <v>563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562</v>
      </c>
      <c r="DB25" s="31">
        <v>0</v>
      </c>
    </row>
    <row r="26" spans="1:106" ht="14.1" customHeight="1" x14ac:dyDescent="0.25">
      <c r="A26" s="21">
        <f t="shared" si="0"/>
        <v>13</v>
      </c>
      <c r="B26" s="141" t="s">
        <v>55</v>
      </c>
      <c r="C26" s="33">
        <v>13351</v>
      </c>
      <c r="D26" s="40" t="s">
        <v>80</v>
      </c>
      <c r="E26" s="25">
        <f t="shared" si="1"/>
        <v>559</v>
      </c>
      <c r="F26" s="25" t="str">
        <f>VLOOKUP(E26,Tab!$A$2:$B$255,2,TRUE)</f>
        <v>Não</v>
      </c>
      <c r="G26" s="26">
        <f t="shared" si="2"/>
        <v>561</v>
      </c>
      <c r="H26" s="26">
        <f t="shared" si="3"/>
        <v>560</v>
      </c>
      <c r="I26" s="26">
        <f t="shared" si="4"/>
        <v>560</v>
      </c>
      <c r="J26" s="26">
        <f t="shared" si="5"/>
        <v>559</v>
      </c>
      <c r="K26" s="26">
        <f t="shared" si="6"/>
        <v>559</v>
      </c>
      <c r="L26" s="27">
        <f t="shared" si="7"/>
        <v>2799</v>
      </c>
      <c r="M26" s="28">
        <f t="shared" si="8"/>
        <v>559.79999999999995</v>
      </c>
      <c r="N26" s="29"/>
      <c r="O26" s="30">
        <v>0</v>
      </c>
      <c r="P26" s="30">
        <v>556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554</v>
      </c>
      <c r="Y26" s="30">
        <v>552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183">
        <v>0</v>
      </c>
      <c r="AH26" s="178">
        <v>0</v>
      </c>
      <c r="AI26" s="30">
        <v>0</v>
      </c>
      <c r="AJ26" s="30">
        <v>0</v>
      </c>
      <c r="AK26" s="30">
        <v>554</v>
      </c>
      <c r="AL26" s="30">
        <v>550</v>
      </c>
      <c r="AM26" s="30">
        <v>0</v>
      </c>
      <c r="AN26" s="30">
        <v>0</v>
      </c>
      <c r="AO26" s="30">
        <v>551</v>
      </c>
      <c r="AP26" s="30">
        <v>0</v>
      </c>
      <c r="AQ26" s="30">
        <v>0</v>
      </c>
      <c r="AR26" s="30">
        <v>0</v>
      </c>
      <c r="AS26" s="30">
        <v>0</v>
      </c>
      <c r="AT26" s="30">
        <v>554</v>
      </c>
      <c r="AU26" s="30">
        <v>0</v>
      </c>
      <c r="AV26" s="30">
        <v>559</v>
      </c>
      <c r="AW26" s="30">
        <v>0</v>
      </c>
      <c r="AX26" s="30">
        <v>555</v>
      </c>
      <c r="AY26" s="30">
        <v>0</v>
      </c>
      <c r="AZ26" s="30">
        <v>0</v>
      </c>
      <c r="BA26" s="30">
        <v>531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543</v>
      </c>
      <c r="BH26" s="30">
        <v>0</v>
      </c>
      <c r="BI26" s="30">
        <v>0</v>
      </c>
      <c r="BJ26" s="30">
        <v>542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558</v>
      </c>
      <c r="BR26" s="30">
        <v>0</v>
      </c>
      <c r="BS26" s="30">
        <v>0</v>
      </c>
      <c r="BT26" s="30">
        <v>560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559</v>
      </c>
      <c r="CB26" s="30">
        <v>561</v>
      </c>
      <c r="CC26" s="30">
        <v>0</v>
      </c>
      <c r="CD26" s="30">
        <v>549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549</v>
      </c>
      <c r="CL26" s="30">
        <v>552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553</v>
      </c>
      <c r="CS26" s="30">
        <v>0</v>
      </c>
      <c r="CT26" s="30">
        <v>556</v>
      </c>
      <c r="CU26" s="30">
        <v>0</v>
      </c>
      <c r="CV26" s="30">
        <v>0</v>
      </c>
      <c r="CW26" s="30">
        <v>0</v>
      </c>
      <c r="CX26" s="30">
        <v>0</v>
      </c>
      <c r="CY26" s="30">
        <v>560</v>
      </c>
      <c r="CZ26" s="30">
        <v>0</v>
      </c>
      <c r="DA26" s="30">
        <v>0</v>
      </c>
      <c r="DB26" s="31">
        <v>0</v>
      </c>
    </row>
    <row r="27" spans="1:106" ht="14.1" customHeight="1" x14ac:dyDescent="0.25">
      <c r="A27" s="21">
        <f t="shared" si="0"/>
        <v>14</v>
      </c>
      <c r="B27" s="143" t="s">
        <v>109</v>
      </c>
      <c r="C27" s="33">
        <v>14112</v>
      </c>
      <c r="D27" s="144" t="s">
        <v>290</v>
      </c>
      <c r="E27" s="25">
        <f t="shared" si="1"/>
        <v>561</v>
      </c>
      <c r="F27" s="25" t="str">
        <f>VLOOKUP(E27,Tab!$A$2:$B$255,2,TRUE)</f>
        <v>Não</v>
      </c>
      <c r="G27" s="26">
        <f t="shared" si="2"/>
        <v>561</v>
      </c>
      <c r="H27" s="26">
        <f t="shared" si="3"/>
        <v>559</v>
      </c>
      <c r="I27" s="26">
        <f t="shared" si="4"/>
        <v>558</v>
      </c>
      <c r="J27" s="26">
        <f t="shared" si="5"/>
        <v>557</v>
      </c>
      <c r="K27" s="26">
        <f t="shared" si="6"/>
        <v>557</v>
      </c>
      <c r="L27" s="27">
        <f t="shared" si="7"/>
        <v>2792</v>
      </c>
      <c r="M27" s="28">
        <f t="shared" si="8"/>
        <v>558.4</v>
      </c>
      <c r="N27" s="29"/>
      <c r="O27" s="30">
        <v>0</v>
      </c>
      <c r="P27" s="30">
        <v>557</v>
      </c>
      <c r="Q27" s="30">
        <v>0</v>
      </c>
      <c r="R27" s="30">
        <v>0</v>
      </c>
      <c r="S27" s="30">
        <v>0</v>
      </c>
      <c r="T27" s="30">
        <v>0</v>
      </c>
      <c r="U27" s="30">
        <v>559</v>
      </c>
      <c r="V27" s="30">
        <v>557</v>
      </c>
      <c r="W27" s="30">
        <v>0</v>
      </c>
      <c r="X27" s="30">
        <v>557</v>
      </c>
      <c r="Y27" s="30">
        <v>0</v>
      </c>
      <c r="Z27" s="30">
        <v>0</v>
      </c>
      <c r="AA27" s="30">
        <v>0</v>
      </c>
      <c r="AB27" s="30">
        <v>556</v>
      </c>
      <c r="AC27" s="30">
        <v>561</v>
      </c>
      <c r="AD27" s="30">
        <v>0</v>
      </c>
      <c r="AE27" s="30">
        <v>0</v>
      </c>
      <c r="AF27" s="30">
        <v>0</v>
      </c>
      <c r="AG27" s="183">
        <v>0</v>
      </c>
      <c r="AH27" s="178">
        <v>0</v>
      </c>
      <c r="AI27" s="30">
        <v>0</v>
      </c>
      <c r="AJ27" s="30">
        <v>0</v>
      </c>
      <c r="AK27" s="30">
        <v>557</v>
      </c>
      <c r="AL27" s="30">
        <v>0</v>
      </c>
      <c r="AM27" s="30">
        <v>0</v>
      </c>
      <c r="AN27" s="30">
        <v>550</v>
      </c>
      <c r="AO27" s="30">
        <v>0</v>
      </c>
      <c r="AP27" s="30">
        <v>547</v>
      </c>
      <c r="AQ27" s="30">
        <v>549</v>
      </c>
      <c r="AR27" s="30">
        <v>0</v>
      </c>
      <c r="AS27" s="30">
        <v>0</v>
      </c>
      <c r="AT27" s="30">
        <v>0</v>
      </c>
      <c r="AU27" s="30">
        <v>0</v>
      </c>
      <c r="AV27" s="30">
        <v>551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558</v>
      </c>
      <c r="BF27" s="30">
        <v>555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543</v>
      </c>
      <c r="CL27" s="30">
        <v>0</v>
      </c>
      <c r="CM27" s="30">
        <v>551</v>
      </c>
      <c r="CN27" s="30">
        <v>541</v>
      </c>
      <c r="CO27" s="30">
        <v>0</v>
      </c>
      <c r="CP27" s="30">
        <v>0</v>
      </c>
      <c r="CQ27" s="30">
        <v>0</v>
      </c>
      <c r="CR27" s="30">
        <v>0</v>
      </c>
      <c r="CS27" s="30">
        <v>551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1">
        <v>0</v>
      </c>
    </row>
    <row r="28" spans="1:106" ht="14.1" customHeight="1" x14ac:dyDescent="0.25">
      <c r="A28" s="21">
        <f t="shared" si="0"/>
        <v>15</v>
      </c>
      <c r="B28" s="141" t="s">
        <v>53</v>
      </c>
      <c r="C28" s="33">
        <v>881</v>
      </c>
      <c r="D28" s="139" t="s">
        <v>26</v>
      </c>
      <c r="E28" s="25">
        <f t="shared" si="1"/>
        <v>560</v>
      </c>
      <c r="F28" s="25" t="str">
        <f>VLOOKUP(E28,Tab!$A$2:$B$255,2,TRUE)</f>
        <v>Não</v>
      </c>
      <c r="G28" s="26">
        <f t="shared" si="2"/>
        <v>560</v>
      </c>
      <c r="H28" s="26">
        <f t="shared" si="3"/>
        <v>559</v>
      </c>
      <c r="I28" s="26">
        <f t="shared" si="4"/>
        <v>558</v>
      </c>
      <c r="J28" s="26">
        <f t="shared" si="5"/>
        <v>558</v>
      </c>
      <c r="K28" s="26">
        <f t="shared" si="6"/>
        <v>557</v>
      </c>
      <c r="L28" s="27">
        <f t="shared" si="7"/>
        <v>2792</v>
      </c>
      <c r="M28" s="28">
        <f t="shared" si="8"/>
        <v>558.4</v>
      </c>
      <c r="N28" s="29"/>
      <c r="O28" s="30">
        <v>0</v>
      </c>
      <c r="P28" s="30">
        <v>0</v>
      </c>
      <c r="Q28" s="30">
        <v>554</v>
      </c>
      <c r="R28" s="30">
        <v>0</v>
      </c>
      <c r="S28" s="30">
        <v>551</v>
      </c>
      <c r="T28" s="30">
        <v>0</v>
      </c>
      <c r="U28" s="30">
        <v>0</v>
      </c>
      <c r="V28" s="30">
        <v>0</v>
      </c>
      <c r="W28" s="30">
        <v>553</v>
      </c>
      <c r="X28" s="30">
        <v>0</v>
      </c>
      <c r="Y28" s="30">
        <v>560</v>
      </c>
      <c r="Z28" s="30">
        <v>557</v>
      </c>
      <c r="AA28" s="30">
        <v>557</v>
      </c>
      <c r="AB28" s="30">
        <v>0</v>
      </c>
      <c r="AC28" s="30">
        <v>0</v>
      </c>
      <c r="AD28" s="30">
        <v>0</v>
      </c>
      <c r="AE28" s="30">
        <v>558</v>
      </c>
      <c r="AF28" s="30">
        <v>556</v>
      </c>
      <c r="AG28" s="183">
        <v>0</v>
      </c>
      <c r="AH28" s="178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554</v>
      </c>
      <c r="AO28" s="30">
        <v>556</v>
      </c>
      <c r="AP28" s="30">
        <v>0</v>
      </c>
      <c r="AQ28" s="30">
        <v>0</v>
      </c>
      <c r="AR28" s="30">
        <v>0</v>
      </c>
      <c r="AS28" s="30">
        <v>0</v>
      </c>
      <c r="AT28" s="30">
        <v>554</v>
      </c>
      <c r="AU28" s="30">
        <v>0</v>
      </c>
      <c r="AV28" s="30">
        <v>0</v>
      </c>
      <c r="AW28" s="30">
        <v>0</v>
      </c>
      <c r="AX28" s="30">
        <v>552</v>
      </c>
      <c r="AY28" s="30">
        <v>0</v>
      </c>
      <c r="AZ28" s="30">
        <v>0</v>
      </c>
      <c r="BA28" s="30">
        <v>557</v>
      </c>
      <c r="BB28" s="30">
        <v>0</v>
      </c>
      <c r="BC28" s="30">
        <v>0</v>
      </c>
      <c r="BD28" s="30">
        <v>555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547</v>
      </c>
      <c r="BK28" s="30">
        <v>0</v>
      </c>
      <c r="BL28" s="30">
        <v>0</v>
      </c>
      <c r="BM28" s="30">
        <v>0</v>
      </c>
      <c r="BN28" s="30">
        <v>554</v>
      </c>
      <c r="BO28" s="30">
        <v>557</v>
      </c>
      <c r="BP28" s="30">
        <v>0</v>
      </c>
      <c r="BQ28" s="30">
        <v>0</v>
      </c>
      <c r="BR28" s="30">
        <v>0</v>
      </c>
      <c r="BS28" s="30">
        <v>559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550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554</v>
      </c>
      <c r="CS28" s="30">
        <v>0</v>
      </c>
      <c r="CT28" s="30">
        <v>0</v>
      </c>
      <c r="CU28" s="30">
        <v>558</v>
      </c>
      <c r="CV28" s="30">
        <v>547</v>
      </c>
      <c r="CW28" s="30">
        <v>0</v>
      </c>
      <c r="CX28" s="30">
        <v>0</v>
      </c>
      <c r="CY28" s="30">
        <v>0</v>
      </c>
      <c r="CZ28" s="30">
        <v>0</v>
      </c>
      <c r="DA28" s="30">
        <v>557</v>
      </c>
      <c r="DB28" s="31">
        <v>0</v>
      </c>
    </row>
    <row r="29" spans="1:106" ht="14.1" customHeight="1" x14ac:dyDescent="0.25">
      <c r="A29" s="21">
        <f t="shared" si="0"/>
        <v>16</v>
      </c>
      <c r="B29" s="141" t="s">
        <v>66</v>
      </c>
      <c r="C29" s="33">
        <v>6350</v>
      </c>
      <c r="D29" s="139" t="s">
        <v>369</v>
      </c>
      <c r="E29" s="25">
        <f t="shared" si="1"/>
        <v>559</v>
      </c>
      <c r="F29" s="25" t="str">
        <f>VLOOKUP(E29,Tab!$A$2:$B$255,2,TRUE)</f>
        <v>Não</v>
      </c>
      <c r="G29" s="26">
        <f t="shared" si="2"/>
        <v>560</v>
      </c>
      <c r="H29" s="26">
        <f t="shared" si="3"/>
        <v>559</v>
      </c>
      <c r="I29" s="26">
        <f t="shared" si="4"/>
        <v>558</v>
      </c>
      <c r="J29" s="26">
        <f t="shared" si="5"/>
        <v>558</v>
      </c>
      <c r="K29" s="26">
        <f t="shared" si="6"/>
        <v>556</v>
      </c>
      <c r="L29" s="27">
        <f t="shared" si="7"/>
        <v>2791</v>
      </c>
      <c r="M29" s="28">
        <f t="shared" si="8"/>
        <v>558.20000000000005</v>
      </c>
      <c r="N29" s="29"/>
      <c r="O29" s="30">
        <v>547</v>
      </c>
      <c r="P29" s="30">
        <v>542</v>
      </c>
      <c r="Q29" s="30">
        <v>0</v>
      </c>
      <c r="R29" s="30">
        <v>0</v>
      </c>
      <c r="S29" s="30">
        <v>0</v>
      </c>
      <c r="T29" s="30">
        <v>0</v>
      </c>
      <c r="U29" s="30">
        <v>544</v>
      </c>
      <c r="V29" s="30">
        <v>552</v>
      </c>
      <c r="W29" s="30">
        <v>0</v>
      </c>
      <c r="X29" s="30">
        <v>558</v>
      </c>
      <c r="Y29" s="30">
        <v>0</v>
      </c>
      <c r="Z29" s="30">
        <v>0</v>
      </c>
      <c r="AA29" s="30">
        <v>0</v>
      </c>
      <c r="AB29" s="30">
        <v>545</v>
      </c>
      <c r="AC29" s="30">
        <v>549</v>
      </c>
      <c r="AD29" s="30">
        <v>0</v>
      </c>
      <c r="AE29" s="30">
        <v>0</v>
      </c>
      <c r="AF29" s="30">
        <v>0</v>
      </c>
      <c r="AG29" s="183">
        <v>0</v>
      </c>
      <c r="AH29" s="178">
        <v>551</v>
      </c>
      <c r="AI29" s="30">
        <v>0</v>
      </c>
      <c r="AJ29" s="30">
        <v>0</v>
      </c>
      <c r="AK29" s="30">
        <v>0</v>
      </c>
      <c r="AL29" s="30">
        <v>544</v>
      </c>
      <c r="AM29" s="30">
        <v>0</v>
      </c>
      <c r="AN29" s="30">
        <v>556</v>
      </c>
      <c r="AO29" s="30">
        <v>551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547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559</v>
      </c>
      <c r="BF29" s="30">
        <v>543</v>
      </c>
      <c r="BG29" s="30">
        <v>541</v>
      </c>
      <c r="BH29" s="30">
        <v>0</v>
      </c>
      <c r="BI29" s="30">
        <v>0</v>
      </c>
      <c r="BJ29" s="30">
        <v>0</v>
      </c>
      <c r="BK29" s="30">
        <v>0</v>
      </c>
      <c r="BL29" s="30">
        <v>556</v>
      </c>
      <c r="BM29" s="30">
        <v>0</v>
      </c>
      <c r="BN29" s="30">
        <v>0</v>
      </c>
      <c r="BO29" s="30">
        <v>0</v>
      </c>
      <c r="BP29" s="30">
        <v>0</v>
      </c>
      <c r="BQ29" s="30">
        <v>556</v>
      </c>
      <c r="BR29" s="30">
        <v>0</v>
      </c>
      <c r="BS29" s="30">
        <v>0</v>
      </c>
      <c r="BT29" s="30">
        <v>550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549</v>
      </c>
      <c r="CA29" s="30">
        <v>549</v>
      </c>
      <c r="CB29" s="30">
        <v>549</v>
      </c>
      <c r="CC29" s="30">
        <v>0</v>
      </c>
      <c r="CD29" s="30">
        <v>548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545</v>
      </c>
      <c r="CN29" s="30">
        <v>548</v>
      </c>
      <c r="CO29" s="30">
        <v>0</v>
      </c>
      <c r="CP29" s="30">
        <v>0</v>
      </c>
      <c r="CQ29" s="30">
        <v>0</v>
      </c>
      <c r="CR29" s="30">
        <v>0</v>
      </c>
      <c r="CS29" s="30">
        <v>558</v>
      </c>
      <c r="CT29" s="30">
        <v>560</v>
      </c>
      <c r="CU29" s="30">
        <v>0</v>
      </c>
      <c r="CV29" s="30">
        <v>554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1">
        <v>0</v>
      </c>
    </row>
    <row r="30" spans="1:106" ht="14.1" customHeight="1" x14ac:dyDescent="0.25">
      <c r="A30" s="21">
        <f t="shared" si="0"/>
        <v>17</v>
      </c>
      <c r="B30" s="141" t="s">
        <v>153</v>
      </c>
      <c r="C30" s="33">
        <v>14343</v>
      </c>
      <c r="D30" s="139" t="s">
        <v>44</v>
      </c>
      <c r="E30" s="25">
        <f t="shared" si="1"/>
        <v>562</v>
      </c>
      <c r="F30" s="25" t="str">
        <f>VLOOKUP(E30,Tab!$A$2:$B$255,2,TRUE)</f>
        <v>Não</v>
      </c>
      <c r="G30" s="26">
        <f t="shared" si="2"/>
        <v>562</v>
      </c>
      <c r="H30" s="26">
        <f t="shared" si="3"/>
        <v>560</v>
      </c>
      <c r="I30" s="26">
        <f t="shared" si="4"/>
        <v>558</v>
      </c>
      <c r="J30" s="26">
        <f t="shared" si="5"/>
        <v>557</v>
      </c>
      <c r="K30" s="26">
        <f t="shared" si="6"/>
        <v>553</v>
      </c>
      <c r="L30" s="27">
        <f t="shared" si="7"/>
        <v>2790</v>
      </c>
      <c r="M30" s="28">
        <f t="shared" si="8"/>
        <v>558</v>
      </c>
      <c r="N30" s="29"/>
      <c r="O30" s="30">
        <v>0</v>
      </c>
      <c r="P30" s="30">
        <v>0</v>
      </c>
      <c r="Q30" s="30">
        <v>562</v>
      </c>
      <c r="R30" s="30">
        <v>553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549</v>
      </c>
      <c r="Z30" s="30">
        <v>557</v>
      </c>
      <c r="AA30" s="30">
        <v>549</v>
      </c>
      <c r="AB30" s="30">
        <v>0</v>
      </c>
      <c r="AC30" s="30">
        <v>0</v>
      </c>
      <c r="AD30" s="30">
        <v>0</v>
      </c>
      <c r="AE30" s="30">
        <v>0</v>
      </c>
      <c r="AF30" s="30">
        <v>546</v>
      </c>
      <c r="AG30" s="183">
        <v>0</v>
      </c>
      <c r="AH30" s="178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546</v>
      </c>
      <c r="AO30" s="30">
        <v>530</v>
      </c>
      <c r="AP30" s="30">
        <v>0</v>
      </c>
      <c r="AQ30" s="30">
        <v>0</v>
      </c>
      <c r="AR30" s="30">
        <v>0</v>
      </c>
      <c r="AS30" s="30">
        <v>0</v>
      </c>
      <c r="AT30" s="30">
        <v>558</v>
      </c>
      <c r="AU30" s="30">
        <v>0</v>
      </c>
      <c r="AV30" s="30">
        <v>0</v>
      </c>
      <c r="AW30" s="30">
        <v>0</v>
      </c>
      <c r="AX30" s="30">
        <v>560</v>
      </c>
      <c r="AY30" s="30">
        <v>0</v>
      </c>
      <c r="AZ30" s="30">
        <v>0</v>
      </c>
      <c r="BA30" s="30">
        <v>551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544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549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521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553</v>
      </c>
      <c r="CS30" s="30">
        <v>0</v>
      </c>
      <c r="CT30" s="30">
        <v>0</v>
      </c>
      <c r="CU30" s="30">
        <v>551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548</v>
      </c>
      <c r="DB30" s="31">
        <v>0</v>
      </c>
    </row>
    <row r="31" spans="1:106" ht="14.1" customHeight="1" x14ac:dyDescent="0.25">
      <c r="A31" s="21">
        <f t="shared" si="0"/>
        <v>18</v>
      </c>
      <c r="B31" s="143" t="s">
        <v>42</v>
      </c>
      <c r="C31" s="33">
        <v>9676</v>
      </c>
      <c r="D31" s="147" t="s">
        <v>36</v>
      </c>
      <c r="E31" s="25">
        <f t="shared" si="1"/>
        <v>557</v>
      </c>
      <c r="F31" s="25" t="str">
        <f>VLOOKUP(E31,Tab!$A$2:$B$255,2,TRUE)</f>
        <v>Não</v>
      </c>
      <c r="G31" s="26">
        <f t="shared" si="2"/>
        <v>559</v>
      </c>
      <c r="H31" s="26">
        <f t="shared" si="3"/>
        <v>558</v>
      </c>
      <c r="I31" s="26">
        <f t="shared" si="4"/>
        <v>557</v>
      </c>
      <c r="J31" s="26">
        <f t="shared" si="5"/>
        <v>557</v>
      </c>
      <c r="K31" s="26">
        <f t="shared" si="6"/>
        <v>556</v>
      </c>
      <c r="L31" s="27">
        <f t="shared" si="7"/>
        <v>2787</v>
      </c>
      <c r="M31" s="28">
        <f t="shared" si="8"/>
        <v>557.4</v>
      </c>
      <c r="N31" s="29"/>
      <c r="O31" s="30">
        <v>0</v>
      </c>
      <c r="P31" s="30">
        <v>0</v>
      </c>
      <c r="Q31" s="30">
        <v>544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552</v>
      </c>
      <c r="X31" s="30">
        <v>0</v>
      </c>
      <c r="Y31" s="30">
        <v>552</v>
      </c>
      <c r="Z31" s="30">
        <v>551</v>
      </c>
      <c r="AA31" s="30">
        <v>553</v>
      </c>
      <c r="AB31" s="30">
        <v>0</v>
      </c>
      <c r="AC31" s="30">
        <v>0</v>
      </c>
      <c r="AD31" s="30">
        <v>0</v>
      </c>
      <c r="AE31" s="30">
        <v>557</v>
      </c>
      <c r="AF31" s="30">
        <v>554</v>
      </c>
      <c r="AG31" s="183">
        <v>0</v>
      </c>
      <c r="AH31" s="178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554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542</v>
      </c>
      <c r="AU31" s="30">
        <v>0</v>
      </c>
      <c r="AV31" s="30">
        <v>0</v>
      </c>
      <c r="AW31" s="30">
        <v>0</v>
      </c>
      <c r="AX31" s="30">
        <v>553</v>
      </c>
      <c r="AY31" s="30">
        <v>0</v>
      </c>
      <c r="AZ31" s="30">
        <v>0</v>
      </c>
      <c r="BA31" s="30">
        <v>546</v>
      </c>
      <c r="BB31" s="30">
        <v>0</v>
      </c>
      <c r="BC31" s="30">
        <v>0</v>
      </c>
      <c r="BD31" s="30">
        <v>550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548</v>
      </c>
      <c r="BK31" s="30">
        <v>0</v>
      </c>
      <c r="BL31" s="30">
        <v>0</v>
      </c>
      <c r="BM31" s="30">
        <v>0</v>
      </c>
      <c r="BN31" s="30">
        <v>556</v>
      </c>
      <c r="BO31" s="30">
        <v>548</v>
      </c>
      <c r="BP31" s="30">
        <v>0</v>
      </c>
      <c r="BQ31" s="30">
        <v>0</v>
      </c>
      <c r="BR31" s="30">
        <v>0</v>
      </c>
      <c r="BS31" s="30">
        <v>555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550</v>
      </c>
      <c r="CA31" s="30">
        <v>557</v>
      </c>
      <c r="CB31" s="30">
        <v>0</v>
      </c>
      <c r="CC31" s="30">
        <v>0</v>
      </c>
      <c r="CD31" s="30">
        <v>0</v>
      </c>
      <c r="CE31" s="30">
        <v>0</v>
      </c>
      <c r="CF31" s="30">
        <v>559</v>
      </c>
      <c r="CG31" s="30">
        <v>551</v>
      </c>
      <c r="CH31" s="30">
        <v>0</v>
      </c>
      <c r="CI31" s="30">
        <v>0</v>
      </c>
      <c r="CJ31" s="30">
        <v>0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0">
        <v>0</v>
      </c>
      <c r="CR31" s="30">
        <v>552</v>
      </c>
      <c r="CS31" s="30">
        <v>0</v>
      </c>
      <c r="CT31" s="30">
        <v>0</v>
      </c>
      <c r="CU31" s="30">
        <v>550</v>
      </c>
      <c r="CV31" s="30">
        <v>558</v>
      </c>
      <c r="CW31" s="30">
        <v>0</v>
      </c>
      <c r="CX31" s="30">
        <v>0</v>
      </c>
      <c r="CY31" s="30">
        <v>0</v>
      </c>
      <c r="CZ31" s="30">
        <v>0</v>
      </c>
      <c r="DA31" s="30">
        <v>551</v>
      </c>
      <c r="DB31" s="31">
        <v>0</v>
      </c>
    </row>
    <row r="32" spans="1:106" ht="14.1" customHeight="1" x14ac:dyDescent="0.25">
      <c r="A32" s="21">
        <f t="shared" si="0"/>
        <v>19</v>
      </c>
      <c r="B32" s="141" t="s">
        <v>240</v>
      </c>
      <c r="C32" s="33">
        <v>14540</v>
      </c>
      <c r="D32" s="139" t="s">
        <v>44</v>
      </c>
      <c r="E32" s="25">
        <f t="shared" si="1"/>
        <v>558</v>
      </c>
      <c r="F32" s="25" t="str">
        <f>VLOOKUP(E32,Tab!$A$2:$B$255,2,TRUE)</f>
        <v>Não</v>
      </c>
      <c r="G32" s="26">
        <f t="shared" si="2"/>
        <v>558</v>
      </c>
      <c r="H32" s="26">
        <f t="shared" si="3"/>
        <v>557</v>
      </c>
      <c r="I32" s="26">
        <f t="shared" si="4"/>
        <v>557</v>
      </c>
      <c r="J32" s="26">
        <f t="shared" si="5"/>
        <v>556</v>
      </c>
      <c r="K32" s="26">
        <f t="shared" si="6"/>
        <v>555</v>
      </c>
      <c r="L32" s="27">
        <f t="shared" si="7"/>
        <v>2783</v>
      </c>
      <c r="M32" s="28">
        <f t="shared" si="8"/>
        <v>556.6</v>
      </c>
      <c r="N32" s="29"/>
      <c r="O32" s="30">
        <v>0</v>
      </c>
      <c r="P32" s="30">
        <v>0</v>
      </c>
      <c r="Q32" s="30">
        <v>554</v>
      </c>
      <c r="R32" s="30">
        <v>555</v>
      </c>
      <c r="S32" s="30">
        <v>0</v>
      </c>
      <c r="T32" s="30">
        <v>0</v>
      </c>
      <c r="U32" s="30">
        <v>0</v>
      </c>
      <c r="V32" s="30">
        <v>0</v>
      </c>
      <c r="W32" s="30">
        <v>554</v>
      </c>
      <c r="X32" s="30">
        <v>0</v>
      </c>
      <c r="Y32" s="30">
        <v>551</v>
      </c>
      <c r="Z32" s="30">
        <v>549</v>
      </c>
      <c r="AA32" s="30">
        <v>557</v>
      </c>
      <c r="AB32" s="30">
        <v>0</v>
      </c>
      <c r="AC32" s="30">
        <v>0</v>
      </c>
      <c r="AD32" s="30">
        <v>0</v>
      </c>
      <c r="AE32" s="30">
        <v>548</v>
      </c>
      <c r="AF32" s="30">
        <v>551</v>
      </c>
      <c r="AG32" s="183">
        <v>0</v>
      </c>
      <c r="AH32" s="178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542</v>
      </c>
      <c r="AO32" s="30">
        <v>549</v>
      </c>
      <c r="AP32" s="30">
        <v>0</v>
      </c>
      <c r="AQ32" s="30">
        <v>0</v>
      </c>
      <c r="AR32" s="30">
        <v>0</v>
      </c>
      <c r="AS32" s="30">
        <v>0</v>
      </c>
      <c r="AT32" s="30">
        <v>558</v>
      </c>
      <c r="AU32" s="30">
        <v>0</v>
      </c>
      <c r="AV32" s="30">
        <v>0</v>
      </c>
      <c r="AW32" s="30">
        <v>0</v>
      </c>
      <c r="AX32" s="30">
        <v>550</v>
      </c>
      <c r="AY32" s="30">
        <v>0</v>
      </c>
      <c r="AZ32" s="30">
        <v>0</v>
      </c>
      <c r="BA32" s="30">
        <v>542</v>
      </c>
      <c r="BB32" s="30">
        <v>0</v>
      </c>
      <c r="BC32" s="30">
        <v>0</v>
      </c>
      <c r="BD32" s="30">
        <v>547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542</v>
      </c>
      <c r="BK32" s="30">
        <v>0</v>
      </c>
      <c r="BL32" s="30">
        <v>0</v>
      </c>
      <c r="BM32" s="30">
        <v>0</v>
      </c>
      <c r="BN32" s="30">
        <v>550</v>
      </c>
      <c r="BO32" s="30">
        <v>551</v>
      </c>
      <c r="BP32" s="30">
        <v>0</v>
      </c>
      <c r="BQ32" s="30">
        <v>0</v>
      </c>
      <c r="BR32" s="30">
        <v>0</v>
      </c>
      <c r="BS32" s="30">
        <v>555</v>
      </c>
      <c r="BT32" s="30">
        <v>0</v>
      </c>
      <c r="BU32" s="30">
        <v>0</v>
      </c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554</v>
      </c>
      <c r="CH32" s="30">
        <v>0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30">
        <v>0</v>
      </c>
      <c r="CR32" s="30">
        <v>553</v>
      </c>
      <c r="CS32" s="30">
        <v>0</v>
      </c>
      <c r="CT32" s="30">
        <v>0</v>
      </c>
      <c r="CU32" s="30">
        <v>557</v>
      </c>
      <c r="CV32" s="30">
        <v>555</v>
      </c>
      <c r="CW32" s="30">
        <v>0</v>
      </c>
      <c r="CX32" s="30">
        <v>0</v>
      </c>
      <c r="CY32" s="30">
        <v>0</v>
      </c>
      <c r="CZ32" s="30">
        <v>0</v>
      </c>
      <c r="DA32" s="30">
        <v>556</v>
      </c>
      <c r="DB32" s="31">
        <v>0</v>
      </c>
    </row>
    <row r="33" spans="1:106" ht="14.1" customHeight="1" x14ac:dyDescent="0.25">
      <c r="A33" s="21">
        <f t="shared" si="0"/>
        <v>20</v>
      </c>
      <c r="B33" s="141" t="s">
        <v>448</v>
      </c>
      <c r="C33" s="33">
        <v>978</v>
      </c>
      <c r="D33" s="139" t="s">
        <v>103</v>
      </c>
      <c r="E33" s="25">
        <f t="shared" si="1"/>
        <v>561</v>
      </c>
      <c r="F33" s="25" t="str">
        <f>VLOOKUP(E33,Tab!$A$2:$B$255,2,TRUE)</f>
        <v>Não</v>
      </c>
      <c r="G33" s="26">
        <f t="shared" si="2"/>
        <v>561</v>
      </c>
      <c r="H33" s="26">
        <f t="shared" si="3"/>
        <v>559</v>
      </c>
      <c r="I33" s="26">
        <f t="shared" si="4"/>
        <v>557</v>
      </c>
      <c r="J33" s="26">
        <f t="shared" si="5"/>
        <v>554</v>
      </c>
      <c r="K33" s="26">
        <f t="shared" si="6"/>
        <v>547</v>
      </c>
      <c r="L33" s="27">
        <f t="shared" si="7"/>
        <v>2778</v>
      </c>
      <c r="M33" s="28">
        <f t="shared" si="8"/>
        <v>555.6</v>
      </c>
      <c r="N33" s="29"/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183">
        <v>0</v>
      </c>
      <c r="AH33" s="178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561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554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547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BX33" s="30">
        <v>559</v>
      </c>
      <c r="BY33" s="30">
        <v>0</v>
      </c>
      <c r="BZ33" s="30">
        <v>0</v>
      </c>
      <c r="CA33" s="30">
        <v>0</v>
      </c>
      <c r="CB33" s="30">
        <v>0</v>
      </c>
      <c r="CC33" s="30">
        <v>557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0</v>
      </c>
      <c r="CN33" s="30">
        <v>0</v>
      </c>
      <c r="CO33" s="30">
        <v>0</v>
      </c>
      <c r="CP33" s="30">
        <v>539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1">
        <v>0</v>
      </c>
    </row>
    <row r="34" spans="1:106" ht="14.1" customHeight="1" x14ac:dyDescent="0.25">
      <c r="A34" s="21">
        <f t="shared" si="0"/>
        <v>21</v>
      </c>
      <c r="B34" s="143" t="s">
        <v>68</v>
      </c>
      <c r="C34" s="33">
        <v>12263</v>
      </c>
      <c r="D34" s="147" t="s">
        <v>44</v>
      </c>
      <c r="E34" s="25">
        <f t="shared" si="1"/>
        <v>558</v>
      </c>
      <c r="F34" s="25" t="str">
        <f>VLOOKUP(E34,Tab!$A$2:$B$255,2,TRUE)</f>
        <v>Não</v>
      </c>
      <c r="G34" s="26">
        <f t="shared" si="2"/>
        <v>558</v>
      </c>
      <c r="H34" s="26">
        <f t="shared" si="3"/>
        <v>556</v>
      </c>
      <c r="I34" s="26">
        <f t="shared" si="4"/>
        <v>556</v>
      </c>
      <c r="J34" s="26">
        <f t="shared" si="5"/>
        <v>555</v>
      </c>
      <c r="K34" s="26">
        <f t="shared" si="6"/>
        <v>553</v>
      </c>
      <c r="L34" s="27">
        <f t="shared" si="7"/>
        <v>2778</v>
      </c>
      <c r="M34" s="28">
        <f t="shared" si="8"/>
        <v>555.6</v>
      </c>
      <c r="N34" s="29"/>
      <c r="O34" s="30">
        <v>0</v>
      </c>
      <c r="P34" s="30">
        <v>0</v>
      </c>
      <c r="Q34" s="30">
        <v>551</v>
      </c>
      <c r="R34" s="30">
        <v>550</v>
      </c>
      <c r="S34" s="30">
        <v>556</v>
      </c>
      <c r="T34" s="30">
        <v>0</v>
      </c>
      <c r="U34" s="30">
        <v>0</v>
      </c>
      <c r="V34" s="30">
        <v>0</v>
      </c>
      <c r="W34" s="30">
        <v>552</v>
      </c>
      <c r="X34" s="30">
        <v>0</v>
      </c>
      <c r="Y34" s="30">
        <v>553</v>
      </c>
      <c r="Z34" s="30">
        <v>556</v>
      </c>
      <c r="AA34" s="30">
        <v>555</v>
      </c>
      <c r="AB34" s="30">
        <v>0</v>
      </c>
      <c r="AC34" s="30">
        <v>0</v>
      </c>
      <c r="AD34" s="30">
        <v>0</v>
      </c>
      <c r="AE34" s="30">
        <v>545</v>
      </c>
      <c r="AF34" s="30">
        <v>539</v>
      </c>
      <c r="AG34" s="183">
        <v>0</v>
      </c>
      <c r="AH34" s="178">
        <v>544</v>
      </c>
      <c r="AI34" s="30">
        <v>0</v>
      </c>
      <c r="AJ34" s="30">
        <v>0</v>
      </c>
      <c r="AK34" s="30">
        <v>0</v>
      </c>
      <c r="AL34" s="30">
        <v>546</v>
      </c>
      <c r="AM34" s="30">
        <v>0</v>
      </c>
      <c r="AN34" s="30">
        <v>558</v>
      </c>
      <c r="AO34" s="30">
        <v>550</v>
      </c>
      <c r="AP34" s="30">
        <v>0</v>
      </c>
      <c r="AQ34" s="30">
        <v>0</v>
      </c>
      <c r="AR34" s="30">
        <v>0</v>
      </c>
      <c r="AS34" s="30">
        <v>0</v>
      </c>
      <c r="AT34" s="30">
        <v>550</v>
      </c>
      <c r="AU34" s="30">
        <v>0</v>
      </c>
      <c r="AV34" s="30">
        <v>0</v>
      </c>
      <c r="AW34" s="30">
        <v>0</v>
      </c>
      <c r="AX34" s="30">
        <v>550</v>
      </c>
      <c r="AY34" s="30">
        <v>0</v>
      </c>
      <c r="AZ34" s="30">
        <v>0</v>
      </c>
      <c r="BA34" s="30">
        <v>536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547</v>
      </c>
      <c r="BK34" s="30">
        <v>0</v>
      </c>
      <c r="BL34" s="30">
        <v>0</v>
      </c>
      <c r="BM34" s="30">
        <v>0</v>
      </c>
      <c r="BN34" s="30">
        <v>552</v>
      </c>
      <c r="BO34" s="30">
        <v>544</v>
      </c>
      <c r="BP34" s="30">
        <v>0</v>
      </c>
      <c r="BQ34" s="30">
        <v>0</v>
      </c>
      <c r="BR34" s="30">
        <v>0</v>
      </c>
      <c r="BS34" s="30">
        <v>547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545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30">
        <v>0</v>
      </c>
      <c r="CR34" s="30">
        <v>541</v>
      </c>
      <c r="CS34" s="30">
        <v>0</v>
      </c>
      <c r="CT34" s="30">
        <v>0</v>
      </c>
      <c r="CU34" s="30">
        <v>541</v>
      </c>
      <c r="CV34" s="30">
        <v>535</v>
      </c>
      <c r="CW34" s="30">
        <v>0</v>
      </c>
      <c r="CX34" s="30">
        <v>0</v>
      </c>
      <c r="CY34" s="30">
        <v>0</v>
      </c>
      <c r="CZ34" s="30">
        <v>0</v>
      </c>
      <c r="DA34" s="30">
        <v>541</v>
      </c>
      <c r="DB34" s="31">
        <v>0</v>
      </c>
    </row>
    <row r="35" spans="1:106" ht="14.1" customHeight="1" x14ac:dyDescent="0.25">
      <c r="A35" s="21">
        <f t="shared" si="0"/>
        <v>22</v>
      </c>
      <c r="B35" s="143" t="s">
        <v>51</v>
      </c>
      <c r="C35" s="33">
        <v>10772</v>
      </c>
      <c r="D35" s="144" t="s">
        <v>44</v>
      </c>
      <c r="E35" s="25">
        <f t="shared" si="1"/>
        <v>560</v>
      </c>
      <c r="F35" s="25" t="str">
        <f>VLOOKUP(E35,Tab!$A$2:$B$255,2,TRUE)</f>
        <v>Não</v>
      </c>
      <c r="G35" s="26">
        <f t="shared" si="2"/>
        <v>560</v>
      </c>
      <c r="H35" s="26">
        <f t="shared" si="3"/>
        <v>559</v>
      </c>
      <c r="I35" s="26">
        <f t="shared" si="4"/>
        <v>553</v>
      </c>
      <c r="J35" s="26">
        <f t="shared" si="5"/>
        <v>553</v>
      </c>
      <c r="K35" s="26">
        <f t="shared" si="6"/>
        <v>552</v>
      </c>
      <c r="L35" s="27">
        <f t="shared" si="7"/>
        <v>2777</v>
      </c>
      <c r="M35" s="28">
        <f t="shared" si="8"/>
        <v>555.4</v>
      </c>
      <c r="N35" s="29"/>
      <c r="O35" s="30">
        <v>0</v>
      </c>
      <c r="P35" s="30">
        <v>0</v>
      </c>
      <c r="Q35" s="30">
        <v>548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545</v>
      </c>
      <c r="X35" s="30">
        <v>0</v>
      </c>
      <c r="Y35" s="30">
        <v>0</v>
      </c>
      <c r="Z35" s="30">
        <v>0</v>
      </c>
      <c r="AA35" s="30">
        <v>552</v>
      </c>
      <c r="AB35" s="30">
        <v>0</v>
      </c>
      <c r="AC35" s="30">
        <v>0</v>
      </c>
      <c r="AD35" s="30">
        <v>0</v>
      </c>
      <c r="AE35" s="30">
        <v>559</v>
      </c>
      <c r="AF35" s="30">
        <v>545</v>
      </c>
      <c r="AG35" s="183">
        <v>0</v>
      </c>
      <c r="AH35" s="178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550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149</v>
      </c>
      <c r="AU35" s="30">
        <v>0</v>
      </c>
      <c r="AV35" s="30">
        <v>0</v>
      </c>
      <c r="AW35" s="30">
        <v>0</v>
      </c>
      <c r="AX35" s="30">
        <v>553</v>
      </c>
      <c r="AY35" s="30">
        <v>0</v>
      </c>
      <c r="AZ35" s="30">
        <v>0</v>
      </c>
      <c r="BA35" s="30">
        <v>560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553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550</v>
      </c>
      <c r="BT35" s="30">
        <v>0</v>
      </c>
      <c r="BU35" s="30">
        <v>0</v>
      </c>
      <c r="BV35" s="30">
        <v>0</v>
      </c>
      <c r="BW35" s="30">
        <v>0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0">
        <v>0</v>
      </c>
      <c r="CF35" s="30">
        <v>0</v>
      </c>
      <c r="CG35" s="30">
        <v>0</v>
      </c>
      <c r="CH35" s="30">
        <v>0</v>
      </c>
      <c r="CI35" s="30">
        <v>0</v>
      </c>
      <c r="CJ35" s="30">
        <v>0</v>
      </c>
      <c r="CK35" s="30">
        <v>0</v>
      </c>
      <c r="CL35" s="30">
        <v>0</v>
      </c>
      <c r="CM35" s="30">
        <v>0</v>
      </c>
      <c r="CN35" s="30">
        <v>0</v>
      </c>
      <c r="CO35" s="30">
        <v>0</v>
      </c>
      <c r="CP35" s="30">
        <v>0</v>
      </c>
      <c r="CQ35" s="30">
        <v>0</v>
      </c>
      <c r="CR35" s="30">
        <v>0</v>
      </c>
      <c r="CS35" s="30">
        <v>0</v>
      </c>
      <c r="CT35" s="30">
        <v>0</v>
      </c>
      <c r="CU35" s="30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548</v>
      </c>
      <c r="DB35" s="31">
        <v>0</v>
      </c>
    </row>
    <row r="36" spans="1:106" ht="14.1" customHeight="1" x14ac:dyDescent="0.25">
      <c r="A36" s="21">
        <f t="shared" si="0"/>
        <v>23</v>
      </c>
      <c r="B36" s="141" t="s">
        <v>59</v>
      </c>
      <c r="C36" s="33">
        <v>7427</v>
      </c>
      <c r="D36" s="144" t="s">
        <v>60</v>
      </c>
      <c r="E36" s="25">
        <f t="shared" si="1"/>
        <v>555</v>
      </c>
      <c r="F36" s="25" t="str">
        <f>VLOOKUP(E36,Tab!$A$2:$B$255,2,TRUE)</f>
        <v>Não</v>
      </c>
      <c r="G36" s="26">
        <f t="shared" si="2"/>
        <v>561</v>
      </c>
      <c r="H36" s="26">
        <f t="shared" si="3"/>
        <v>555</v>
      </c>
      <c r="I36" s="26">
        <f t="shared" si="4"/>
        <v>554</v>
      </c>
      <c r="J36" s="26">
        <f t="shared" si="5"/>
        <v>554</v>
      </c>
      <c r="K36" s="26">
        <f t="shared" si="6"/>
        <v>553</v>
      </c>
      <c r="L36" s="27">
        <f t="shared" si="7"/>
        <v>2777</v>
      </c>
      <c r="M36" s="28">
        <f t="shared" si="8"/>
        <v>555.4</v>
      </c>
      <c r="N36" s="29"/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548</v>
      </c>
      <c r="AB36" s="30">
        <v>0</v>
      </c>
      <c r="AC36" s="30">
        <v>0</v>
      </c>
      <c r="AD36" s="30">
        <v>0</v>
      </c>
      <c r="AE36" s="30">
        <v>551</v>
      </c>
      <c r="AF36" s="30">
        <v>548</v>
      </c>
      <c r="AG36" s="183">
        <v>0</v>
      </c>
      <c r="AH36" s="178">
        <v>555</v>
      </c>
      <c r="AI36" s="30">
        <v>0</v>
      </c>
      <c r="AJ36" s="30">
        <v>0</v>
      </c>
      <c r="AK36" s="30">
        <v>0</v>
      </c>
      <c r="AL36" s="30">
        <v>536</v>
      </c>
      <c r="AM36" s="30">
        <v>0</v>
      </c>
      <c r="AN36" s="30">
        <v>553</v>
      </c>
      <c r="AO36" s="30">
        <v>547</v>
      </c>
      <c r="AP36" s="30">
        <v>0</v>
      </c>
      <c r="AQ36" s="30">
        <v>0</v>
      </c>
      <c r="AR36" s="30">
        <v>0</v>
      </c>
      <c r="AS36" s="30">
        <v>0</v>
      </c>
      <c r="AT36" s="30">
        <v>554</v>
      </c>
      <c r="AU36" s="30">
        <v>0</v>
      </c>
      <c r="AV36" s="30">
        <v>0</v>
      </c>
      <c r="AW36" s="30">
        <v>0</v>
      </c>
      <c r="AX36" s="30">
        <v>554</v>
      </c>
      <c r="AY36" s="30">
        <v>0</v>
      </c>
      <c r="AZ36" s="30">
        <v>0</v>
      </c>
      <c r="BA36" s="30">
        <v>546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291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544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518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>
        <v>561</v>
      </c>
      <c r="CS36" s="30">
        <v>0</v>
      </c>
      <c r="CT36" s="30">
        <v>0</v>
      </c>
      <c r="CU36" s="30">
        <v>550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1">
        <v>0</v>
      </c>
    </row>
    <row r="37" spans="1:106" ht="14.1" customHeight="1" x14ac:dyDescent="0.25">
      <c r="A37" s="21">
        <f t="shared" si="0"/>
        <v>24</v>
      </c>
      <c r="B37" s="141" t="s">
        <v>236</v>
      </c>
      <c r="C37" s="33">
        <v>14432</v>
      </c>
      <c r="D37" s="139" t="s">
        <v>39</v>
      </c>
      <c r="E37" s="25">
        <f t="shared" si="1"/>
        <v>560</v>
      </c>
      <c r="F37" s="25" t="str">
        <f>VLOOKUP(E37,Tab!$A$2:$B$255,2,TRUE)</f>
        <v>Não</v>
      </c>
      <c r="G37" s="26">
        <f t="shared" si="2"/>
        <v>560</v>
      </c>
      <c r="H37" s="26">
        <f t="shared" si="3"/>
        <v>556</v>
      </c>
      <c r="I37" s="26">
        <f t="shared" si="4"/>
        <v>553</v>
      </c>
      <c r="J37" s="26">
        <f t="shared" si="5"/>
        <v>553</v>
      </c>
      <c r="K37" s="26">
        <f t="shared" si="6"/>
        <v>551</v>
      </c>
      <c r="L37" s="27">
        <f t="shared" si="7"/>
        <v>2773</v>
      </c>
      <c r="M37" s="28">
        <f t="shared" si="8"/>
        <v>554.6</v>
      </c>
      <c r="N37" s="29"/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538</v>
      </c>
      <c r="X37" s="30">
        <v>0</v>
      </c>
      <c r="Y37" s="30">
        <v>547</v>
      </c>
      <c r="Z37" s="30">
        <v>0</v>
      </c>
      <c r="AA37" s="30">
        <v>553</v>
      </c>
      <c r="AB37" s="30">
        <v>0</v>
      </c>
      <c r="AC37" s="30">
        <v>0</v>
      </c>
      <c r="AD37" s="30">
        <v>0</v>
      </c>
      <c r="AE37" s="30">
        <v>541</v>
      </c>
      <c r="AF37" s="30">
        <v>541</v>
      </c>
      <c r="AG37" s="183">
        <v>0</v>
      </c>
      <c r="AH37" s="178">
        <v>0</v>
      </c>
      <c r="AI37" s="30">
        <v>0</v>
      </c>
      <c r="AJ37" s="30">
        <v>0</v>
      </c>
      <c r="AK37" s="30">
        <v>0</v>
      </c>
      <c r="AL37" s="30">
        <v>537</v>
      </c>
      <c r="AM37" s="30">
        <v>0</v>
      </c>
      <c r="AN37" s="30">
        <v>543</v>
      </c>
      <c r="AO37" s="30">
        <v>288</v>
      </c>
      <c r="AP37" s="30">
        <v>0</v>
      </c>
      <c r="AQ37" s="30">
        <v>0</v>
      </c>
      <c r="AR37" s="30">
        <v>0</v>
      </c>
      <c r="AS37" s="30">
        <v>0</v>
      </c>
      <c r="AT37" s="30">
        <v>548</v>
      </c>
      <c r="AU37" s="30">
        <v>0</v>
      </c>
      <c r="AV37" s="30">
        <v>0</v>
      </c>
      <c r="AW37" s="30">
        <v>0</v>
      </c>
      <c r="AX37" s="30">
        <v>547</v>
      </c>
      <c r="AY37" s="30">
        <v>0</v>
      </c>
      <c r="AZ37" s="30">
        <v>0</v>
      </c>
      <c r="BA37" s="30">
        <v>546</v>
      </c>
      <c r="BB37" s="30">
        <v>0</v>
      </c>
      <c r="BC37" s="30">
        <v>0</v>
      </c>
      <c r="BD37" s="30">
        <v>551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549</v>
      </c>
      <c r="BO37" s="30">
        <v>560</v>
      </c>
      <c r="BP37" s="30">
        <v>0</v>
      </c>
      <c r="BQ37" s="30">
        <v>0</v>
      </c>
      <c r="BR37" s="30">
        <v>0</v>
      </c>
      <c r="BS37" s="30">
        <v>553</v>
      </c>
      <c r="BT37" s="30">
        <v>0</v>
      </c>
      <c r="BU37" s="30">
        <v>0</v>
      </c>
      <c r="BV37" s="30">
        <v>0</v>
      </c>
      <c r="BW37" s="30">
        <v>0</v>
      </c>
      <c r="BX37" s="30">
        <v>0</v>
      </c>
      <c r="BY37" s="30">
        <v>0</v>
      </c>
      <c r="BZ37" s="30">
        <v>0</v>
      </c>
      <c r="CA37" s="30">
        <v>0</v>
      </c>
      <c r="CB37" s="30">
        <v>0</v>
      </c>
      <c r="CC37" s="30">
        <v>0</v>
      </c>
      <c r="CD37" s="30">
        <v>0</v>
      </c>
      <c r="CE37" s="30">
        <v>0</v>
      </c>
      <c r="CF37" s="30">
        <v>543</v>
      </c>
      <c r="CG37" s="30">
        <v>544</v>
      </c>
      <c r="CH37" s="30">
        <v>0</v>
      </c>
      <c r="CI37" s="30">
        <v>0</v>
      </c>
      <c r="CJ37" s="30">
        <v>0</v>
      </c>
      <c r="CK37" s="30">
        <v>0</v>
      </c>
      <c r="CL37" s="30">
        <v>0</v>
      </c>
      <c r="CM37" s="30">
        <v>0</v>
      </c>
      <c r="CN37" s="30">
        <v>0</v>
      </c>
      <c r="CO37" s="30">
        <v>0</v>
      </c>
      <c r="CP37" s="30">
        <v>0</v>
      </c>
      <c r="CQ37" s="30">
        <v>0</v>
      </c>
      <c r="CR37" s="30">
        <v>556</v>
      </c>
      <c r="CS37" s="30">
        <v>0</v>
      </c>
      <c r="CT37" s="30">
        <v>0</v>
      </c>
      <c r="CU37" s="30">
        <v>548</v>
      </c>
      <c r="CV37" s="30">
        <v>546</v>
      </c>
      <c r="CW37" s="30">
        <v>0</v>
      </c>
      <c r="CX37" s="30">
        <v>0</v>
      </c>
      <c r="CY37" s="30">
        <v>0</v>
      </c>
      <c r="CZ37" s="30">
        <v>0</v>
      </c>
      <c r="DA37" s="30">
        <v>545</v>
      </c>
      <c r="DB37" s="31">
        <v>0</v>
      </c>
    </row>
    <row r="38" spans="1:106" ht="14.1" customHeight="1" x14ac:dyDescent="0.25">
      <c r="A38" s="21">
        <f t="shared" si="0"/>
        <v>25</v>
      </c>
      <c r="B38" s="141" t="s">
        <v>397</v>
      </c>
      <c r="C38" s="33">
        <v>12626</v>
      </c>
      <c r="D38" s="40" t="s">
        <v>44</v>
      </c>
      <c r="E38" s="25">
        <f t="shared" si="1"/>
        <v>560</v>
      </c>
      <c r="F38" s="25" t="str">
        <f>VLOOKUP(E38,Tab!$A$2:$B$255,2,TRUE)</f>
        <v>Não</v>
      </c>
      <c r="G38" s="26">
        <f t="shared" si="2"/>
        <v>560</v>
      </c>
      <c r="H38" s="26">
        <f t="shared" si="3"/>
        <v>555</v>
      </c>
      <c r="I38" s="26">
        <f t="shared" si="4"/>
        <v>554</v>
      </c>
      <c r="J38" s="26">
        <f t="shared" si="5"/>
        <v>552</v>
      </c>
      <c r="K38" s="26">
        <f t="shared" si="6"/>
        <v>552</v>
      </c>
      <c r="L38" s="27">
        <f t="shared" si="7"/>
        <v>2773</v>
      </c>
      <c r="M38" s="28">
        <f t="shared" si="8"/>
        <v>554.6</v>
      </c>
      <c r="N38" s="29"/>
      <c r="O38" s="30">
        <v>0</v>
      </c>
      <c r="P38" s="30">
        <v>0</v>
      </c>
      <c r="Q38" s="30">
        <v>552</v>
      </c>
      <c r="R38" s="30">
        <v>551</v>
      </c>
      <c r="S38" s="30">
        <v>0</v>
      </c>
      <c r="T38" s="30">
        <v>0</v>
      </c>
      <c r="U38" s="30">
        <v>0</v>
      </c>
      <c r="V38" s="30">
        <v>0</v>
      </c>
      <c r="W38" s="30">
        <v>545</v>
      </c>
      <c r="X38" s="30">
        <v>0</v>
      </c>
      <c r="Y38" s="30">
        <v>552</v>
      </c>
      <c r="Z38" s="30">
        <v>554</v>
      </c>
      <c r="AA38" s="30">
        <v>549</v>
      </c>
      <c r="AB38" s="30">
        <v>0</v>
      </c>
      <c r="AC38" s="30">
        <v>0</v>
      </c>
      <c r="AD38" s="30">
        <v>0</v>
      </c>
      <c r="AE38" s="30">
        <v>0</v>
      </c>
      <c r="AF38" s="30">
        <v>545</v>
      </c>
      <c r="AG38" s="183">
        <v>0</v>
      </c>
      <c r="AH38" s="178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543</v>
      </c>
      <c r="AO38" s="30">
        <v>542</v>
      </c>
      <c r="AP38" s="30">
        <v>0</v>
      </c>
      <c r="AQ38" s="30">
        <v>0</v>
      </c>
      <c r="AR38" s="30">
        <v>0</v>
      </c>
      <c r="AS38" s="30">
        <v>0</v>
      </c>
      <c r="AT38" s="30">
        <v>545</v>
      </c>
      <c r="AU38" s="30">
        <v>0</v>
      </c>
      <c r="AV38" s="30">
        <v>0</v>
      </c>
      <c r="AW38" s="30">
        <v>0</v>
      </c>
      <c r="AX38" s="30">
        <v>550</v>
      </c>
      <c r="AY38" s="30">
        <v>0</v>
      </c>
      <c r="AZ38" s="30">
        <v>0</v>
      </c>
      <c r="BA38" s="30">
        <v>542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560</v>
      </c>
      <c r="BK38" s="30">
        <v>0</v>
      </c>
      <c r="BL38" s="30">
        <v>0</v>
      </c>
      <c r="BM38" s="30">
        <v>0</v>
      </c>
      <c r="BN38" s="30">
        <v>540</v>
      </c>
      <c r="BO38" s="30">
        <v>0</v>
      </c>
      <c r="BP38" s="30">
        <v>0</v>
      </c>
      <c r="BQ38" s="30">
        <v>0</v>
      </c>
      <c r="BR38" s="30">
        <v>0</v>
      </c>
      <c r="BS38" s="30">
        <v>555</v>
      </c>
      <c r="BT38" s="30">
        <v>0</v>
      </c>
      <c r="BU38" s="30">
        <v>0</v>
      </c>
      <c r="BV38" s="30">
        <v>0</v>
      </c>
      <c r="BW38" s="30">
        <v>0</v>
      </c>
      <c r="BX38" s="30">
        <v>0</v>
      </c>
      <c r="BY38" s="30">
        <v>0</v>
      </c>
      <c r="BZ38" s="30">
        <v>0</v>
      </c>
      <c r="CA38" s="30">
        <v>0</v>
      </c>
      <c r="CB38" s="30">
        <v>0</v>
      </c>
      <c r="CC38" s="30">
        <v>0</v>
      </c>
      <c r="CD38" s="30">
        <v>0</v>
      </c>
      <c r="CE38" s="30">
        <v>0</v>
      </c>
      <c r="CF38" s="30">
        <v>0</v>
      </c>
      <c r="CG38" s="30">
        <v>547</v>
      </c>
      <c r="CH38" s="30">
        <v>0</v>
      </c>
      <c r="CI38" s="30">
        <v>0</v>
      </c>
      <c r="CJ38" s="30">
        <v>0</v>
      </c>
      <c r="CK38" s="30">
        <v>0</v>
      </c>
      <c r="CL38" s="30">
        <v>0</v>
      </c>
      <c r="CM38" s="30">
        <v>0</v>
      </c>
      <c r="CN38" s="30">
        <v>0</v>
      </c>
      <c r="CO38" s="30">
        <v>0</v>
      </c>
      <c r="CP38" s="30">
        <v>0</v>
      </c>
      <c r="CQ38" s="30">
        <v>0</v>
      </c>
      <c r="CR38" s="30">
        <v>536</v>
      </c>
      <c r="CS38" s="30">
        <v>0</v>
      </c>
      <c r="CT38" s="30">
        <v>0</v>
      </c>
      <c r="CU38" s="30">
        <v>523</v>
      </c>
      <c r="CV38" s="30">
        <v>0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1">
        <v>0</v>
      </c>
    </row>
    <row r="39" spans="1:106" ht="14.1" customHeight="1" x14ac:dyDescent="0.25">
      <c r="A39" s="21">
        <f t="shared" si="0"/>
        <v>26</v>
      </c>
      <c r="B39" s="141" t="s">
        <v>191</v>
      </c>
      <c r="C39" s="33">
        <v>13965</v>
      </c>
      <c r="D39" s="139" t="s">
        <v>64</v>
      </c>
      <c r="E39" s="25">
        <f t="shared" si="1"/>
        <v>559</v>
      </c>
      <c r="F39" s="25" t="str">
        <f>VLOOKUP(E39,Tab!$A$2:$B$255,2,TRUE)</f>
        <v>Não</v>
      </c>
      <c r="G39" s="26">
        <f t="shared" si="2"/>
        <v>559</v>
      </c>
      <c r="H39" s="26">
        <f t="shared" si="3"/>
        <v>553</v>
      </c>
      <c r="I39" s="26">
        <f t="shared" si="4"/>
        <v>553</v>
      </c>
      <c r="J39" s="26">
        <f t="shared" si="5"/>
        <v>551</v>
      </c>
      <c r="K39" s="26">
        <f t="shared" si="6"/>
        <v>541</v>
      </c>
      <c r="L39" s="27">
        <f t="shared" si="7"/>
        <v>2757</v>
      </c>
      <c r="M39" s="28">
        <f t="shared" si="8"/>
        <v>551.4</v>
      </c>
      <c r="N39" s="29"/>
      <c r="O39" s="30">
        <v>0</v>
      </c>
      <c r="P39" s="30">
        <v>553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183">
        <v>0</v>
      </c>
      <c r="AH39" s="178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559</v>
      </c>
      <c r="AO39" s="30">
        <v>0</v>
      </c>
      <c r="AP39" s="30">
        <v>540</v>
      </c>
      <c r="AQ39" s="30">
        <v>553</v>
      </c>
      <c r="AR39" s="30">
        <v>0</v>
      </c>
      <c r="AS39" s="30">
        <v>0</v>
      </c>
      <c r="AT39" s="30">
        <v>0</v>
      </c>
      <c r="AU39" s="30">
        <v>0</v>
      </c>
      <c r="AV39" s="30">
        <v>551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541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0</v>
      </c>
      <c r="BW39" s="30">
        <v>0</v>
      </c>
      <c r="BX39" s="30">
        <v>0</v>
      </c>
      <c r="BY39" s="30">
        <v>0</v>
      </c>
      <c r="BZ39" s="30">
        <v>0</v>
      </c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0">
        <v>0</v>
      </c>
      <c r="CL39" s="30">
        <v>0</v>
      </c>
      <c r="CM39" s="30">
        <v>0</v>
      </c>
      <c r="CN39" s="30">
        <v>0</v>
      </c>
      <c r="CO39" s="30">
        <v>0</v>
      </c>
      <c r="CP39" s="30">
        <v>0</v>
      </c>
      <c r="CQ39" s="30">
        <v>0</v>
      </c>
      <c r="CR39" s="30">
        <v>0</v>
      </c>
      <c r="CS39" s="30">
        <v>0</v>
      </c>
      <c r="CT39" s="30">
        <v>0</v>
      </c>
      <c r="CU39" s="30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1">
        <v>0</v>
      </c>
    </row>
    <row r="40" spans="1:106" ht="14.1" customHeight="1" x14ac:dyDescent="0.25">
      <c r="A40" s="21">
        <f t="shared" si="0"/>
        <v>27</v>
      </c>
      <c r="B40" s="143" t="s">
        <v>252</v>
      </c>
      <c r="C40" s="33">
        <v>14653</v>
      </c>
      <c r="D40" s="144" t="s">
        <v>290</v>
      </c>
      <c r="E40" s="25">
        <f t="shared" si="1"/>
        <v>558</v>
      </c>
      <c r="F40" s="25" t="str">
        <f>VLOOKUP(E40,Tab!$A$2:$B$255,2,TRUE)</f>
        <v>Não</v>
      </c>
      <c r="G40" s="26">
        <f t="shared" si="2"/>
        <v>558</v>
      </c>
      <c r="H40" s="26">
        <f t="shared" si="3"/>
        <v>552</v>
      </c>
      <c r="I40" s="26">
        <f t="shared" si="4"/>
        <v>552</v>
      </c>
      <c r="J40" s="26">
        <f t="shared" si="5"/>
        <v>548</v>
      </c>
      <c r="K40" s="26">
        <f t="shared" si="6"/>
        <v>546</v>
      </c>
      <c r="L40" s="27">
        <f t="shared" si="7"/>
        <v>2756</v>
      </c>
      <c r="M40" s="28">
        <f t="shared" si="8"/>
        <v>551.20000000000005</v>
      </c>
      <c r="N40" s="29"/>
      <c r="O40" s="30">
        <v>0</v>
      </c>
      <c r="P40" s="30">
        <v>546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558</v>
      </c>
      <c r="W40" s="30">
        <v>0</v>
      </c>
      <c r="X40" s="30">
        <v>546</v>
      </c>
      <c r="Y40" s="30">
        <v>0</v>
      </c>
      <c r="Z40" s="30">
        <v>539</v>
      </c>
      <c r="AA40" s="30">
        <v>0</v>
      </c>
      <c r="AB40" s="30">
        <v>532</v>
      </c>
      <c r="AC40" s="30">
        <v>548</v>
      </c>
      <c r="AD40" s="30">
        <v>0</v>
      </c>
      <c r="AE40" s="30">
        <v>0</v>
      </c>
      <c r="AF40" s="30">
        <v>541</v>
      </c>
      <c r="AG40" s="183">
        <v>0</v>
      </c>
      <c r="AH40" s="178">
        <v>0</v>
      </c>
      <c r="AI40" s="30">
        <v>0</v>
      </c>
      <c r="AJ40" s="30">
        <v>0</v>
      </c>
      <c r="AK40" s="30">
        <v>538</v>
      </c>
      <c r="AL40" s="30">
        <v>0</v>
      </c>
      <c r="AM40" s="30">
        <v>0</v>
      </c>
      <c r="AN40" s="30">
        <v>533</v>
      </c>
      <c r="AO40" s="30">
        <v>0</v>
      </c>
      <c r="AP40" s="30">
        <v>536</v>
      </c>
      <c r="AQ40" s="30">
        <v>545</v>
      </c>
      <c r="AR40" s="30">
        <v>0</v>
      </c>
      <c r="AS40" s="30">
        <v>0</v>
      </c>
      <c r="AT40" s="30">
        <v>0</v>
      </c>
      <c r="AU40" s="30">
        <v>0</v>
      </c>
      <c r="AV40" s="30">
        <v>552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532</v>
      </c>
      <c r="BU40" s="30">
        <v>0</v>
      </c>
      <c r="BV40" s="30">
        <v>0</v>
      </c>
      <c r="BW40" s="30">
        <v>528</v>
      </c>
      <c r="BX40" s="30">
        <v>0</v>
      </c>
      <c r="BY40" s="30">
        <v>0</v>
      </c>
      <c r="BZ40" s="30">
        <v>538</v>
      </c>
      <c r="CA40" s="30">
        <v>537</v>
      </c>
      <c r="CB40" s="30">
        <v>0</v>
      </c>
      <c r="CC40" s="30">
        <v>0</v>
      </c>
      <c r="CD40" s="30">
        <v>540</v>
      </c>
      <c r="CE40" s="30">
        <v>0</v>
      </c>
      <c r="CF40" s="30">
        <v>0</v>
      </c>
      <c r="CG40" s="30">
        <v>0</v>
      </c>
      <c r="CH40" s="30">
        <v>0</v>
      </c>
      <c r="CI40" s="30">
        <v>544</v>
      </c>
      <c r="CJ40" s="30">
        <v>0</v>
      </c>
      <c r="CK40" s="30">
        <v>544</v>
      </c>
      <c r="CL40" s="30">
        <v>0</v>
      </c>
      <c r="CM40" s="30">
        <v>541</v>
      </c>
      <c r="CN40" s="30">
        <v>0</v>
      </c>
      <c r="CO40" s="30">
        <v>0</v>
      </c>
      <c r="CP40" s="30">
        <v>0</v>
      </c>
      <c r="CQ40" s="30">
        <v>0</v>
      </c>
      <c r="CR40" s="30">
        <v>0</v>
      </c>
      <c r="CS40" s="30">
        <v>552</v>
      </c>
      <c r="CT40" s="30">
        <v>542</v>
      </c>
      <c r="CU40" s="30">
        <v>0</v>
      </c>
      <c r="CV40" s="30">
        <v>0</v>
      </c>
      <c r="CW40" s="30">
        <v>0</v>
      </c>
      <c r="CX40" s="30">
        <v>0</v>
      </c>
      <c r="CY40" s="30">
        <v>533</v>
      </c>
      <c r="CZ40" s="30">
        <v>0</v>
      </c>
      <c r="DA40" s="30">
        <v>0</v>
      </c>
      <c r="DB40" s="31">
        <v>0</v>
      </c>
    </row>
    <row r="41" spans="1:106" ht="14.1" customHeight="1" x14ac:dyDescent="0.25">
      <c r="A41" s="21">
        <f t="shared" si="0"/>
        <v>28</v>
      </c>
      <c r="B41" s="143" t="s">
        <v>105</v>
      </c>
      <c r="C41" s="33">
        <v>3617</v>
      </c>
      <c r="D41" s="147" t="s">
        <v>106</v>
      </c>
      <c r="E41" s="25">
        <f t="shared" si="1"/>
        <v>553</v>
      </c>
      <c r="F41" s="25" t="str">
        <f>VLOOKUP(E41,Tab!$A$2:$B$255,2,TRUE)</f>
        <v>Não</v>
      </c>
      <c r="G41" s="26">
        <f t="shared" si="2"/>
        <v>554</v>
      </c>
      <c r="H41" s="26">
        <f t="shared" si="3"/>
        <v>553</v>
      </c>
      <c r="I41" s="26">
        <f t="shared" si="4"/>
        <v>551</v>
      </c>
      <c r="J41" s="26">
        <f t="shared" si="5"/>
        <v>550</v>
      </c>
      <c r="K41" s="26">
        <f t="shared" si="6"/>
        <v>547</v>
      </c>
      <c r="L41" s="27">
        <f t="shared" si="7"/>
        <v>2755</v>
      </c>
      <c r="M41" s="28">
        <f t="shared" si="8"/>
        <v>551</v>
      </c>
      <c r="N41" s="29"/>
      <c r="O41" s="30">
        <v>0</v>
      </c>
      <c r="P41" s="30">
        <v>553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183">
        <v>0</v>
      </c>
      <c r="AH41" s="178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547</v>
      </c>
      <c r="AO41" s="30">
        <v>0</v>
      </c>
      <c r="AP41" s="30">
        <v>0</v>
      </c>
      <c r="AQ41" s="30">
        <v>544</v>
      </c>
      <c r="AR41" s="30">
        <v>0</v>
      </c>
      <c r="AS41" s="30">
        <v>0</v>
      </c>
      <c r="AT41" s="30">
        <v>0</v>
      </c>
      <c r="AU41" s="30">
        <v>0</v>
      </c>
      <c r="AV41" s="30">
        <v>550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541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542</v>
      </c>
      <c r="BU41" s="30">
        <v>0</v>
      </c>
      <c r="BV41" s="30">
        <v>0</v>
      </c>
      <c r="BW41" s="30">
        <v>0</v>
      </c>
      <c r="BX41" s="30">
        <v>0</v>
      </c>
      <c r="BY41" s="30">
        <v>0</v>
      </c>
      <c r="BZ41" s="30">
        <v>551</v>
      </c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0">
        <v>0</v>
      </c>
      <c r="CL41" s="30">
        <v>0</v>
      </c>
      <c r="CM41" s="30">
        <v>547</v>
      </c>
      <c r="CN41" s="30">
        <v>0</v>
      </c>
      <c r="CO41" s="30">
        <v>0</v>
      </c>
      <c r="CP41" s="30">
        <v>0</v>
      </c>
      <c r="CQ41" s="30">
        <v>0</v>
      </c>
      <c r="CR41" s="30">
        <v>0</v>
      </c>
      <c r="CS41" s="30">
        <v>538</v>
      </c>
      <c r="CT41" s="30">
        <v>554</v>
      </c>
      <c r="CU41" s="30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1">
        <v>0</v>
      </c>
    </row>
    <row r="42" spans="1:106" ht="14.1" customHeight="1" x14ac:dyDescent="0.25">
      <c r="A42" s="21">
        <f t="shared" si="0"/>
        <v>29</v>
      </c>
      <c r="B42" s="47" t="s">
        <v>161</v>
      </c>
      <c r="C42" s="51">
        <v>12150</v>
      </c>
      <c r="D42" s="40" t="s">
        <v>39</v>
      </c>
      <c r="E42" s="25">
        <f t="shared" si="1"/>
        <v>563</v>
      </c>
      <c r="F42" s="25" t="str">
        <f>VLOOKUP(E42,Tab!$A$2:$B$255,2,TRUE)</f>
        <v>Não</v>
      </c>
      <c r="G42" s="26">
        <f t="shared" si="2"/>
        <v>563</v>
      </c>
      <c r="H42" s="26">
        <f t="shared" si="3"/>
        <v>552</v>
      </c>
      <c r="I42" s="26">
        <f t="shared" si="4"/>
        <v>549</v>
      </c>
      <c r="J42" s="26">
        <f t="shared" si="5"/>
        <v>546</v>
      </c>
      <c r="K42" s="26">
        <f t="shared" si="6"/>
        <v>542</v>
      </c>
      <c r="L42" s="27">
        <f t="shared" si="7"/>
        <v>2752</v>
      </c>
      <c r="M42" s="28">
        <f t="shared" si="8"/>
        <v>550.4</v>
      </c>
      <c r="N42" s="29"/>
      <c r="O42" s="30">
        <v>0</v>
      </c>
      <c r="P42" s="30">
        <v>0</v>
      </c>
      <c r="Q42" s="30">
        <v>549</v>
      </c>
      <c r="R42" s="30">
        <v>546</v>
      </c>
      <c r="S42" s="30">
        <v>0</v>
      </c>
      <c r="T42" s="30">
        <v>0</v>
      </c>
      <c r="U42" s="30">
        <v>0</v>
      </c>
      <c r="V42" s="30">
        <v>0</v>
      </c>
      <c r="W42" s="30">
        <v>563</v>
      </c>
      <c r="X42" s="30">
        <v>0</v>
      </c>
      <c r="Y42" s="30">
        <v>532</v>
      </c>
      <c r="Z42" s="30">
        <v>0</v>
      </c>
      <c r="AA42" s="30">
        <v>539</v>
      </c>
      <c r="AB42" s="30">
        <v>0</v>
      </c>
      <c r="AC42" s="30">
        <v>0</v>
      </c>
      <c r="AD42" s="30">
        <v>0</v>
      </c>
      <c r="AE42" s="30">
        <v>540</v>
      </c>
      <c r="AF42" s="30">
        <v>0</v>
      </c>
      <c r="AG42" s="183">
        <v>0</v>
      </c>
      <c r="AH42" s="178">
        <v>0</v>
      </c>
      <c r="AI42" s="30">
        <v>0</v>
      </c>
      <c r="AJ42" s="30">
        <v>0</v>
      </c>
      <c r="AK42" s="30">
        <v>0</v>
      </c>
      <c r="AL42" s="30">
        <v>542</v>
      </c>
      <c r="AM42" s="30">
        <v>0</v>
      </c>
      <c r="AN42" s="30">
        <v>552</v>
      </c>
      <c r="AO42" s="30">
        <v>537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0</v>
      </c>
      <c r="CM42" s="30">
        <v>0</v>
      </c>
      <c r="CN42" s="30">
        <v>0</v>
      </c>
      <c r="CO42" s="30">
        <v>0</v>
      </c>
      <c r="CP42" s="30">
        <v>0</v>
      </c>
      <c r="CQ42" s="30">
        <v>0</v>
      </c>
      <c r="CR42" s="30">
        <v>0</v>
      </c>
      <c r="CS42" s="30">
        <v>0</v>
      </c>
      <c r="CT42" s="30">
        <v>0</v>
      </c>
      <c r="CU42" s="30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1">
        <v>0</v>
      </c>
    </row>
    <row r="43" spans="1:106" ht="14.1" customHeight="1" x14ac:dyDescent="0.25">
      <c r="A43" s="21">
        <f t="shared" si="0"/>
        <v>30</v>
      </c>
      <c r="B43" s="143" t="s">
        <v>295</v>
      </c>
      <c r="C43" s="152">
        <v>14719</v>
      </c>
      <c r="D43" s="144" t="s">
        <v>290</v>
      </c>
      <c r="E43" s="25">
        <f t="shared" si="1"/>
        <v>555</v>
      </c>
      <c r="F43" s="25" t="str">
        <f>VLOOKUP(E43,Tab!$A$2:$B$255,2,TRUE)</f>
        <v>Não</v>
      </c>
      <c r="G43" s="26">
        <f t="shared" si="2"/>
        <v>555</v>
      </c>
      <c r="H43" s="26">
        <f t="shared" si="3"/>
        <v>552</v>
      </c>
      <c r="I43" s="26">
        <f t="shared" si="4"/>
        <v>550</v>
      </c>
      <c r="J43" s="26">
        <f t="shared" si="5"/>
        <v>546</v>
      </c>
      <c r="K43" s="26">
        <f t="shared" si="6"/>
        <v>545</v>
      </c>
      <c r="L43" s="27">
        <f t="shared" si="7"/>
        <v>2748</v>
      </c>
      <c r="M43" s="28">
        <f t="shared" si="8"/>
        <v>549.6</v>
      </c>
      <c r="N43" s="29"/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183">
        <v>0</v>
      </c>
      <c r="AH43" s="178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543</v>
      </c>
      <c r="AO43" s="30">
        <v>0</v>
      </c>
      <c r="AP43" s="30">
        <v>531</v>
      </c>
      <c r="AQ43" s="30">
        <v>533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538</v>
      </c>
      <c r="BF43" s="30">
        <v>555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541</v>
      </c>
      <c r="BM43" s="30">
        <v>0</v>
      </c>
      <c r="BN43" s="30">
        <v>0</v>
      </c>
      <c r="BO43" s="30">
        <v>0</v>
      </c>
      <c r="BP43" s="30">
        <v>0</v>
      </c>
      <c r="BQ43" s="30">
        <v>550</v>
      </c>
      <c r="BR43" s="30">
        <v>0</v>
      </c>
      <c r="BS43" s="30">
        <v>0</v>
      </c>
      <c r="BT43" s="30">
        <v>539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543</v>
      </c>
      <c r="CC43" s="30">
        <v>0</v>
      </c>
      <c r="CD43" s="30">
        <v>546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0">
        <v>552</v>
      </c>
      <c r="CL43" s="30">
        <v>0</v>
      </c>
      <c r="CM43" s="30">
        <v>0</v>
      </c>
      <c r="CN43" s="30">
        <v>529</v>
      </c>
      <c r="CO43" s="30">
        <v>0</v>
      </c>
      <c r="CP43" s="30">
        <v>0</v>
      </c>
      <c r="CQ43" s="30">
        <v>0</v>
      </c>
      <c r="CR43" s="30">
        <v>0</v>
      </c>
      <c r="CS43" s="30">
        <v>542</v>
      </c>
      <c r="CT43" s="30">
        <v>545</v>
      </c>
      <c r="CU43" s="30">
        <v>0</v>
      </c>
      <c r="CV43" s="30">
        <v>0</v>
      </c>
      <c r="CW43" s="30">
        <v>0</v>
      </c>
      <c r="CX43" s="30">
        <v>0</v>
      </c>
      <c r="CY43" s="30">
        <v>540</v>
      </c>
      <c r="CZ43" s="30">
        <v>0</v>
      </c>
      <c r="DA43" s="30">
        <v>0</v>
      </c>
      <c r="DB43" s="31">
        <v>0</v>
      </c>
    </row>
    <row r="44" spans="1:106" ht="14.1" customHeight="1" x14ac:dyDescent="0.25">
      <c r="A44" s="21">
        <f t="shared" si="0"/>
        <v>31</v>
      </c>
      <c r="B44" s="141" t="s">
        <v>563</v>
      </c>
      <c r="C44" s="152">
        <v>537</v>
      </c>
      <c r="D44" s="139" t="s">
        <v>26</v>
      </c>
      <c r="E44" s="25">
        <f t="shared" si="1"/>
        <v>551</v>
      </c>
      <c r="F44" s="25" t="str">
        <f>VLOOKUP(E44,Tab!$A$2:$B$255,2,TRUE)</f>
        <v>Não</v>
      </c>
      <c r="G44" s="26">
        <f t="shared" si="2"/>
        <v>551</v>
      </c>
      <c r="H44" s="26">
        <f t="shared" si="3"/>
        <v>550</v>
      </c>
      <c r="I44" s="26">
        <f t="shared" si="4"/>
        <v>550</v>
      </c>
      <c r="J44" s="26">
        <f t="shared" si="5"/>
        <v>549</v>
      </c>
      <c r="K44" s="26">
        <f t="shared" si="6"/>
        <v>548</v>
      </c>
      <c r="L44" s="27">
        <f t="shared" si="7"/>
        <v>2748</v>
      </c>
      <c r="M44" s="28">
        <f t="shared" si="8"/>
        <v>549.6</v>
      </c>
      <c r="N44" s="29"/>
      <c r="O44" s="30">
        <v>0</v>
      </c>
      <c r="P44" s="30">
        <v>0</v>
      </c>
      <c r="Q44" s="30">
        <v>0</v>
      </c>
      <c r="R44" s="30">
        <v>550</v>
      </c>
      <c r="S44" s="30">
        <v>0</v>
      </c>
      <c r="T44" s="30">
        <v>0</v>
      </c>
      <c r="U44" s="30">
        <v>0</v>
      </c>
      <c r="V44" s="30">
        <v>0</v>
      </c>
      <c r="W44" s="30">
        <v>540</v>
      </c>
      <c r="X44" s="30">
        <v>0</v>
      </c>
      <c r="Y44" s="30">
        <v>548</v>
      </c>
      <c r="Z44" s="30">
        <v>0</v>
      </c>
      <c r="AA44" s="30">
        <v>533</v>
      </c>
      <c r="AB44" s="30">
        <v>0</v>
      </c>
      <c r="AC44" s="30">
        <v>0</v>
      </c>
      <c r="AD44" s="30">
        <v>0</v>
      </c>
      <c r="AE44" s="30">
        <v>549</v>
      </c>
      <c r="AF44" s="30">
        <v>551</v>
      </c>
      <c r="AG44" s="183">
        <v>0</v>
      </c>
      <c r="AH44" s="178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550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528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538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1">
        <v>0</v>
      </c>
    </row>
    <row r="45" spans="1:106" ht="14.1" customHeight="1" x14ac:dyDescent="0.25">
      <c r="A45" s="21">
        <f t="shared" si="0"/>
        <v>32</v>
      </c>
      <c r="B45" s="141" t="s">
        <v>67</v>
      </c>
      <c r="C45" s="152">
        <v>13315</v>
      </c>
      <c r="D45" s="40" t="s">
        <v>76</v>
      </c>
      <c r="E45" s="25">
        <f t="shared" si="1"/>
        <v>551</v>
      </c>
      <c r="F45" s="25" t="str">
        <f>VLOOKUP(E45,Tab!$A$2:$B$255,2,TRUE)</f>
        <v>Não</v>
      </c>
      <c r="G45" s="26">
        <f t="shared" si="2"/>
        <v>551</v>
      </c>
      <c r="H45" s="26">
        <f t="shared" si="3"/>
        <v>549</v>
      </c>
      <c r="I45" s="26">
        <f t="shared" si="4"/>
        <v>549</v>
      </c>
      <c r="J45" s="26">
        <f t="shared" si="5"/>
        <v>548</v>
      </c>
      <c r="K45" s="26">
        <f t="shared" si="6"/>
        <v>548</v>
      </c>
      <c r="L45" s="27">
        <f t="shared" si="7"/>
        <v>2745</v>
      </c>
      <c r="M45" s="28">
        <f t="shared" si="8"/>
        <v>549</v>
      </c>
      <c r="N45" s="29"/>
      <c r="O45" s="30">
        <v>0</v>
      </c>
      <c r="P45" s="30">
        <v>547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548</v>
      </c>
      <c r="W45" s="30">
        <v>0</v>
      </c>
      <c r="X45" s="30">
        <v>549</v>
      </c>
      <c r="Y45" s="30">
        <v>0</v>
      </c>
      <c r="Z45" s="30">
        <v>533</v>
      </c>
      <c r="AA45" s="30">
        <v>0</v>
      </c>
      <c r="AB45" s="30">
        <v>540</v>
      </c>
      <c r="AC45" s="30">
        <v>532</v>
      </c>
      <c r="AD45" s="30">
        <v>0</v>
      </c>
      <c r="AE45" s="30">
        <v>0</v>
      </c>
      <c r="AF45" s="30">
        <v>0</v>
      </c>
      <c r="AG45" s="183">
        <v>0</v>
      </c>
      <c r="AH45" s="178">
        <v>0</v>
      </c>
      <c r="AI45" s="30">
        <v>0</v>
      </c>
      <c r="AJ45" s="30">
        <v>0</v>
      </c>
      <c r="AK45" s="30">
        <v>551</v>
      </c>
      <c r="AL45" s="30">
        <v>0</v>
      </c>
      <c r="AM45" s="30">
        <v>0</v>
      </c>
      <c r="AN45" s="30">
        <v>548</v>
      </c>
      <c r="AO45" s="30">
        <v>0</v>
      </c>
      <c r="AP45" s="30">
        <v>0</v>
      </c>
      <c r="AQ45" s="30">
        <v>537</v>
      </c>
      <c r="AR45" s="30">
        <v>0</v>
      </c>
      <c r="AS45" s="30">
        <v>0</v>
      </c>
      <c r="AT45" s="30">
        <v>0</v>
      </c>
      <c r="AU45" s="30">
        <v>0</v>
      </c>
      <c r="AV45" s="30">
        <v>539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538</v>
      </c>
      <c r="BF45" s="30">
        <v>544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548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527</v>
      </c>
      <c r="BU45" s="30">
        <v>0</v>
      </c>
      <c r="BV45" s="30">
        <v>0</v>
      </c>
      <c r="BW45" s="30">
        <v>523</v>
      </c>
      <c r="BX45" s="30">
        <v>0</v>
      </c>
      <c r="BY45" s="30">
        <v>0</v>
      </c>
      <c r="BZ45" s="30">
        <v>532</v>
      </c>
      <c r="CA45" s="30">
        <v>528</v>
      </c>
      <c r="CB45" s="30">
        <v>539</v>
      </c>
      <c r="CC45" s="30">
        <v>0</v>
      </c>
      <c r="CD45" s="30">
        <v>547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0">
        <v>0</v>
      </c>
      <c r="CL45" s="30">
        <v>0</v>
      </c>
      <c r="CM45" s="30">
        <v>544</v>
      </c>
      <c r="CN45" s="30">
        <v>0</v>
      </c>
      <c r="CO45" s="30">
        <v>0</v>
      </c>
      <c r="CP45" s="30">
        <v>0</v>
      </c>
      <c r="CQ45" s="30">
        <v>0</v>
      </c>
      <c r="CR45" s="30">
        <v>0</v>
      </c>
      <c r="CS45" s="30">
        <v>549</v>
      </c>
      <c r="CT45" s="30">
        <v>537</v>
      </c>
      <c r="CU45" s="30">
        <v>0</v>
      </c>
      <c r="CV45" s="30">
        <v>0</v>
      </c>
      <c r="CW45" s="30">
        <v>0</v>
      </c>
      <c r="CX45" s="30">
        <v>0</v>
      </c>
      <c r="CY45" s="30">
        <v>543</v>
      </c>
      <c r="CZ45" s="30">
        <v>0</v>
      </c>
      <c r="DA45" s="30">
        <v>0</v>
      </c>
      <c r="DB45" s="31">
        <v>0</v>
      </c>
    </row>
    <row r="46" spans="1:106" ht="14.1" customHeight="1" x14ac:dyDescent="0.25">
      <c r="A46" s="21">
        <f t="shared" si="0"/>
        <v>33</v>
      </c>
      <c r="B46" s="141" t="s">
        <v>135</v>
      </c>
      <c r="C46" s="152">
        <v>10165</v>
      </c>
      <c r="D46" s="139" t="s">
        <v>62</v>
      </c>
      <c r="E46" s="25">
        <f t="shared" si="1"/>
        <v>553</v>
      </c>
      <c r="F46" s="28" t="str">
        <f>VLOOKUP(E46,Tab!$A$2:$B$255,2,TRUE)</f>
        <v>Não</v>
      </c>
      <c r="G46" s="37">
        <f t="shared" si="2"/>
        <v>553</v>
      </c>
      <c r="H46" s="37">
        <f t="shared" si="3"/>
        <v>553</v>
      </c>
      <c r="I46" s="37">
        <f t="shared" si="4"/>
        <v>550</v>
      </c>
      <c r="J46" s="37">
        <f t="shared" si="5"/>
        <v>549</v>
      </c>
      <c r="K46" s="37">
        <f t="shared" si="6"/>
        <v>539</v>
      </c>
      <c r="L46" s="27">
        <f t="shared" si="7"/>
        <v>2744</v>
      </c>
      <c r="M46" s="28">
        <f t="shared" si="8"/>
        <v>548.79999999999995</v>
      </c>
      <c r="N46" s="29"/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550</v>
      </c>
      <c r="AC46" s="30">
        <v>0</v>
      </c>
      <c r="AD46" s="30">
        <v>0</v>
      </c>
      <c r="AE46" s="30">
        <v>553</v>
      </c>
      <c r="AF46" s="30">
        <v>0</v>
      </c>
      <c r="AG46" s="183">
        <v>0</v>
      </c>
      <c r="AH46" s="178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553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549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539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0</v>
      </c>
      <c r="CL46" s="30">
        <v>0</v>
      </c>
      <c r="CM46" s="30">
        <v>0</v>
      </c>
      <c r="CN46" s="30">
        <v>0</v>
      </c>
      <c r="CO46" s="30">
        <v>0</v>
      </c>
      <c r="CP46" s="30">
        <v>0</v>
      </c>
      <c r="CQ46" s="30">
        <v>0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0">
        <v>0</v>
      </c>
      <c r="DA46" s="30">
        <v>0</v>
      </c>
      <c r="DB46" s="31">
        <v>0</v>
      </c>
    </row>
    <row r="47" spans="1:106" ht="14.1" customHeight="1" x14ac:dyDescent="0.25">
      <c r="A47" s="21">
        <f t="shared" si="0"/>
        <v>34</v>
      </c>
      <c r="B47" s="141" t="s">
        <v>52</v>
      </c>
      <c r="C47" s="152">
        <v>449</v>
      </c>
      <c r="D47" s="139" t="s">
        <v>24</v>
      </c>
      <c r="E47" s="25">
        <f t="shared" si="1"/>
        <v>550</v>
      </c>
      <c r="F47" s="25" t="str">
        <f>VLOOKUP(E47,Tab!$A$2:$B$255,2,TRUE)</f>
        <v>Não</v>
      </c>
      <c r="G47" s="26">
        <f t="shared" si="2"/>
        <v>554</v>
      </c>
      <c r="H47" s="26">
        <f t="shared" si="3"/>
        <v>550</v>
      </c>
      <c r="I47" s="26">
        <f t="shared" si="4"/>
        <v>549</v>
      </c>
      <c r="J47" s="26">
        <f t="shared" si="5"/>
        <v>546</v>
      </c>
      <c r="K47" s="26">
        <f t="shared" si="6"/>
        <v>545</v>
      </c>
      <c r="L47" s="27">
        <f t="shared" si="7"/>
        <v>2744</v>
      </c>
      <c r="M47" s="28">
        <f t="shared" si="8"/>
        <v>548.79999999999995</v>
      </c>
      <c r="N47" s="29"/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533</v>
      </c>
      <c r="AE47" s="30">
        <v>0</v>
      </c>
      <c r="AF47" s="30">
        <v>0</v>
      </c>
      <c r="AG47" s="183">
        <v>545</v>
      </c>
      <c r="AH47" s="178">
        <v>0</v>
      </c>
      <c r="AI47" s="30">
        <v>549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537</v>
      </c>
      <c r="AS47" s="30">
        <v>0</v>
      </c>
      <c r="AT47" s="30">
        <v>0</v>
      </c>
      <c r="AU47" s="30">
        <v>0</v>
      </c>
      <c r="AV47" s="30">
        <v>0</v>
      </c>
      <c r="AW47" s="30">
        <v>539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550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535</v>
      </c>
      <c r="BS47" s="30">
        <v>0</v>
      </c>
      <c r="BT47" s="30">
        <v>0</v>
      </c>
      <c r="BU47" s="30">
        <v>0</v>
      </c>
      <c r="BV47" s="30">
        <v>554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0</v>
      </c>
      <c r="CM47" s="30">
        <v>0</v>
      </c>
      <c r="CN47" s="30">
        <v>0</v>
      </c>
      <c r="CO47" s="30">
        <v>0</v>
      </c>
      <c r="CP47" s="30">
        <v>0</v>
      </c>
      <c r="CQ47" s="30">
        <v>0</v>
      </c>
      <c r="CR47" s="30">
        <v>0</v>
      </c>
      <c r="CS47" s="30">
        <v>0</v>
      </c>
      <c r="CT47" s="30">
        <v>0</v>
      </c>
      <c r="CU47" s="30">
        <v>0</v>
      </c>
      <c r="CV47" s="30">
        <v>0</v>
      </c>
      <c r="CW47" s="30">
        <v>0</v>
      </c>
      <c r="CX47" s="30">
        <v>0</v>
      </c>
      <c r="CY47" s="30">
        <v>0</v>
      </c>
      <c r="CZ47" s="30">
        <v>0</v>
      </c>
      <c r="DA47" s="30">
        <v>0</v>
      </c>
      <c r="DB47" s="31">
        <v>546</v>
      </c>
    </row>
    <row r="48" spans="1:106" ht="14.1" customHeight="1" x14ac:dyDescent="0.25">
      <c r="A48" s="21">
        <f t="shared" si="0"/>
        <v>35</v>
      </c>
      <c r="B48" s="143" t="s">
        <v>276</v>
      </c>
      <c r="C48" s="152">
        <v>12684</v>
      </c>
      <c r="D48" s="144" t="s">
        <v>44</v>
      </c>
      <c r="E48" s="25">
        <f t="shared" si="1"/>
        <v>555</v>
      </c>
      <c r="F48" s="25" t="str">
        <f>VLOOKUP(E48,Tab!$A$2:$B$255,2,TRUE)</f>
        <v>Não</v>
      </c>
      <c r="G48" s="26">
        <f t="shared" si="2"/>
        <v>555</v>
      </c>
      <c r="H48" s="26">
        <f t="shared" si="3"/>
        <v>551</v>
      </c>
      <c r="I48" s="26">
        <f t="shared" si="4"/>
        <v>546</v>
      </c>
      <c r="J48" s="26">
        <f t="shared" si="5"/>
        <v>546</v>
      </c>
      <c r="K48" s="26">
        <f t="shared" si="6"/>
        <v>545</v>
      </c>
      <c r="L48" s="27">
        <f t="shared" si="7"/>
        <v>2743</v>
      </c>
      <c r="M48" s="28">
        <f t="shared" si="8"/>
        <v>548.6</v>
      </c>
      <c r="N48" s="29"/>
      <c r="O48" s="30">
        <v>0</v>
      </c>
      <c r="P48" s="30">
        <v>0</v>
      </c>
      <c r="Q48" s="30">
        <v>555</v>
      </c>
      <c r="R48" s="30">
        <v>545</v>
      </c>
      <c r="S48" s="30">
        <v>0</v>
      </c>
      <c r="T48" s="30">
        <v>0</v>
      </c>
      <c r="U48" s="30">
        <v>0</v>
      </c>
      <c r="V48" s="30">
        <v>0</v>
      </c>
      <c r="W48" s="30">
        <v>544</v>
      </c>
      <c r="X48" s="30">
        <v>0</v>
      </c>
      <c r="Y48" s="30">
        <v>544</v>
      </c>
      <c r="Z48" s="30">
        <v>545</v>
      </c>
      <c r="AA48" s="30">
        <v>0</v>
      </c>
      <c r="AB48" s="30">
        <v>0</v>
      </c>
      <c r="AC48" s="30">
        <v>0</v>
      </c>
      <c r="AD48" s="30">
        <v>0</v>
      </c>
      <c r="AE48" s="30">
        <v>539</v>
      </c>
      <c r="AF48" s="30">
        <v>541</v>
      </c>
      <c r="AG48" s="183">
        <v>0</v>
      </c>
      <c r="AH48" s="178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543</v>
      </c>
      <c r="AO48" s="30">
        <v>540</v>
      </c>
      <c r="AP48" s="30">
        <v>0</v>
      </c>
      <c r="AQ48" s="30">
        <v>0</v>
      </c>
      <c r="AR48" s="30">
        <v>0</v>
      </c>
      <c r="AS48" s="30">
        <v>0</v>
      </c>
      <c r="AT48" s="30">
        <v>535</v>
      </c>
      <c r="AU48" s="30">
        <v>0</v>
      </c>
      <c r="AV48" s="30">
        <v>0</v>
      </c>
      <c r="AW48" s="30">
        <v>0</v>
      </c>
      <c r="AX48" s="30">
        <v>546</v>
      </c>
      <c r="AY48" s="30">
        <v>0</v>
      </c>
      <c r="AZ48" s="30">
        <v>0</v>
      </c>
      <c r="BA48" s="30">
        <v>546</v>
      </c>
      <c r="BB48" s="30">
        <v>0</v>
      </c>
      <c r="BC48" s="30">
        <v>0</v>
      </c>
      <c r="BD48" s="30">
        <v>539</v>
      </c>
      <c r="BE48" s="30">
        <v>0</v>
      </c>
      <c r="BF48" s="30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542</v>
      </c>
      <c r="BO48" s="30">
        <v>551</v>
      </c>
      <c r="BP48" s="30">
        <v>0</v>
      </c>
      <c r="BQ48" s="30">
        <v>0</v>
      </c>
      <c r="BR48" s="30">
        <v>0</v>
      </c>
      <c r="BS48" s="30">
        <v>538</v>
      </c>
      <c r="BT48" s="30">
        <v>0</v>
      </c>
      <c r="BU48" s="30">
        <v>0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30">
        <v>0</v>
      </c>
      <c r="CG48" s="30">
        <v>532</v>
      </c>
      <c r="CH48" s="30">
        <v>0</v>
      </c>
      <c r="CI48" s="30">
        <v>0</v>
      </c>
      <c r="CJ48" s="30">
        <v>0</v>
      </c>
      <c r="CK48" s="30">
        <v>0</v>
      </c>
      <c r="CL48" s="30">
        <v>0</v>
      </c>
      <c r="CM48" s="30">
        <v>0</v>
      </c>
      <c r="CN48" s="30">
        <v>0</v>
      </c>
      <c r="CO48" s="30">
        <v>0</v>
      </c>
      <c r="CP48" s="30">
        <v>0</v>
      </c>
      <c r="CQ48" s="30">
        <v>0</v>
      </c>
      <c r="CR48" s="30">
        <v>534</v>
      </c>
      <c r="CS48" s="30">
        <v>0</v>
      </c>
      <c r="CT48" s="30">
        <v>0</v>
      </c>
      <c r="CU48" s="30">
        <v>540</v>
      </c>
      <c r="CV48" s="30">
        <v>519</v>
      </c>
      <c r="CW48" s="30">
        <v>0</v>
      </c>
      <c r="CX48" s="30">
        <v>0</v>
      </c>
      <c r="CY48" s="30">
        <v>0</v>
      </c>
      <c r="CZ48" s="30">
        <v>0</v>
      </c>
      <c r="DA48" s="30">
        <v>537</v>
      </c>
      <c r="DB48" s="31">
        <v>0</v>
      </c>
    </row>
    <row r="49" spans="1:106" ht="14.1" customHeight="1" x14ac:dyDescent="0.25">
      <c r="A49" s="21">
        <f t="shared" si="0"/>
        <v>36</v>
      </c>
      <c r="B49" s="143" t="s">
        <v>65</v>
      </c>
      <c r="C49" s="152">
        <v>614</v>
      </c>
      <c r="D49" s="147" t="s">
        <v>24</v>
      </c>
      <c r="E49" s="25">
        <f t="shared" si="1"/>
        <v>556</v>
      </c>
      <c r="F49" s="25" t="str">
        <f>VLOOKUP(E49,Tab!$A$2:$B$255,2,TRUE)</f>
        <v>Não</v>
      </c>
      <c r="G49" s="26">
        <f t="shared" si="2"/>
        <v>556</v>
      </c>
      <c r="H49" s="26">
        <f t="shared" si="3"/>
        <v>549</v>
      </c>
      <c r="I49" s="26">
        <f t="shared" si="4"/>
        <v>548</v>
      </c>
      <c r="J49" s="26">
        <f t="shared" si="5"/>
        <v>544</v>
      </c>
      <c r="K49" s="26">
        <f t="shared" si="6"/>
        <v>544</v>
      </c>
      <c r="L49" s="27">
        <f t="shared" si="7"/>
        <v>2741</v>
      </c>
      <c r="M49" s="28">
        <f t="shared" si="8"/>
        <v>548.20000000000005</v>
      </c>
      <c r="N49" s="29"/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542</v>
      </c>
      <c r="Z49" s="30">
        <v>0</v>
      </c>
      <c r="AA49" s="30">
        <v>0</v>
      </c>
      <c r="AB49" s="30">
        <v>0</v>
      </c>
      <c r="AC49" s="30">
        <v>0</v>
      </c>
      <c r="AD49" s="30">
        <v>538</v>
      </c>
      <c r="AE49" s="30">
        <v>0</v>
      </c>
      <c r="AF49" s="30">
        <v>0</v>
      </c>
      <c r="AG49" s="183">
        <v>548</v>
      </c>
      <c r="AH49" s="178">
        <v>0</v>
      </c>
      <c r="AI49" s="30">
        <v>556</v>
      </c>
      <c r="AJ49" s="30">
        <v>0</v>
      </c>
      <c r="AK49" s="30">
        <v>0</v>
      </c>
      <c r="AL49" s="30">
        <v>0</v>
      </c>
      <c r="AM49" s="30">
        <v>0</v>
      </c>
      <c r="AN49" s="30">
        <v>549</v>
      </c>
      <c r="AO49" s="30">
        <v>541</v>
      </c>
      <c r="AP49" s="30">
        <v>0</v>
      </c>
      <c r="AQ49" s="30">
        <v>0</v>
      </c>
      <c r="AR49" s="30">
        <v>0</v>
      </c>
      <c r="AS49" s="30">
        <v>0</v>
      </c>
      <c r="AT49" s="30">
        <v>544</v>
      </c>
      <c r="AU49" s="30">
        <v>0</v>
      </c>
      <c r="AV49" s="30">
        <v>0</v>
      </c>
      <c r="AW49" s="30">
        <v>543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540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544</v>
      </c>
      <c r="BS49" s="30">
        <v>0</v>
      </c>
      <c r="BT49" s="30">
        <v>0</v>
      </c>
      <c r="BU49" s="30">
        <v>0</v>
      </c>
      <c r="BV49" s="30">
        <v>543</v>
      </c>
      <c r="BW49" s="30">
        <v>0</v>
      </c>
      <c r="BX49" s="30">
        <v>0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0</v>
      </c>
      <c r="CL49" s="30">
        <v>0</v>
      </c>
      <c r="CM49" s="30">
        <v>0</v>
      </c>
      <c r="CN49" s="30">
        <v>0</v>
      </c>
      <c r="CO49" s="30">
        <v>0</v>
      </c>
      <c r="CP49" s="30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1">
        <v>536</v>
      </c>
    </row>
    <row r="50" spans="1:106" ht="14.1" customHeight="1" x14ac:dyDescent="0.25">
      <c r="A50" s="21">
        <f t="shared" si="0"/>
        <v>37</v>
      </c>
      <c r="B50" s="141" t="s">
        <v>47</v>
      </c>
      <c r="C50" s="152">
        <v>10124</v>
      </c>
      <c r="D50" s="139" t="s">
        <v>24</v>
      </c>
      <c r="E50" s="25">
        <f t="shared" si="1"/>
        <v>556</v>
      </c>
      <c r="F50" s="25" t="str">
        <f>VLOOKUP(E50,Tab!$A$2:$B$255,2,TRUE)</f>
        <v>Não</v>
      </c>
      <c r="G50" s="26">
        <f t="shared" si="2"/>
        <v>556</v>
      </c>
      <c r="H50" s="26">
        <f t="shared" si="3"/>
        <v>551</v>
      </c>
      <c r="I50" s="26">
        <f t="shared" si="4"/>
        <v>546</v>
      </c>
      <c r="J50" s="26">
        <f t="shared" si="5"/>
        <v>544</v>
      </c>
      <c r="K50" s="26">
        <f t="shared" si="6"/>
        <v>539</v>
      </c>
      <c r="L50" s="27">
        <f t="shared" si="7"/>
        <v>2736</v>
      </c>
      <c r="M50" s="28">
        <f t="shared" si="8"/>
        <v>547.20000000000005</v>
      </c>
      <c r="N50" s="29"/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546</v>
      </c>
      <c r="AE50" s="30">
        <v>0</v>
      </c>
      <c r="AF50" s="30">
        <v>0</v>
      </c>
      <c r="AG50" s="183">
        <v>0</v>
      </c>
      <c r="AH50" s="178">
        <v>0</v>
      </c>
      <c r="AI50" s="30">
        <v>544</v>
      </c>
      <c r="AJ50" s="30">
        <v>0</v>
      </c>
      <c r="AK50" s="30">
        <v>0</v>
      </c>
      <c r="AL50" s="30">
        <v>0</v>
      </c>
      <c r="AM50" s="30">
        <v>0</v>
      </c>
      <c r="AN50" s="30">
        <v>539</v>
      </c>
      <c r="AO50" s="30">
        <v>0</v>
      </c>
      <c r="AP50" s="30">
        <v>0</v>
      </c>
      <c r="AQ50" s="30">
        <v>0</v>
      </c>
      <c r="AR50" s="30">
        <v>556</v>
      </c>
      <c r="AS50" s="30">
        <v>0</v>
      </c>
      <c r="AT50" s="30">
        <v>0</v>
      </c>
      <c r="AU50" s="30">
        <v>0</v>
      </c>
      <c r="AV50" s="30">
        <v>0</v>
      </c>
      <c r="AW50" s="30">
        <v>532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530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551</v>
      </c>
      <c r="BS50" s="30">
        <v>0</v>
      </c>
      <c r="BT50" s="30">
        <v>0</v>
      </c>
      <c r="BU50" s="30">
        <v>0</v>
      </c>
      <c r="BV50" s="30">
        <v>537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0</v>
      </c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1">
        <v>0</v>
      </c>
    </row>
    <row r="51" spans="1:106" ht="14.1" customHeight="1" x14ac:dyDescent="0.25">
      <c r="A51" s="21">
        <f t="shared" si="0"/>
        <v>38</v>
      </c>
      <c r="B51" s="158" t="s">
        <v>162</v>
      </c>
      <c r="C51" s="33">
        <v>14031</v>
      </c>
      <c r="D51" s="144" t="s">
        <v>62</v>
      </c>
      <c r="E51" s="25">
        <f t="shared" si="1"/>
        <v>550</v>
      </c>
      <c r="F51" s="25" t="str">
        <f>VLOOKUP(E51,Tab!$A$2:$B$255,2,TRUE)</f>
        <v>Não</v>
      </c>
      <c r="G51" s="26">
        <f t="shared" si="2"/>
        <v>550</v>
      </c>
      <c r="H51" s="26">
        <f t="shared" si="3"/>
        <v>549</v>
      </c>
      <c r="I51" s="26">
        <f t="shared" si="4"/>
        <v>547</v>
      </c>
      <c r="J51" s="26">
        <f t="shared" si="5"/>
        <v>547</v>
      </c>
      <c r="K51" s="26">
        <f t="shared" si="6"/>
        <v>541</v>
      </c>
      <c r="L51" s="27">
        <f t="shared" si="7"/>
        <v>2734</v>
      </c>
      <c r="M51" s="28">
        <f t="shared" si="8"/>
        <v>546.79999999999995</v>
      </c>
      <c r="N51" s="29"/>
      <c r="O51" s="30">
        <v>0</v>
      </c>
      <c r="P51" s="30">
        <v>0</v>
      </c>
      <c r="Q51" s="30">
        <v>0</v>
      </c>
      <c r="R51" s="30">
        <v>549</v>
      </c>
      <c r="S51" s="30">
        <v>0</v>
      </c>
      <c r="T51" s="30">
        <v>0</v>
      </c>
      <c r="U51" s="30">
        <v>0</v>
      </c>
      <c r="V51" s="30">
        <v>0</v>
      </c>
      <c r="W51" s="30">
        <v>547</v>
      </c>
      <c r="X51" s="30">
        <v>0</v>
      </c>
      <c r="Y51" s="30">
        <v>540</v>
      </c>
      <c r="Z51" s="30">
        <v>541</v>
      </c>
      <c r="AA51" s="30">
        <v>0</v>
      </c>
      <c r="AB51" s="30">
        <v>0</v>
      </c>
      <c r="AC51" s="30">
        <v>0</v>
      </c>
      <c r="AD51" s="30">
        <v>0</v>
      </c>
      <c r="AE51" s="30">
        <v>550</v>
      </c>
      <c r="AF51" s="30">
        <v>0</v>
      </c>
      <c r="AG51" s="183">
        <v>0</v>
      </c>
      <c r="AH51" s="178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547</v>
      </c>
      <c r="AY51" s="30">
        <v>0</v>
      </c>
      <c r="AZ51" s="30">
        <v>0</v>
      </c>
      <c r="BA51" s="30">
        <v>526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537</v>
      </c>
      <c r="BO51" s="30">
        <v>0</v>
      </c>
      <c r="BP51" s="30">
        <v>0</v>
      </c>
      <c r="BQ51" s="30">
        <v>0</v>
      </c>
      <c r="BR51" s="30">
        <v>0</v>
      </c>
      <c r="BS51" s="30">
        <v>521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0</v>
      </c>
      <c r="CK51" s="30">
        <v>0</v>
      </c>
      <c r="CL51" s="30">
        <v>0</v>
      </c>
      <c r="CM51" s="30">
        <v>0</v>
      </c>
      <c r="CN51" s="30">
        <v>0</v>
      </c>
      <c r="CO51" s="30">
        <v>0</v>
      </c>
      <c r="CP51" s="30">
        <v>0</v>
      </c>
      <c r="CQ51" s="30">
        <v>0</v>
      </c>
      <c r="CR51" s="30">
        <v>539</v>
      </c>
      <c r="CS51" s="30">
        <v>0</v>
      </c>
      <c r="CT51" s="30">
        <v>0</v>
      </c>
      <c r="CU51" s="30">
        <v>527</v>
      </c>
      <c r="CV51" s="30">
        <v>0</v>
      </c>
      <c r="CW51" s="30">
        <v>0</v>
      </c>
      <c r="CX51" s="30">
        <v>0</v>
      </c>
      <c r="CY51" s="30">
        <v>0</v>
      </c>
      <c r="CZ51" s="30">
        <v>0</v>
      </c>
      <c r="DA51" s="30">
        <v>529</v>
      </c>
      <c r="DB51" s="31">
        <v>0</v>
      </c>
    </row>
    <row r="52" spans="1:106" ht="14.1" customHeight="1" x14ac:dyDescent="0.25">
      <c r="A52" s="21">
        <f t="shared" si="0"/>
        <v>39</v>
      </c>
      <c r="B52" s="143" t="s">
        <v>209</v>
      </c>
      <c r="C52" s="152">
        <v>14172</v>
      </c>
      <c r="D52" s="144" t="s">
        <v>232</v>
      </c>
      <c r="E52" s="25">
        <f t="shared" si="1"/>
        <v>549</v>
      </c>
      <c r="F52" s="25" t="str">
        <f>VLOOKUP(E52,Tab!$A$2:$B$255,2,TRUE)</f>
        <v>Não</v>
      </c>
      <c r="G52" s="26">
        <f t="shared" si="2"/>
        <v>549</v>
      </c>
      <c r="H52" s="26">
        <f t="shared" si="3"/>
        <v>545</v>
      </c>
      <c r="I52" s="26">
        <f t="shared" si="4"/>
        <v>545</v>
      </c>
      <c r="J52" s="26">
        <f t="shared" si="5"/>
        <v>544</v>
      </c>
      <c r="K52" s="26">
        <f t="shared" si="6"/>
        <v>544</v>
      </c>
      <c r="L52" s="27">
        <f t="shared" si="7"/>
        <v>2727</v>
      </c>
      <c r="M52" s="28">
        <f t="shared" si="8"/>
        <v>545.4</v>
      </c>
      <c r="N52" s="29"/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528</v>
      </c>
      <c r="X52" s="30">
        <v>0</v>
      </c>
      <c r="Y52" s="30">
        <v>544</v>
      </c>
      <c r="Z52" s="30">
        <v>545</v>
      </c>
      <c r="AA52" s="30">
        <v>549</v>
      </c>
      <c r="AB52" s="30">
        <v>0</v>
      </c>
      <c r="AC52" s="30">
        <v>0</v>
      </c>
      <c r="AD52" s="30">
        <v>0</v>
      </c>
      <c r="AE52" s="30">
        <v>540</v>
      </c>
      <c r="AF52" s="30">
        <v>545</v>
      </c>
      <c r="AG52" s="183">
        <v>0</v>
      </c>
      <c r="AH52" s="178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538</v>
      </c>
      <c r="AO52" s="30">
        <v>544</v>
      </c>
      <c r="AP52" s="30">
        <v>0</v>
      </c>
      <c r="AQ52" s="30">
        <v>0</v>
      </c>
      <c r="AR52" s="30">
        <v>0</v>
      </c>
      <c r="AS52" s="30">
        <v>0</v>
      </c>
      <c r="AT52" s="30">
        <v>534</v>
      </c>
      <c r="AU52" s="30">
        <v>0</v>
      </c>
      <c r="AV52" s="30">
        <v>0</v>
      </c>
      <c r="AW52" s="30">
        <v>0</v>
      </c>
      <c r="AX52" s="30">
        <v>541</v>
      </c>
      <c r="AY52" s="30">
        <v>0</v>
      </c>
      <c r="AZ52" s="30">
        <v>0</v>
      </c>
      <c r="BA52" s="30">
        <v>534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518</v>
      </c>
      <c r="BK52" s="30">
        <v>0</v>
      </c>
      <c r="BL52" s="30">
        <v>0</v>
      </c>
      <c r="BM52" s="30">
        <v>0</v>
      </c>
      <c r="BN52" s="30">
        <v>529</v>
      </c>
      <c r="BO52" s="30">
        <v>0</v>
      </c>
      <c r="BP52" s="30">
        <v>0</v>
      </c>
      <c r="BQ52" s="30">
        <v>0</v>
      </c>
      <c r="BR52" s="30">
        <v>0</v>
      </c>
      <c r="BS52" s="30">
        <v>508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0</v>
      </c>
      <c r="CQ52" s="30">
        <v>0</v>
      </c>
      <c r="CR52" s="30">
        <v>528</v>
      </c>
      <c r="CS52" s="30">
        <v>0</v>
      </c>
      <c r="CT52" s="30">
        <v>0</v>
      </c>
      <c r="CU52" s="30">
        <v>22</v>
      </c>
      <c r="CV52" s="30">
        <v>531</v>
      </c>
      <c r="CW52" s="30">
        <v>0</v>
      </c>
      <c r="CX52" s="30">
        <v>0</v>
      </c>
      <c r="CY52" s="30">
        <v>0</v>
      </c>
      <c r="CZ52" s="30">
        <v>0</v>
      </c>
      <c r="DA52" s="30">
        <v>504</v>
      </c>
      <c r="DB52" s="31">
        <v>0</v>
      </c>
    </row>
    <row r="53" spans="1:106" ht="14.1" customHeight="1" x14ac:dyDescent="0.25">
      <c r="A53" s="21">
        <f t="shared" si="0"/>
        <v>40</v>
      </c>
      <c r="B53" s="143" t="s">
        <v>293</v>
      </c>
      <c r="C53" s="152">
        <v>15010</v>
      </c>
      <c r="D53" s="147" t="s">
        <v>26</v>
      </c>
      <c r="E53" s="25">
        <f t="shared" si="1"/>
        <v>547</v>
      </c>
      <c r="F53" s="25" t="str">
        <f>VLOOKUP(E53,Tab!$A$2:$B$255,2,TRUE)</f>
        <v>Não</v>
      </c>
      <c r="G53" s="26">
        <f t="shared" si="2"/>
        <v>547</v>
      </c>
      <c r="H53" s="26">
        <f t="shared" si="3"/>
        <v>546</v>
      </c>
      <c r="I53" s="26">
        <f t="shared" si="4"/>
        <v>545</v>
      </c>
      <c r="J53" s="26">
        <f t="shared" si="5"/>
        <v>544</v>
      </c>
      <c r="K53" s="26">
        <f t="shared" si="6"/>
        <v>543</v>
      </c>
      <c r="L53" s="27">
        <f t="shared" si="7"/>
        <v>2725</v>
      </c>
      <c r="M53" s="28">
        <f t="shared" si="8"/>
        <v>545</v>
      </c>
      <c r="N53" s="29"/>
      <c r="O53" s="30">
        <v>0</v>
      </c>
      <c r="P53" s="30">
        <v>0</v>
      </c>
      <c r="Q53" s="30">
        <v>533</v>
      </c>
      <c r="R53" s="30">
        <v>544</v>
      </c>
      <c r="S53" s="30">
        <v>0</v>
      </c>
      <c r="T53" s="30">
        <v>0</v>
      </c>
      <c r="U53" s="30">
        <v>0</v>
      </c>
      <c r="V53" s="30">
        <v>0</v>
      </c>
      <c r="W53" s="30">
        <v>530</v>
      </c>
      <c r="X53" s="30">
        <v>0</v>
      </c>
      <c r="Y53" s="30">
        <v>539</v>
      </c>
      <c r="Z53" s="30">
        <v>545</v>
      </c>
      <c r="AA53" s="30">
        <v>543</v>
      </c>
      <c r="AB53" s="30">
        <v>0</v>
      </c>
      <c r="AC53" s="30">
        <v>0</v>
      </c>
      <c r="AD53" s="30">
        <v>0</v>
      </c>
      <c r="AE53" s="30">
        <v>543</v>
      </c>
      <c r="AF53" s="30">
        <v>533</v>
      </c>
      <c r="AG53" s="183">
        <v>0</v>
      </c>
      <c r="AH53" s="178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542</v>
      </c>
      <c r="AP53" s="30">
        <v>0</v>
      </c>
      <c r="AQ53" s="30">
        <v>0</v>
      </c>
      <c r="AR53" s="30">
        <v>0</v>
      </c>
      <c r="AS53" s="30">
        <v>0</v>
      </c>
      <c r="AT53" s="30">
        <v>537</v>
      </c>
      <c r="AU53" s="30">
        <v>0</v>
      </c>
      <c r="AV53" s="30">
        <v>0</v>
      </c>
      <c r="AW53" s="30">
        <v>0</v>
      </c>
      <c r="AX53" s="30">
        <v>525</v>
      </c>
      <c r="AY53" s="30">
        <v>0</v>
      </c>
      <c r="AZ53" s="30">
        <v>0</v>
      </c>
      <c r="BA53" s="30">
        <v>547</v>
      </c>
      <c r="BB53" s="30">
        <v>0</v>
      </c>
      <c r="BC53" s="30">
        <v>0</v>
      </c>
      <c r="BD53" s="30">
        <v>546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537</v>
      </c>
      <c r="BK53" s="30">
        <v>0</v>
      </c>
      <c r="BL53" s="30">
        <v>0</v>
      </c>
      <c r="BM53" s="30">
        <v>0</v>
      </c>
      <c r="BN53" s="30">
        <v>536</v>
      </c>
      <c r="BO53" s="30">
        <v>537</v>
      </c>
      <c r="BP53" s="30">
        <v>0</v>
      </c>
      <c r="BQ53" s="30">
        <v>0</v>
      </c>
      <c r="BR53" s="30">
        <v>0</v>
      </c>
      <c r="BS53" s="30">
        <v>543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531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535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522</v>
      </c>
      <c r="DB53" s="31">
        <v>0</v>
      </c>
    </row>
    <row r="54" spans="1:106" ht="14.1" customHeight="1" x14ac:dyDescent="0.25">
      <c r="A54" s="21">
        <f t="shared" si="0"/>
        <v>41</v>
      </c>
      <c r="B54" s="140" t="s">
        <v>74</v>
      </c>
      <c r="C54" s="151">
        <v>567</v>
      </c>
      <c r="D54" s="138" t="s">
        <v>26</v>
      </c>
      <c r="E54" s="25">
        <f t="shared" si="1"/>
        <v>546</v>
      </c>
      <c r="F54" s="25" t="str">
        <f>VLOOKUP(E54,Tab!$A$2:$B$255,2,TRUE)</f>
        <v>Não</v>
      </c>
      <c r="G54" s="26">
        <f t="shared" si="2"/>
        <v>546</v>
      </c>
      <c r="H54" s="26">
        <f t="shared" si="3"/>
        <v>546</v>
      </c>
      <c r="I54" s="26">
        <f t="shared" si="4"/>
        <v>544</v>
      </c>
      <c r="J54" s="26">
        <f t="shared" si="5"/>
        <v>543</v>
      </c>
      <c r="K54" s="26">
        <f t="shared" si="6"/>
        <v>542</v>
      </c>
      <c r="L54" s="27">
        <f t="shared" si="7"/>
        <v>2721</v>
      </c>
      <c r="M54" s="28">
        <f t="shared" si="8"/>
        <v>544.20000000000005</v>
      </c>
      <c r="N54" s="29"/>
      <c r="O54" s="30">
        <v>0</v>
      </c>
      <c r="P54" s="30">
        <v>0</v>
      </c>
      <c r="Q54" s="30">
        <v>541</v>
      </c>
      <c r="R54" s="30">
        <v>541</v>
      </c>
      <c r="S54" s="30">
        <v>0</v>
      </c>
      <c r="T54" s="30">
        <v>0</v>
      </c>
      <c r="U54" s="30">
        <v>0</v>
      </c>
      <c r="V54" s="30">
        <v>0</v>
      </c>
      <c r="W54" s="30">
        <v>544</v>
      </c>
      <c r="X54" s="30">
        <v>0</v>
      </c>
      <c r="Y54" s="30">
        <v>535</v>
      </c>
      <c r="Z54" s="30">
        <v>526</v>
      </c>
      <c r="AA54" s="30">
        <v>518</v>
      </c>
      <c r="AB54" s="30">
        <v>0</v>
      </c>
      <c r="AC54" s="30">
        <v>0</v>
      </c>
      <c r="AD54" s="30">
        <v>0</v>
      </c>
      <c r="AE54" s="30">
        <v>543</v>
      </c>
      <c r="AF54" s="30">
        <v>533</v>
      </c>
      <c r="AG54" s="183">
        <v>0</v>
      </c>
      <c r="AH54" s="178">
        <v>517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534</v>
      </c>
      <c r="AO54" s="30">
        <v>533</v>
      </c>
      <c r="AP54" s="30">
        <v>0</v>
      </c>
      <c r="AQ54" s="30">
        <v>0</v>
      </c>
      <c r="AR54" s="30">
        <v>0</v>
      </c>
      <c r="AS54" s="30">
        <v>0</v>
      </c>
      <c r="AT54" s="30">
        <v>546</v>
      </c>
      <c r="AU54" s="30">
        <v>0</v>
      </c>
      <c r="AV54" s="30">
        <v>0</v>
      </c>
      <c r="AW54" s="30">
        <v>0</v>
      </c>
      <c r="AX54" s="30">
        <v>530</v>
      </c>
      <c r="AY54" s="30">
        <v>0</v>
      </c>
      <c r="AZ54" s="30">
        <v>0</v>
      </c>
      <c r="BA54" s="30">
        <v>541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530</v>
      </c>
      <c r="BK54" s="30">
        <v>0</v>
      </c>
      <c r="BL54" s="30">
        <v>0</v>
      </c>
      <c r="BM54" s="30">
        <v>0</v>
      </c>
      <c r="BN54" s="30">
        <v>522</v>
      </c>
      <c r="BO54" s="30">
        <v>542</v>
      </c>
      <c r="BP54" s="30">
        <v>0</v>
      </c>
      <c r="BQ54" s="30">
        <v>0</v>
      </c>
      <c r="BR54" s="30">
        <v>0</v>
      </c>
      <c r="BS54" s="30">
        <v>534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518</v>
      </c>
      <c r="CS54" s="30">
        <v>0</v>
      </c>
      <c r="CT54" s="30">
        <v>0</v>
      </c>
      <c r="CU54" s="30">
        <v>546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536</v>
      </c>
      <c r="DB54" s="31">
        <v>0</v>
      </c>
    </row>
    <row r="55" spans="1:106" ht="14.1" customHeight="1" x14ac:dyDescent="0.25">
      <c r="A55" s="21">
        <f t="shared" si="0"/>
        <v>42</v>
      </c>
      <c r="B55" s="141" t="s">
        <v>341</v>
      </c>
      <c r="C55" s="152">
        <v>15157</v>
      </c>
      <c r="D55" s="139" t="s">
        <v>76</v>
      </c>
      <c r="E55" s="25">
        <f t="shared" si="1"/>
        <v>550</v>
      </c>
      <c r="F55" s="25" t="str">
        <f>VLOOKUP(E55,Tab!$A$2:$B$255,2,TRUE)</f>
        <v>Não</v>
      </c>
      <c r="G55" s="26">
        <f t="shared" si="2"/>
        <v>550</v>
      </c>
      <c r="H55" s="26">
        <f t="shared" si="3"/>
        <v>549</v>
      </c>
      <c r="I55" s="26">
        <f t="shared" si="4"/>
        <v>542</v>
      </c>
      <c r="J55" s="26">
        <f t="shared" si="5"/>
        <v>542</v>
      </c>
      <c r="K55" s="26">
        <f t="shared" si="6"/>
        <v>537</v>
      </c>
      <c r="L55" s="27">
        <f t="shared" si="7"/>
        <v>2720</v>
      </c>
      <c r="M55" s="28">
        <f t="shared" si="8"/>
        <v>544</v>
      </c>
      <c r="N55" s="29"/>
      <c r="O55" s="30">
        <v>0</v>
      </c>
      <c r="P55" s="30">
        <v>534</v>
      </c>
      <c r="Q55" s="30">
        <v>0</v>
      </c>
      <c r="R55" s="30">
        <v>0</v>
      </c>
      <c r="S55" s="30">
        <v>0</v>
      </c>
      <c r="T55" s="30">
        <v>0</v>
      </c>
      <c r="U55" s="30">
        <v>550</v>
      </c>
      <c r="V55" s="30">
        <v>531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526</v>
      </c>
      <c r="AC55" s="30">
        <v>0</v>
      </c>
      <c r="AD55" s="30">
        <v>0</v>
      </c>
      <c r="AE55" s="30">
        <v>0</v>
      </c>
      <c r="AF55" s="30">
        <v>0</v>
      </c>
      <c r="AG55" s="183">
        <v>0</v>
      </c>
      <c r="AH55" s="178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537</v>
      </c>
      <c r="AO55" s="30">
        <v>0</v>
      </c>
      <c r="AP55" s="30">
        <v>534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549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531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526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530</v>
      </c>
      <c r="CA55" s="30">
        <v>0</v>
      </c>
      <c r="CB55" s="30">
        <v>0</v>
      </c>
      <c r="CC55" s="30">
        <v>0</v>
      </c>
      <c r="CD55" s="30">
        <v>529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542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531</v>
      </c>
      <c r="CT55" s="30">
        <v>542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1">
        <v>0</v>
      </c>
    </row>
    <row r="56" spans="1:106" ht="14.1" customHeight="1" x14ac:dyDescent="0.25">
      <c r="A56" s="21">
        <f t="shared" si="0"/>
        <v>43</v>
      </c>
      <c r="B56" s="143" t="s">
        <v>125</v>
      </c>
      <c r="C56" s="152">
        <v>963</v>
      </c>
      <c r="D56" s="144" t="s">
        <v>62</v>
      </c>
      <c r="E56" s="25">
        <f t="shared" si="1"/>
        <v>548</v>
      </c>
      <c r="F56" s="25" t="str">
        <f>VLOOKUP(E56,Tab!$A$2:$B$255,2,TRUE)</f>
        <v>Não</v>
      </c>
      <c r="G56" s="26">
        <f t="shared" si="2"/>
        <v>548</v>
      </c>
      <c r="H56" s="26">
        <f t="shared" si="3"/>
        <v>545</v>
      </c>
      <c r="I56" s="26">
        <f t="shared" si="4"/>
        <v>544</v>
      </c>
      <c r="J56" s="26">
        <f t="shared" si="5"/>
        <v>542</v>
      </c>
      <c r="K56" s="26">
        <f t="shared" si="6"/>
        <v>540</v>
      </c>
      <c r="L56" s="27">
        <f t="shared" si="7"/>
        <v>2719</v>
      </c>
      <c r="M56" s="28">
        <f t="shared" si="8"/>
        <v>543.79999999999995</v>
      </c>
      <c r="N56" s="29"/>
      <c r="O56" s="30">
        <v>540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548</v>
      </c>
      <c r="V56" s="30">
        <v>533</v>
      </c>
      <c r="W56" s="30">
        <v>0</v>
      </c>
      <c r="X56" s="30">
        <v>545</v>
      </c>
      <c r="Y56" s="30">
        <v>0</v>
      </c>
      <c r="Z56" s="30">
        <v>0</v>
      </c>
      <c r="AA56" s="30">
        <v>0</v>
      </c>
      <c r="AB56" s="30">
        <v>539</v>
      </c>
      <c r="AC56" s="30">
        <v>519</v>
      </c>
      <c r="AD56" s="30">
        <v>0</v>
      </c>
      <c r="AE56" s="30">
        <v>0</v>
      </c>
      <c r="AF56" s="30">
        <v>0</v>
      </c>
      <c r="AG56" s="183">
        <v>0</v>
      </c>
      <c r="AH56" s="178">
        <v>0</v>
      </c>
      <c r="AI56" s="30">
        <v>0</v>
      </c>
      <c r="AJ56" s="30">
        <v>0</v>
      </c>
      <c r="AK56" s="30">
        <v>542</v>
      </c>
      <c r="AL56" s="30">
        <v>0</v>
      </c>
      <c r="AM56" s="30">
        <v>0</v>
      </c>
      <c r="AN56" s="30">
        <v>535</v>
      </c>
      <c r="AO56" s="30">
        <v>0</v>
      </c>
      <c r="AP56" s="30">
        <v>535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544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535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526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1">
        <v>0</v>
      </c>
    </row>
    <row r="57" spans="1:106" ht="14.1" customHeight="1" x14ac:dyDescent="0.25">
      <c r="A57" s="21">
        <f t="shared" si="0"/>
        <v>44</v>
      </c>
      <c r="B57" s="143" t="s">
        <v>45</v>
      </c>
      <c r="C57" s="152">
        <v>12652</v>
      </c>
      <c r="D57" s="144" t="s">
        <v>46</v>
      </c>
      <c r="E57" s="25">
        <f t="shared" si="1"/>
        <v>546</v>
      </c>
      <c r="F57" s="25" t="str">
        <f>VLOOKUP(E57,Tab!$A$2:$B$255,2,TRUE)</f>
        <v>Não</v>
      </c>
      <c r="G57" s="26">
        <f t="shared" si="2"/>
        <v>546</v>
      </c>
      <c r="H57" s="26">
        <f t="shared" si="3"/>
        <v>544</v>
      </c>
      <c r="I57" s="26">
        <f t="shared" si="4"/>
        <v>544</v>
      </c>
      <c r="J57" s="26">
        <f t="shared" si="5"/>
        <v>541</v>
      </c>
      <c r="K57" s="26">
        <f t="shared" si="6"/>
        <v>538</v>
      </c>
      <c r="L57" s="27">
        <f t="shared" si="7"/>
        <v>2713</v>
      </c>
      <c r="M57" s="28">
        <f t="shared" si="8"/>
        <v>542.6</v>
      </c>
      <c r="N57" s="29"/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541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183">
        <v>0</v>
      </c>
      <c r="AH57" s="178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544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546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538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544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1">
        <v>0</v>
      </c>
    </row>
    <row r="58" spans="1:106" ht="14.1" customHeight="1" x14ac:dyDescent="0.25">
      <c r="A58" s="21">
        <f t="shared" si="0"/>
        <v>45</v>
      </c>
      <c r="B58" s="140" t="s">
        <v>63</v>
      </c>
      <c r="C58" s="151">
        <v>2090</v>
      </c>
      <c r="D58" s="138" t="s">
        <v>64</v>
      </c>
      <c r="E58" s="25">
        <f t="shared" si="1"/>
        <v>545</v>
      </c>
      <c r="F58" s="25" t="str">
        <f>VLOOKUP(E58,Tab!$A$2:$B$255,2,TRUE)</f>
        <v>Não</v>
      </c>
      <c r="G58" s="26">
        <f t="shared" si="2"/>
        <v>545</v>
      </c>
      <c r="H58" s="26">
        <f t="shared" si="3"/>
        <v>543</v>
      </c>
      <c r="I58" s="26">
        <f t="shared" si="4"/>
        <v>540</v>
      </c>
      <c r="J58" s="26">
        <f t="shared" si="5"/>
        <v>539</v>
      </c>
      <c r="K58" s="26">
        <f t="shared" si="6"/>
        <v>537</v>
      </c>
      <c r="L58" s="27">
        <f t="shared" si="7"/>
        <v>2704</v>
      </c>
      <c r="M58" s="28">
        <f t="shared" si="8"/>
        <v>540.79999999999995</v>
      </c>
      <c r="N58" s="29"/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543</v>
      </c>
      <c r="X58" s="30">
        <v>0</v>
      </c>
      <c r="Y58" s="30">
        <v>0</v>
      </c>
      <c r="Z58" s="30">
        <v>0</v>
      </c>
      <c r="AA58" s="30">
        <v>545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183">
        <v>0</v>
      </c>
      <c r="AH58" s="178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539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531</v>
      </c>
      <c r="AY58" s="30">
        <v>0</v>
      </c>
      <c r="AZ58" s="30">
        <v>0</v>
      </c>
      <c r="BA58" s="30">
        <v>540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537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1">
        <v>0</v>
      </c>
    </row>
    <row r="59" spans="1:106" ht="14.1" customHeight="1" x14ac:dyDescent="0.25">
      <c r="A59" s="21">
        <f t="shared" si="0"/>
        <v>46</v>
      </c>
      <c r="B59" s="141" t="s">
        <v>72</v>
      </c>
      <c r="C59" s="152">
        <v>738</v>
      </c>
      <c r="D59" s="139" t="s">
        <v>369</v>
      </c>
      <c r="E59" s="25">
        <f t="shared" si="1"/>
        <v>543</v>
      </c>
      <c r="F59" s="25" t="str">
        <f>VLOOKUP(E59,Tab!$A$2:$B$255,2,TRUE)</f>
        <v>Não</v>
      </c>
      <c r="G59" s="26">
        <f t="shared" si="2"/>
        <v>543</v>
      </c>
      <c r="H59" s="26">
        <f t="shared" si="3"/>
        <v>542</v>
      </c>
      <c r="I59" s="26">
        <f t="shared" si="4"/>
        <v>541</v>
      </c>
      <c r="J59" s="26">
        <f t="shared" si="5"/>
        <v>538</v>
      </c>
      <c r="K59" s="26">
        <f t="shared" si="6"/>
        <v>537</v>
      </c>
      <c r="L59" s="27">
        <f t="shared" si="7"/>
        <v>2701</v>
      </c>
      <c r="M59" s="28">
        <f t="shared" si="8"/>
        <v>540.20000000000005</v>
      </c>
      <c r="N59" s="29"/>
      <c r="O59" s="30">
        <v>0</v>
      </c>
      <c r="P59" s="30">
        <v>533</v>
      </c>
      <c r="Q59" s="30">
        <v>0</v>
      </c>
      <c r="R59" s="30">
        <v>0</v>
      </c>
      <c r="S59" s="30">
        <v>0</v>
      </c>
      <c r="T59" s="30">
        <v>0</v>
      </c>
      <c r="U59" s="30">
        <v>526</v>
      </c>
      <c r="V59" s="30">
        <v>532</v>
      </c>
      <c r="W59" s="30">
        <v>0</v>
      </c>
      <c r="X59" s="30">
        <v>522</v>
      </c>
      <c r="Y59" s="30">
        <v>0</v>
      </c>
      <c r="Z59" s="30">
        <v>0</v>
      </c>
      <c r="AA59" s="30">
        <v>0</v>
      </c>
      <c r="AB59" s="30">
        <v>543</v>
      </c>
      <c r="AC59" s="30">
        <v>530</v>
      </c>
      <c r="AD59" s="30">
        <v>0</v>
      </c>
      <c r="AE59" s="30">
        <v>0</v>
      </c>
      <c r="AF59" s="30">
        <v>0</v>
      </c>
      <c r="AG59" s="183">
        <v>0</v>
      </c>
      <c r="AH59" s="178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521</v>
      </c>
      <c r="AQ59" s="30">
        <v>541</v>
      </c>
      <c r="AR59" s="30">
        <v>0</v>
      </c>
      <c r="AS59" s="30">
        <v>0</v>
      </c>
      <c r="AT59" s="30">
        <v>0</v>
      </c>
      <c r="AU59" s="30">
        <v>0</v>
      </c>
      <c r="AV59" s="30">
        <v>516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520</v>
      </c>
      <c r="BD59" s="30">
        <v>0</v>
      </c>
      <c r="BE59" s="30">
        <v>513</v>
      </c>
      <c r="BF59" s="30">
        <v>534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513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537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513</v>
      </c>
      <c r="CA59" s="30">
        <v>538</v>
      </c>
      <c r="CB59" s="30">
        <v>542</v>
      </c>
      <c r="CC59" s="30">
        <v>0</v>
      </c>
      <c r="CD59" s="30">
        <v>531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526</v>
      </c>
      <c r="CL59" s="30">
        <v>0</v>
      </c>
      <c r="CM59" s="30">
        <v>533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524</v>
      </c>
      <c r="CT59" s="30">
        <v>527</v>
      </c>
      <c r="CU59" s="30">
        <v>0</v>
      </c>
      <c r="CV59" s="30">
        <v>0</v>
      </c>
      <c r="CW59" s="30">
        <v>0</v>
      </c>
      <c r="CX59" s="30">
        <v>0</v>
      </c>
      <c r="CY59" s="30">
        <v>522</v>
      </c>
      <c r="CZ59" s="30">
        <v>0</v>
      </c>
      <c r="DA59" s="30">
        <v>0</v>
      </c>
      <c r="DB59" s="31">
        <v>0</v>
      </c>
    </row>
    <row r="60" spans="1:106" ht="14.1" customHeight="1" x14ac:dyDescent="0.25">
      <c r="A60" s="21">
        <f t="shared" si="0"/>
        <v>47</v>
      </c>
      <c r="B60" s="43" t="s">
        <v>85</v>
      </c>
      <c r="C60" s="44">
        <v>3555</v>
      </c>
      <c r="D60" s="45" t="s">
        <v>76</v>
      </c>
      <c r="E60" s="25">
        <f t="shared" si="1"/>
        <v>547</v>
      </c>
      <c r="F60" s="25" t="str">
        <f>VLOOKUP(E60,Tab!$A$2:$B$255,2,TRUE)</f>
        <v>Não</v>
      </c>
      <c r="G60" s="26">
        <f t="shared" si="2"/>
        <v>547</v>
      </c>
      <c r="H60" s="26">
        <f t="shared" si="3"/>
        <v>543</v>
      </c>
      <c r="I60" s="26">
        <f t="shared" si="4"/>
        <v>538</v>
      </c>
      <c r="J60" s="26">
        <f t="shared" si="5"/>
        <v>536</v>
      </c>
      <c r="K60" s="26">
        <f t="shared" si="6"/>
        <v>535</v>
      </c>
      <c r="L60" s="27">
        <f t="shared" si="7"/>
        <v>2699</v>
      </c>
      <c r="M60" s="28">
        <f t="shared" si="8"/>
        <v>539.79999999999995</v>
      </c>
      <c r="N60" s="29"/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535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536</v>
      </c>
      <c r="AC60" s="30">
        <v>0</v>
      </c>
      <c r="AD60" s="30">
        <v>0</v>
      </c>
      <c r="AE60" s="30">
        <v>0</v>
      </c>
      <c r="AF60" s="30">
        <v>0</v>
      </c>
      <c r="AG60" s="183">
        <v>0</v>
      </c>
      <c r="AH60" s="178">
        <v>0</v>
      </c>
      <c r="AI60" s="30">
        <v>0</v>
      </c>
      <c r="AJ60" s="30">
        <v>0</v>
      </c>
      <c r="AK60" s="30">
        <v>547</v>
      </c>
      <c r="AL60" s="30">
        <v>0</v>
      </c>
      <c r="AM60" s="30">
        <v>0</v>
      </c>
      <c r="AN60" s="30">
        <v>543</v>
      </c>
      <c r="AO60" s="30">
        <v>0</v>
      </c>
      <c r="AP60" s="30">
        <v>535</v>
      </c>
      <c r="AQ60" s="30">
        <v>538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532</v>
      </c>
      <c r="CT60" s="30">
        <v>0</v>
      </c>
      <c r="CU60" s="30">
        <v>0</v>
      </c>
      <c r="CV60" s="30">
        <v>0</v>
      </c>
      <c r="CW60" s="30">
        <v>508</v>
      </c>
      <c r="CX60" s="30">
        <v>0</v>
      </c>
      <c r="CY60" s="30">
        <v>0</v>
      </c>
      <c r="CZ60" s="30">
        <v>0</v>
      </c>
      <c r="DA60" s="30">
        <v>0</v>
      </c>
      <c r="DB60" s="31">
        <v>0</v>
      </c>
    </row>
    <row r="61" spans="1:106" ht="14.1" customHeight="1" x14ac:dyDescent="0.25">
      <c r="A61" s="21">
        <f t="shared" si="0"/>
        <v>48</v>
      </c>
      <c r="B61" s="141" t="s">
        <v>348</v>
      </c>
      <c r="C61" s="152">
        <v>15304</v>
      </c>
      <c r="D61" s="139" t="s">
        <v>76</v>
      </c>
      <c r="E61" s="25">
        <f t="shared" si="1"/>
        <v>545</v>
      </c>
      <c r="F61" s="25" t="str">
        <f>VLOOKUP(E61,Tab!$A$2:$B$255,2,TRUE)</f>
        <v>Não</v>
      </c>
      <c r="G61" s="26">
        <f t="shared" si="2"/>
        <v>545</v>
      </c>
      <c r="H61" s="26">
        <f t="shared" si="3"/>
        <v>543</v>
      </c>
      <c r="I61" s="26">
        <f t="shared" si="4"/>
        <v>539</v>
      </c>
      <c r="J61" s="26">
        <f t="shared" si="5"/>
        <v>538</v>
      </c>
      <c r="K61" s="26">
        <f t="shared" si="6"/>
        <v>534</v>
      </c>
      <c r="L61" s="27">
        <f t="shared" si="7"/>
        <v>2699</v>
      </c>
      <c r="M61" s="28">
        <f t="shared" si="8"/>
        <v>539.79999999999995</v>
      </c>
      <c r="N61" s="29"/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538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183">
        <v>0</v>
      </c>
      <c r="AH61" s="178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524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543</v>
      </c>
      <c r="BD61" s="30">
        <v>0</v>
      </c>
      <c r="BE61" s="30">
        <v>532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545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531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539</v>
      </c>
      <c r="CT61" s="30">
        <v>534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1">
        <v>0</v>
      </c>
    </row>
    <row r="62" spans="1:106" ht="14.1" customHeight="1" x14ac:dyDescent="0.25">
      <c r="A62" s="21">
        <f t="shared" si="0"/>
        <v>49</v>
      </c>
      <c r="B62" s="143" t="s">
        <v>32</v>
      </c>
      <c r="C62" s="152">
        <v>15082</v>
      </c>
      <c r="D62" s="144" t="s">
        <v>76</v>
      </c>
      <c r="E62" s="25">
        <f t="shared" si="1"/>
        <v>545</v>
      </c>
      <c r="F62" s="25" t="str">
        <f>VLOOKUP(E62,Tab!$A$2:$B$255,2,TRUE)</f>
        <v>Não</v>
      </c>
      <c r="G62" s="26">
        <f t="shared" si="2"/>
        <v>545</v>
      </c>
      <c r="H62" s="26">
        <f t="shared" si="3"/>
        <v>542</v>
      </c>
      <c r="I62" s="26">
        <f t="shared" si="4"/>
        <v>537</v>
      </c>
      <c r="J62" s="26">
        <f t="shared" si="5"/>
        <v>537</v>
      </c>
      <c r="K62" s="26">
        <f t="shared" si="6"/>
        <v>535</v>
      </c>
      <c r="L62" s="27">
        <f t="shared" si="7"/>
        <v>2696</v>
      </c>
      <c r="M62" s="28">
        <f t="shared" si="8"/>
        <v>539.20000000000005</v>
      </c>
      <c r="N62" s="29"/>
      <c r="O62" s="30">
        <v>0</v>
      </c>
      <c r="P62" s="30">
        <v>537</v>
      </c>
      <c r="Q62" s="30">
        <v>0</v>
      </c>
      <c r="R62" s="30">
        <v>0</v>
      </c>
      <c r="S62" s="30">
        <v>0</v>
      </c>
      <c r="T62" s="30">
        <v>0</v>
      </c>
      <c r="U62" s="30">
        <v>545</v>
      </c>
      <c r="V62" s="30">
        <v>542</v>
      </c>
      <c r="W62" s="30">
        <v>0</v>
      </c>
      <c r="X62" s="30">
        <v>535</v>
      </c>
      <c r="Y62" s="30">
        <v>0</v>
      </c>
      <c r="Z62" s="30">
        <v>0</v>
      </c>
      <c r="AA62" s="30">
        <v>0</v>
      </c>
      <c r="AB62" s="30">
        <v>534</v>
      </c>
      <c r="AC62" s="30">
        <v>532</v>
      </c>
      <c r="AD62" s="30">
        <v>0</v>
      </c>
      <c r="AE62" s="30">
        <v>0</v>
      </c>
      <c r="AF62" s="30">
        <v>0</v>
      </c>
      <c r="AG62" s="183">
        <v>0</v>
      </c>
      <c r="AH62" s="178">
        <v>0</v>
      </c>
      <c r="AI62" s="30">
        <v>0</v>
      </c>
      <c r="AJ62" s="30">
        <v>0</v>
      </c>
      <c r="AK62" s="30">
        <v>537</v>
      </c>
      <c r="AL62" s="30">
        <v>0</v>
      </c>
      <c r="AM62" s="30">
        <v>0</v>
      </c>
      <c r="AN62" s="30">
        <v>520</v>
      </c>
      <c r="AO62" s="30">
        <v>0</v>
      </c>
      <c r="AP62" s="30">
        <v>535</v>
      </c>
      <c r="AQ62" s="30">
        <v>528</v>
      </c>
      <c r="AR62" s="30">
        <v>0</v>
      </c>
      <c r="AS62" s="30">
        <v>0</v>
      </c>
      <c r="AT62" s="30">
        <v>0</v>
      </c>
      <c r="AU62" s="30">
        <v>0</v>
      </c>
      <c r="AV62" s="30">
        <v>533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525</v>
      </c>
      <c r="BD62" s="30">
        <v>0</v>
      </c>
      <c r="BE62" s="30">
        <v>518</v>
      </c>
      <c r="BF62" s="30">
        <v>533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1">
        <v>0</v>
      </c>
    </row>
    <row r="63" spans="1:106" ht="14.1" customHeight="1" x14ac:dyDescent="0.25">
      <c r="A63" s="21">
        <f t="shared" si="0"/>
        <v>50</v>
      </c>
      <c r="B63" s="141" t="s">
        <v>147</v>
      </c>
      <c r="C63" s="152">
        <v>14175</v>
      </c>
      <c r="D63" s="40" t="s">
        <v>26</v>
      </c>
      <c r="E63" s="25">
        <f t="shared" si="1"/>
        <v>546</v>
      </c>
      <c r="F63" s="25" t="str">
        <f>VLOOKUP(E63,Tab!$A$2:$B$255,2,TRUE)</f>
        <v>Não</v>
      </c>
      <c r="G63" s="26">
        <f t="shared" si="2"/>
        <v>546</v>
      </c>
      <c r="H63" s="26">
        <f t="shared" si="3"/>
        <v>543</v>
      </c>
      <c r="I63" s="26">
        <f t="shared" si="4"/>
        <v>538</v>
      </c>
      <c r="J63" s="26">
        <f t="shared" si="5"/>
        <v>536</v>
      </c>
      <c r="K63" s="26">
        <f t="shared" si="6"/>
        <v>530</v>
      </c>
      <c r="L63" s="27">
        <f t="shared" si="7"/>
        <v>2693</v>
      </c>
      <c r="M63" s="28">
        <f t="shared" si="8"/>
        <v>538.6</v>
      </c>
      <c r="N63" s="29"/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543</v>
      </c>
      <c r="AB63" s="30">
        <v>0</v>
      </c>
      <c r="AC63" s="30">
        <v>0</v>
      </c>
      <c r="AD63" s="30">
        <v>0</v>
      </c>
      <c r="AE63" s="30">
        <v>512</v>
      </c>
      <c r="AF63" s="30">
        <v>546</v>
      </c>
      <c r="AG63" s="183">
        <v>0</v>
      </c>
      <c r="AH63" s="178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521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530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525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538</v>
      </c>
      <c r="BK63" s="30">
        <v>0</v>
      </c>
      <c r="BL63" s="30">
        <v>0</v>
      </c>
      <c r="BM63" s="30">
        <v>0</v>
      </c>
      <c r="BN63" s="30">
        <v>498</v>
      </c>
      <c r="BO63" s="30">
        <v>515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536</v>
      </c>
      <c r="DB63" s="31">
        <v>0</v>
      </c>
    </row>
    <row r="64" spans="1:106" ht="14.1" customHeight="1" x14ac:dyDescent="0.25">
      <c r="A64" s="21">
        <f t="shared" si="0"/>
        <v>51</v>
      </c>
      <c r="B64" s="141" t="s">
        <v>370</v>
      </c>
      <c r="C64" s="152">
        <v>14437</v>
      </c>
      <c r="D64" s="139" t="s">
        <v>369</v>
      </c>
      <c r="E64" s="25">
        <f t="shared" si="1"/>
        <v>553</v>
      </c>
      <c r="F64" s="25" t="str">
        <f>VLOOKUP(E64,Tab!$A$2:$B$255,2,TRUE)</f>
        <v>Não</v>
      </c>
      <c r="G64" s="26">
        <f t="shared" si="2"/>
        <v>553</v>
      </c>
      <c r="H64" s="26">
        <f t="shared" si="3"/>
        <v>545</v>
      </c>
      <c r="I64" s="26">
        <f t="shared" si="4"/>
        <v>540</v>
      </c>
      <c r="J64" s="26">
        <f t="shared" si="5"/>
        <v>538</v>
      </c>
      <c r="K64" s="26">
        <f t="shared" si="6"/>
        <v>513</v>
      </c>
      <c r="L64" s="27">
        <f t="shared" si="7"/>
        <v>2689</v>
      </c>
      <c r="M64" s="28">
        <f t="shared" si="8"/>
        <v>537.79999999999995</v>
      </c>
      <c r="N64" s="29"/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183">
        <v>0</v>
      </c>
      <c r="AH64" s="178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553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538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540</v>
      </c>
      <c r="CL64" s="30">
        <v>0</v>
      </c>
      <c r="CM64" s="30">
        <v>545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513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1">
        <v>0</v>
      </c>
    </row>
    <row r="65" spans="1:106" ht="14.1" customHeight="1" x14ac:dyDescent="0.25">
      <c r="A65" s="21">
        <f t="shared" si="0"/>
        <v>52</v>
      </c>
      <c r="B65" s="141" t="s">
        <v>113</v>
      </c>
      <c r="C65" s="152">
        <v>38</v>
      </c>
      <c r="D65" s="139" t="s">
        <v>26</v>
      </c>
      <c r="E65" s="25">
        <f t="shared" si="1"/>
        <v>544</v>
      </c>
      <c r="F65" s="25" t="str">
        <f>VLOOKUP(E65,Tab!$A$2:$B$255,2,TRUE)</f>
        <v>Não</v>
      </c>
      <c r="G65" s="26">
        <f t="shared" si="2"/>
        <v>544</v>
      </c>
      <c r="H65" s="26">
        <f t="shared" si="3"/>
        <v>539</v>
      </c>
      <c r="I65" s="26">
        <f t="shared" si="4"/>
        <v>536</v>
      </c>
      <c r="J65" s="26">
        <f t="shared" si="5"/>
        <v>534</v>
      </c>
      <c r="K65" s="26">
        <f t="shared" si="6"/>
        <v>533</v>
      </c>
      <c r="L65" s="27">
        <f t="shared" si="7"/>
        <v>2686</v>
      </c>
      <c r="M65" s="28">
        <f t="shared" si="8"/>
        <v>537.20000000000005</v>
      </c>
      <c r="N65" s="29"/>
      <c r="O65" s="30">
        <v>0</v>
      </c>
      <c r="P65" s="30">
        <v>0</v>
      </c>
      <c r="Q65" s="30">
        <v>528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539</v>
      </c>
      <c r="X65" s="30">
        <v>0</v>
      </c>
      <c r="Y65" s="30">
        <v>536</v>
      </c>
      <c r="Z65" s="30">
        <v>533</v>
      </c>
      <c r="AA65" s="30">
        <v>527</v>
      </c>
      <c r="AB65" s="30">
        <v>0</v>
      </c>
      <c r="AC65" s="30">
        <v>0</v>
      </c>
      <c r="AD65" s="30">
        <v>0</v>
      </c>
      <c r="AE65" s="30">
        <v>529</v>
      </c>
      <c r="AF65" s="30">
        <v>0</v>
      </c>
      <c r="AG65" s="183">
        <v>0</v>
      </c>
      <c r="AH65" s="178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544</v>
      </c>
      <c r="AO65" s="30">
        <v>534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1">
        <v>0</v>
      </c>
    </row>
    <row r="66" spans="1:106" ht="14.1" customHeight="1" x14ac:dyDescent="0.25">
      <c r="A66" s="21">
        <f t="shared" si="0"/>
        <v>53</v>
      </c>
      <c r="B66" s="141" t="s">
        <v>142</v>
      </c>
      <c r="C66" s="152">
        <v>14148</v>
      </c>
      <c r="D66" s="139" t="s">
        <v>103</v>
      </c>
      <c r="E66" s="25">
        <f t="shared" si="1"/>
        <v>534</v>
      </c>
      <c r="F66" s="25" t="str">
        <f>VLOOKUP(E66,Tab!$A$2:$B$255,2,TRUE)</f>
        <v>Não</v>
      </c>
      <c r="G66" s="26">
        <f t="shared" si="2"/>
        <v>552</v>
      </c>
      <c r="H66" s="26">
        <f t="shared" si="3"/>
        <v>538</v>
      </c>
      <c r="I66" s="26">
        <f t="shared" si="4"/>
        <v>534</v>
      </c>
      <c r="J66" s="26">
        <f t="shared" si="5"/>
        <v>534</v>
      </c>
      <c r="K66" s="26">
        <f t="shared" si="6"/>
        <v>526</v>
      </c>
      <c r="L66" s="27">
        <f t="shared" si="7"/>
        <v>2684</v>
      </c>
      <c r="M66" s="28">
        <f t="shared" si="8"/>
        <v>536.79999999999995</v>
      </c>
      <c r="N66" s="29"/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183">
        <v>0</v>
      </c>
      <c r="AH66" s="178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534</v>
      </c>
      <c r="AZ66" s="30">
        <v>0</v>
      </c>
      <c r="BA66" s="30">
        <v>0</v>
      </c>
      <c r="BB66" s="30">
        <v>526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509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552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534</v>
      </c>
      <c r="CQ66" s="30">
        <v>538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1">
        <v>0</v>
      </c>
    </row>
    <row r="67" spans="1:106" ht="14.1" customHeight="1" x14ac:dyDescent="0.25">
      <c r="A67" s="21">
        <f t="shared" si="0"/>
        <v>54</v>
      </c>
      <c r="B67" s="143" t="s">
        <v>122</v>
      </c>
      <c r="C67" s="152">
        <v>11217</v>
      </c>
      <c r="D67" s="144" t="s">
        <v>103</v>
      </c>
      <c r="E67" s="25">
        <f t="shared" si="1"/>
        <v>537</v>
      </c>
      <c r="F67" s="25" t="str">
        <f>VLOOKUP(E67,Tab!$A$2:$B$255,2,TRUE)</f>
        <v>Não</v>
      </c>
      <c r="G67" s="26">
        <f t="shared" si="2"/>
        <v>548</v>
      </c>
      <c r="H67" s="26">
        <f t="shared" si="3"/>
        <v>537</v>
      </c>
      <c r="I67" s="26">
        <f t="shared" si="4"/>
        <v>532</v>
      </c>
      <c r="J67" s="26">
        <f t="shared" si="5"/>
        <v>532</v>
      </c>
      <c r="K67" s="26">
        <f t="shared" si="6"/>
        <v>530</v>
      </c>
      <c r="L67" s="27">
        <f t="shared" si="7"/>
        <v>2679</v>
      </c>
      <c r="M67" s="28">
        <f t="shared" si="8"/>
        <v>535.79999999999995</v>
      </c>
      <c r="N67" s="29"/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183">
        <v>0</v>
      </c>
      <c r="AH67" s="178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519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537</v>
      </c>
      <c r="AZ67" s="30">
        <v>0</v>
      </c>
      <c r="BA67" s="30">
        <v>0</v>
      </c>
      <c r="BB67" s="30">
        <v>530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532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548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532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1">
        <v>0</v>
      </c>
    </row>
    <row r="68" spans="1:106" ht="14.1" customHeight="1" x14ac:dyDescent="0.25">
      <c r="A68" s="21">
        <f t="shared" si="0"/>
        <v>55</v>
      </c>
      <c r="B68" s="141" t="s">
        <v>117</v>
      </c>
      <c r="C68" s="152">
        <v>10361</v>
      </c>
      <c r="D68" s="139" t="s">
        <v>90</v>
      </c>
      <c r="E68" s="25">
        <f t="shared" si="1"/>
        <v>548</v>
      </c>
      <c r="F68" s="25" t="str">
        <f>VLOOKUP(E68,Tab!$A$2:$B$255,2,TRUE)</f>
        <v>Não</v>
      </c>
      <c r="G68" s="26">
        <f t="shared" si="2"/>
        <v>548</v>
      </c>
      <c r="H68" s="26">
        <f t="shared" si="3"/>
        <v>543</v>
      </c>
      <c r="I68" s="26">
        <f t="shared" si="4"/>
        <v>539</v>
      </c>
      <c r="J68" s="26">
        <f t="shared" si="5"/>
        <v>532</v>
      </c>
      <c r="K68" s="26">
        <f t="shared" si="6"/>
        <v>513</v>
      </c>
      <c r="L68" s="27">
        <f t="shared" si="7"/>
        <v>2675</v>
      </c>
      <c r="M68" s="28">
        <f t="shared" si="8"/>
        <v>535</v>
      </c>
      <c r="N68" s="29"/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183">
        <v>0</v>
      </c>
      <c r="AH68" s="178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543</v>
      </c>
      <c r="AN68" s="30">
        <v>548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539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532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513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1">
        <v>0</v>
      </c>
    </row>
    <row r="69" spans="1:106" ht="14.1" customHeight="1" x14ac:dyDescent="0.25">
      <c r="A69" s="21">
        <f t="shared" si="0"/>
        <v>56</v>
      </c>
      <c r="B69" s="141" t="s">
        <v>268</v>
      </c>
      <c r="C69" s="152">
        <v>758</v>
      </c>
      <c r="D69" s="139" t="s">
        <v>24</v>
      </c>
      <c r="E69" s="25">
        <f t="shared" si="1"/>
        <v>532</v>
      </c>
      <c r="F69" s="25" t="str">
        <f>VLOOKUP(E69,Tab!$A$2:$B$255,2,TRUE)</f>
        <v>Não</v>
      </c>
      <c r="G69" s="26">
        <f t="shared" si="2"/>
        <v>535</v>
      </c>
      <c r="H69" s="26">
        <f t="shared" si="3"/>
        <v>534</v>
      </c>
      <c r="I69" s="26">
        <f t="shared" si="4"/>
        <v>532</v>
      </c>
      <c r="J69" s="26">
        <f t="shared" si="5"/>
        <v>532</v>
      </c>
      <c r="K69" s="26">
        <f t="shared" si="6"/>
        <v>531</v>
      </c>
      <c r="L69" s="27">
        <f t="shared" si="7"/>
        <v>2664</v>
      </c>
      <c r="M69" s="28">
        <f t="shared" si="8"/>
        <v>532.79999999999995</v>
      </c>
      <c r="N69" s="29"/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517</v>
      </c>
      <c r="AE69" s="30">
        <v>0</v>
      </c>
      <c r="AF69" s="30">
        <v>0</v>
      </c>
      <c r="AG69" s="183">
        <v>519</v>
      </c>
      <c r="AH69" s="178">
        <v>0</v>
      </c>
      <c r="AI69" s="30">
        <v>519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532</v>
      </c>
      <c r="AS69" s="30">
        <v>0</v>
      </c>
      <c r="AT69" s="30">
        <v>0</v>
      </c>
      <c r="AU69" s="30">
        <v>0</v>
      </c>
      <c r="AV69" s="30">
        <v>0</v>
      </c>
      <c r="AW69" s="30">
        <v>521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532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531</v>
      </c>
      <c r="BS69" s="30">
        <v>0</v>
      </c>
      <c r="BT69" s="30">
        <v>0</v>
      </c>
      <c r="BU69" s="30">
        <v>0</v>
      </c>
      <c r="BV69" s="30">
        <v>535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1">
        <v>534</v>
      </c>
    </row>
    <row r="70" spans="1:106" ht="14.1" customHeight="1" x14ac:dyDescent="0.25">
      <c r="A70" s="21">
        <f t="shared" si="0"/>
        <v>57</v>
      </c>
      <c r="B70" s="141" t="s">
        <v>186</v>
      </c>
      <c r="C70" s="152">
        <v>14775</v>
      </c>
      <c r="D70" s="139" t="s">
        <v>44</v>
      </c>
      <c r="E70" s="25">
        <f t="shared" si="1"/>
        <v>536</v>
      </c>
      <c r="F70" s="25" t="str">
        <f>VLOOKUP(E70,Tab!$A$2:$B$255,2,TRUE)</f>
        <v>Não</v>
      </c>
      <c r="G70" s="26">
        <f t="shared" si="2"/>
        <v>536</v>
      </c>
      <c r="H70" s="26">
        <f t="shared" si="3"/>
        <v>531</v>
      </c>
      <c r="I70" s="26">
        <f t="shared" si="4"/>
        <v>528</v>
      </c>
      <c r="J70" s="26">
        <f t="shared" si="5"/>
        <v>524</v>
      </c>
      <c r="K70" s="26">
        <f t="shared" si="6"/>
        <v>523</v>
      </c>
      <c r="L70" s="27">
        <f t="shared" si="7"/>
        <v>2642</v>
      </c>
      <c r="M70" s="28">
        <f t="shared" si="8"/>
        <v>528.4</v>
      </c>
      <c r="N70" s="29"/>
      <c r="O70" s="30">
        <v>0</v>
      </c>
      <c r="P70" s="30">
        <v>0</v>
      </c>
      <c r="Q70" s="30">
        <v>516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528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531</v>
      </c>
      <c r="AF70" s="30">
        <v>536</v>
      </c>
      <c r="AG70" s="183">
        <v>0</v>
      </c>
      <c r="AH70" s="178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524</v>
      </c>
      <c r="AO70" s="30">
        <v>523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519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503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1">
        <v>0</v>
      </c>
    </row>
    <row r="71" spans="1:106" ht="14.1" customHeight="1" x14ac:dyDescent="0.25">
      <c r="A71" s="21">
        <f t="shared" si="0"/>
        <v>58</v>
      </c>
      <c r="B71" s="141" t="s">
        <v>424</v>
      </c>
      <c r="C71" s="152">
        <v>12202</v>
      </c>
      <c r="D71" s="139" t="s">
        <v>290</v>
      </c>
      <c r="E71" s="25">
        <f t="shared" si="1"/>
        <v>536</v>
      </c>
      <c r="F71" s="25" t="str">
        <f>VLOOKUP(E71,Tab!$A$2:$B$255,2,TRUE)</f>
        <v>Não</v>
      </c>
      <c r="G71" s="26">
        <f t="shared" si="2"/>
        <v>536</v>
      </c>
      <c r="H71" s="26">
        <f t="shared" si="3"/>
        <v>536</v>
      </c>
      <c r="I71" s="26">
        <f t="shared" si="4"/>
        <v>527</v>
      </c>
      <c r="J71" s="26">
        <f t="shared" si="5"/>
        <v>526</v>
      </c>
      <c r="K71" s="26">
        <f t="shared" si="6"/>
        <v>516</v>
      </c>
      <c r="L71" s="27">
        <f t="shared" si="7"/>
        <v>2641</v>
      </c>
      <c r="M71" s="28">
        <f t="shared" si="8"/>
        <v>528.20000000000005</v>
      </c>
      <c r="N71" s="29"/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183">
        <v>0</v>
      </c>
      <c r="AH71" s="178">
        <v>0</v>
      </c>
      <c r="AI71" s="30">
        <v>0</v>
      </c>
      <c r="AJ71" s="30">
        <v>0</v>
      </c>
      <c r="AK71" s="30">
        <v>526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536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536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527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516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513</v>
      </c>
      <c r="CZ71" s="30">
        <v>0</v>
      </c>
      <c r="DA71" s="30">
        <v>0</v>
      </c>
      <c r="DB71" s="31">
        <v>0</v>
      </c>
    </row>
    <row r="72" spans="1:106" ht="14.1" customHeight="1" x14ac:dyDescent="0.25">
      <c r="A72" s="21">
        <f t="shared" si="0"/>
        <v>59</v>
      </c>
      <c r="B72" s="141" t="s">
        <v>82</v>
      </c>
      <c r="C72" s="152">
        <v>12376</v>
      </c>
      <c r="D72" s="139" t="s">
        <v>83</v>
      </c>
      <c r="E72" s="25">
        <f t="shared" si="1"/>
        <v>532</v>
      </c>
      <c r="F72" s="25" t="str">
        <f>VLOOKUP(E72,Tab!$A$2:$B$255,2,TRUE)</f>
        <v>Não</v>
      </c>
      <c r="G72" s="26">
        <f t="shared" si="2"/>
        <v>532</v>
      </c>
      <c r="H72" s="26">
        <f t="shared" si="3"/>
        <v>528</v>
      </c>
      <c r="I72" s="26">
        <f t="shared" si="4"/>
        <v>528</v>
      </c>
      <c r="J72" s="26">
        <f t="shared" si="5"/>
        <v>527</v>
      </c>
      <c r="K72" s="26">
        <f t="shared" si="6"/>
        <v>525</v>
      </c>
      <c r="L72" s="27">
        <f t="shared" si="7"/>
        <v>2640</v>
      </c>
      <c r="M72" s="28">
        <f t="shared" si="8"/>
        <v>528</v>
      </c>
      <c r="N72" s="29"/>
      <c r="O72" s="30">
        <v>0</v>
      </c>
      <c r="P72" s="30">
        <v>0</v>
      </c>
      <c r="Q72" s="30">
        <v>521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183">
        <v>0</v>
      </c>
      <c r="AH72" s="178">
        <v>0</v>
      </c>
      <c r="AI72" s="30">
        <v>0</v>
      </c>
      <c r="AJ72" s="30">
        <v>0</v>
      </c>
      <c r="AK72" s="30">
        <v>0</v>
      </c>
      <c r="AL72" s="30">
        <v>528</v>
      </c>
      <c r="AM72" s="30">
        <v>0</v>
      </c>
      <c r="AN72" s="30">
        <v>527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525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511</v>
      </c>
      <c r="BE72" s="30">
        <v>0</v>
      </c>
      <c r="BF72" s="30">
        <v>0</v>
      </c>
      <c r="BG72" s="30">
        <v>532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0</v>
      </c>
      <c r="BW72" s="30">
        <v>0</v>
      </c>
      <c r="BX72" s="30">
        <v>0</v>
      </c>
      <c r="BY72" s="30">
        <v>0</v>
      </c>
      <c r="BZ72" s="30">
        <v>0</v>
      </c>
      <c r="CA72" s="30">
        <v>0</v>
      </c>
      <c r="CB72" s="30">
        <v>0</v>
      </c>
      <c r="CC72" s="30">
        <v>0</v>
      </c>
      <c r="CD72" s="30">
        <v>0</v>
      </c>
      <c r="CE72" s="30">
        <v>0</v>
      </c>
      <c r="CF72" s="30">
        <v>0</v>
      </c>
      <c r="CG72" s="30">
        <v>528</v>
      </c>
      <c r="CH72" s="30">
        <v>0</v>
      </c>
      <c r="CI72" s="30">
        <v>479</v>
      </c>
      <c r="CJ72" s="30">
        <v>0</v>
      </c>
      <c r="CK72" s="30">
        <v>0</v>
      </c>
      <c r="CL72" s="30">
        <v>0</v>
      </c>
      <c r="CM72" s="30">
        <v>0</v>
      </c>
      <c r="CN72" s="30">
        <v>0</v>
      </c>
      <c r="CO72" s="30">
        <v>0</v>
      </c>
      <c r="CP72" s="30">
        <v>0</v>
      </c>
      <c r="CQ72" s="30">
        <v>0</v>
      </c>
      <c r="CR72" s="30">
        <v>0</v>
      </c>
      <c r="CS72" s="30">
        <v>0</v>
      </c>
      <c r="CT72" s="30">
        <v>0</v>
      </c>
      <c r="CU72" s="30">
        <v>0</v>
      </c>
      <c r="CV72" s="30">
        <v>0</v>
      </c>
      <c r="CW72" s="30">
        <v>0</v>
      </c>
      <c r="CX72" s="30">
        <v>0</v>
      </c>
      <c r="CY72" s="30">
        <v>0</v>
      </c>
      <c r="CZ72" s="30">
        <v>0</v>
      </c>
      <c r="DA72" s="30">
        <v>0</v>
      </c>
      <c r="DB72" s="31">
        <v>0</v>
      </c>
    </row>
    <row r="73" spans="1:106" ht="14.1" customHeight="1" x14ac:dyDescent="0.25">
      <c r="A73" s="21">
        <f t="shared" si="0"/>
        <v>60</v>
      </c>
      <c r="B73" s="141" t="s">
        <v>504</v>
      </c>
      <c r="C73" s="152">
        <v>6429</v>
      </c>
      <c r="D73" s="40" t="s">
        <v>118</v>
      </c>
      <c r="E73" s="25">
        <f t="shared" si="1"/>
        <v>541</v>
      </c>
      <c r="F73" s="25" t="str">
        <f>VLOOKUP(E73,Tab!$A$2:$B$255,2,TRUE)</f>
        <v>Não</v>
      </c>
      <c r="G73" s="26">
        <f t="shared" si="2"/>
        <v>541</v>
      </c>
      <c r="H73" s="26">
        <f t="shared" si="3"/>
        <v>534</v>
      </c>
      <c r="I73" s="26">
        <f t="shared" si="4"/>
        <v>533</v>
      </c>
      <c r="J73" s="26">
        <f t="shared" si="5"/>
        <v>524</v>
      </c>
      <c r="K73" s="26">
        <f t="shared" si="6"/>
        <v>505</v>
      </c>
      <c r="L73" s="27">
        <f t="shared" si="7"/>
        <v>2637</v>
      </c>
      <c r="M73" s="28">
        <f t="shared" si="8"/>
        <v>527.4</v>
      </c>
      <c r="N73" s="29"/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183">
        <v>0</v>
      </c>
      <c r="AH73" s="178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524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533</v>
      </c>
      <c r="AV73" s="30">
        <v>505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541</v>
      </c>
      <c r="BH73" s="30">
        <v>0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30">
        <v>0</v>
      </c>
      <c r="BO73" s="30">
        <v>0</v>
      </c>
      <c r="BP73" s="30">
        <v>0</v>
      </c>
      <c r="BQ73" s="30">
        <v>0</v>
      </c>
      <c r="BR73" s="30">
        <v>0</v>
      </c>
      <c r="BS73" s="30">
        <v>0</v>
      </c>
      <c r="BT73" s="30">
        <v>0</v>
      </c>
      <c r="BU73" s="30">
        <v>0</v>
      </c>
      <c r="BV73" s="30">
        <v>0</v>
      </c>
      <c r="BW73" s="30">
        <v>0</v>
      </c>
      <c r="BX73" s="30">
        <v>0</v>
      </c>
      <c r="BY73" s="30">
        <v>0</v>
      </c>
      <c r="BZ73" s="30">
        <v>0</v>
      </c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534</v>
      </c>
      <c r="CG73" s="30">
        <v>0</v>
      </c>
      <c r="CH73" s="30">
        <v>0</v>
      </c>
      <c r="CI73" s="30">
        <v>0</v>
      </c>
      <c r="CJ73" s="30">
        <v>0</v>
      </c>
      <c r="CK73" s="30">
        <v>0</v>
      </c>
      <c r="CL73" s="30">
        <v>0</v>
      </c>
      <c r="CM73" s="30">
        <v>0</v>
      </c>
      <c r="CN73" s="30">
        <v>0</v>
      </c>
      <c r="CO73" s="30">
        <v>0</v>
      </c>
      <c r="CP73" s="30">
        <v>0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0">
        <v>0</v>
      </c>
      <c r="DA73" s="30">
        <v>0</v>
      </c>
      <c r="DB73" s="31">
        <v>0</v>
      </c>
    </row>
    <row r="74" spans="1:106" ht="14.1" customHeight="1" x14ac:dyDescent="0.25">
      <c r="A74" s="21">
        <f t="shared" si="0"/>
        <v>61</v>
      </c>
      <c r="B74" s="141" t="s">
        <v>349</v>
      </c>
      <c r="C74" s="152">
        <v>3918</v>
      </c>
      <c r="D74" s="139" t="s">
        <v>76</v>
      </c>
      <c r="E74" s="25">
        <f t="shared" si="1"/>
        <v>532</v>
      </c>
      <c r="F74" s="25" t="str">
        <f>VLOOKUP(E74,Tab!$A$2:$B$255,2,TRUE)</f>
        <v>Não</v>
      </c>
      <c r="G74" s="26">
        <f t="shared" si="2"/>
        <v>532</v>
      </c>
      <c r="H74" s="26">
        <f t="shared" si="3"/>
        <v>530</v>
      </c>
      <c r="I74" s="26">
        <f t="shared" si="4"/>
        <v>529</v>
      </c>
      <c r="J74" s="26">
        <f t="shared" si="5"/>
        <v>527</v>
      </c>
      <c r="K74" s="26">
        <f t="shared" si="6"/>
        <v>519</v>
      </c>
      <c r="L74" s="27">
        <f t="shared" si="7"/>
        <v>2637</v>
      </c>
      <c r="M74" s="28">
        <f t="shared" si="8"/>
        <v>527.4</v>
      </c>
      <c r="N74" s="29"/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532</v>
      </c>
      <c r="V74" s="30">
        <v>527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519</v>
      </c>
      <c r="AC74" s="30">
        <v>0</v>
      </c>
      <c r="AD74" s="30">
        <v>0</v>
      </c>
      <c r="AE74" s="30">
        <v>0</v>
      </c>
      <c r="AF74" s="30">
        <v>0</v>
      </c>
      <c r="AG74" s="183">
        <v>0</v>
      </c>
      <c r="AH74" s="178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530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  <c r="BL74" s="30">
        <v>515</v>
      </c>
      <c r="BM74" s="30">
        <v>0</v>
      </c>
      <c r="BN74" s="30">
        <v>0</v>
      </c>
      <c r="BO74" s="30">
        <v>0</v>
      </c>
      <c r="BP74" s="30">
        <v>0</v>
      </c>
      <c r="BQ74" s="30">
        <v>0</v>
      </c>
      <c r="BR74" s="30">
        <v>0</v>
      </c>
      <c r="BS74" s="30">
        <v>0</v>
      </c>
      <c r="BT74" s="30">
        <v>513</v>
      </c>
      <c r="BU74" s="30">
        <v>0</v>
      </c>
      <c r="BV74" s="30">
        <v>0</v>
      </c>
      <c r="BW74" s="30">
        <v>0</v>
      </c>
      <c r="BX74" s="30">
        <v>0</v>
      </c>
      <c r="BY74" s="30">
        <v>0</v>
      </c>
      <c r="BZ74" s="30">
        <v>500</v>
      </c>
      <c r="CA74" s="30">
        <v>0</v>
      </c>
      <c r="CB74" s="30">
        <v>509</v>
      </c>
      <c r="CC74" s="30">
        <v>0</v>
      </c>
      <c r="CD74" s="30">
        <v>0</v>
      </c>
      <c r="CE74" s="30">
        <v>0</v>
      </c>
      <c r="CF74" s="30">
        <v>0</v>
      </c>
      <c r="CG74" s="30">
        <v>0</v>
      </c>
      <c r="CH74" s="30">
        <v>0</v>
      </c>
      <c r="CI74" s="30">
        <v>0</v>
      </c>
      <c r="CJ74" s="30">
        <v>0</v>
      </c>
      <c r="CK74" s="30">
        <v>0</v>
      </c>
      <c r="CL74" s="30">
        <v>0</v>
      </c>
      <c r="CM74" s="30">
        <v>0</v>
      </c>
      <c r="CN74" s="30">
        <v>0</v>
      </c>
      <c r="CO74" s="30">
        <v>0</v>
      </c>
      <c r="CP74" s="30">
        <v>0</v>
      </c>
      <c r="CQ74" s="30">
        <v>0</v>
      </c>
      <c r="CR74" s="30">
        <v>0</v>
      </c>
      <c r="CS74" s="30">
        <v>529</v>
      </c>
      <c r="CT74" s="30">
        <v>0</v>
      </c>
      <c r="CU74" s="30">
        <v>0</v>
      </c>
      <c r="CV74" s="30">
        <v>0</v>
      </c>
      <c r="CW74" s="30">
        <v>0</v>
      </c>
      <c r="CX74" s="30">
        <v>0</v>
      </c>
      <c r="CY74" s="30">
        <v>0</v>
      </c>
      <c r="CZ74" s="30">
        <v>0</v>
      </c>
      <c r="DA74" s="30">
        <v>0</v>
      </c>
      <c r="DB74" s="31">
        <v>0</v>
      </c>
    </row>
    <row r="75" spans="1:106" ht="14.1" customHeight="1" x14ac:dyDescent="0.25">
      <c r="A75" s="21">
        <f t="shared" si="0"/>
        <v>62</v>
      </c>
      <c r="B75" s="141" t="s">
        <v>92</v>
      </c>
      <c r="C75" s="152">
        <v>7899</v>
      </c>
      <c r="D75" s="139" t="s">
        <v>369</v>
      </c>
      <c r="E75" s="25">
        <f t="shared" si="1"/>
        <v>540</v>
      </c>
      <c r="F75" s="25" t="str">
        <f>VLOOKUP(E75,Tab!$A$2:$B$255,2,TRUE)</f>
        <v>Não</v>
      </c>
      <c r="G75" s="26">
        <f t="shared" si="2"/>
        <v>540</v>
      </c>
      <c r="H75" s="26">
        <f t="shared" si="3"/>
        <v>536</v>
      </c>
      <c r="I75" s="26">
        <f t="shared" si="4"/>
        <v>521</v>
      </c>
      <c r="J75" s="26">
        <f t="shared" si="5"/>
        <v>520</v>
      </c>
      <c r="K75" s="26">
        <f t="shared" si="6"/>
        <v>518</v>
      </c>
      <c r="L75" s="27">
        <f t="shared" si="7"/>
        <v>2635</v>
      </c>
      <c r="M75" s="28">
        <f t="shared" si="8"/>
        <v>527</v>
      </c>
      <c r="N75" s="29"/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540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183">
        <v>0</v>
      </c>
      <c r="AH75" s="178">
        <v>0</v>
      </c>
      <c r="AI75" s="30">
        <v>0</v>
      </c>
      <c r="AJ75" s="30">
        <v>0</v>
      </c>
      <c r="AK75" s="30">
        <v>521</v>
      </c>
      <c r="AL75" s="30">
        <v>0</v>
      </c>
      <c r="AM75" s="30">
        <v>0</v>
      </c>
      <c r="AN75" s="30">
        <v>0</v>
      </c>
      <c r="AO75" s="30">
        <v>0</v>
      </c>
      <c r="AP75" s="30">
        <v>509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507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536</v>
      </c>
      <c r="BM75" s="30">
        <v>0</v>
      </c>
      <c r="BN75" s="30">
        <v>0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BX75" s="30">
        <v>0</v>
      </c>
      <c r="BY75" s="30">
        <v>0</v>
      </c>
      <c r="BZ75" s="30">
        <v>505</v>
      </c>
      <c r="CA75" s="30">
        <v>520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0">
        <v>0</v>
      </c>
      <c r="CL75" s="30">
        <v>0</v>
      </c>
      <c r="CM75" s="30">
        <v>0</v>
      </c>
      <c r="CN75" s="30">
        <v>0</v>
      </c>
      <c r="CO75" s="30">
        <v>0</v>
      </c>
      <c r="CP75" s="30">
        <v>0</v>
      </c>
      <c r="CQ75" s="30">
        <v>0</v>
      </c>
      <c r="CR75" s="30">
        <v>0</v>
      </c>
      <c r="CS75" s="30">
        <v>514</v>
      </c>
      <c r="CT75" s="30">
        <v>0</v>
      </c>
      <c r="CU75" s="30">
        <v>0</v>
      </c>
      <c r="CV75" s="30">
        <v>0</v>
      </c>
      <c r="CW75" s="30">
        <v>0</v>
      </c>
      <c r="CX75" s="30">
        <v>0</v>
      </c>
      <c r="CY75" s="30">
        <v>518</v>
      </c>
      <c r="CZ75" s="30">
        <v>0</v>
      </c>
      <c r="DA75" s="30">
        <v>0</v>
      </c>
      <c r="DB75" s="31">
        <v>0</v>
      </c>
    </row>
    <row r="76" spans="1:106" s="5" customFormat="1" ht="14.1" customHeight="1" x14ac:dyDescent="0.25">
      <c r="A76" s="21">
        <f t="shared" si="0"/>
        <v>63</v>
      </c>
      <c r="B76" s="141" t="s">
        <v>96</v>
      </c>
      <c r="C76" s="152">
        <v>9289</v>
      </c>
      <c r="D76" s="139" t="s">
        <v>22</v>
      </c>
      <c r="E76" s="25">
        <f t="shared" si="1"/>
        <v>523</v>
      </c>
      <c r="F76" s="25" t="str">
        <f>VLOOKUP(E76,Tab!$A$2:$B$255,2,TRUE)</f>
        <v>Não</v>
      </c>
      <c r="G76" s="26">
        <f t="shared" si="2"/>
        <v>530</v>
      </c>
      <c r="H76" s="26">
        <f t="shared" si="3"/>
        <v>530</v>
      </c>
      <c r="I76" s="26">
        <f t="shared" si="4"/>
        <v>528</v>
      </c>
      <c r="J76" s="26">
        <f t="shared" si="5"/>
        <v>523</v>
      </c>
      <c r="K76" s="26">
        <f t="shared" si="6"/>
        <v>513</v>
      </c>
      <c r="L76" s="27">
        <f t="shared" si="7"/>
        <v>2624</v>
      </c>
      <c r="M76" s="28">
        <f t="shared" si="8"/>
        <v>524.79999999999995</v>
      </c>
      <c r="N76" s="29"/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183">
        <v>0</v>
      </c>
      <c r="AH76" s="178">
        <v>0</v>
      </c>
      <c r="AI76" s="30">
        <v>0</v>
      </c>
      <c r="AJ76" s="30">
        <v>511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523</v>
      </c>
      <c r="AT76" s="30">
        <v>0</v>
      </c>
      <c r="AU76" s="30">
        <v>0</v>
      </c>
      <c r="AV76" s="30">
        <v>0</v>
      </c>
      <c r="AW76" s="30">
        <v>510</v>
      </c>
      <c r="AX76" s="30">
        <v>0</v>
      </c>
      <c r="AY76" s="30">
        <v>0</v>
      </c>
      <c r="AZ76" s="30">
        <v>513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502</v>
      </c>
      <c r="BQ76" s="30">
        <v>0</v>
      </c>
      <c r="BR76" s="30">
        <v>0</v>
      </c>
      <c r="BS76" s="30">
        <v>0</v>
      </c>
      <c r="BT76" s="30">
        <v>0</v>
      </c>
      <c r="BU76" s="30">
        <v>528</v>
      </c>
      <c r="BV76" s="30">
        <v>0</v>
      </c>
      <c r="BW76" s="30">
        <v>0</v>
      </c>
      <c r="BX76" s="30">
        <v>0</v>
      </c>
      <c r="BY76" s="30">
        <v>0</v>
      </c>
      <c r="BZ76" s="30">
        <v>0</v>
      </c>
      <c r="CA76" s="30">
        <v>0</v>
      </c>
      <c r="CB76" s="30">
        <v>0</v>
      </c>
      <c r="CC76" s="30">
        <v>0</v>
      </c>
      <c r="CD76" s="30">
        <v>0</v>
      </c>
      <c r="CE76" s="30">
        <v>530</v>
      </c>
      <c r="CF76" s="30">
        <v>0</v>
      </c>
      <c r="CG76" s="30">
        <v>0</v>
      </c>
      <c r="CH76" s="30">
        <v>0</v>
      </c>
      <c r="CI76" s="30">
        <v>0</v>
      </c>
      <c r="CJ76" s="30">
        <v>0</v>
      </c>
      <c r="CK76" s="30">
        <v>0</v>
      </c>
      <c r="CL76" s="30">
        <v>0</v>
      </c>
      <c r="CM76" s="30">
        <v>0</v>
      </c>
      <c r="CN76" s="30">
        <v>0</v>
      </c>
      <c r="CO76" s="30">
        <v>0</v>
      </c>
      <c r="CP76" s="30">
        <v>0</v>
      </c>
      <c r="CQ76" s="30">
        <v>0</v>
      </c>
      <c r="CR76" s="30">
        <v>0</v>
      </c>
      <c r="CS76" s="30">
        <v>0</v>
      </c>
      <c r="CT76" s="30">
        <v>0</v>
      </c>
      <c r="CU76" s="30">
        <v>0</v>
      </c>
      <c r="CV76" s="30">
        <v>0</v>
      </c>
      <c r="CW76" s="30">
        <v>0</v>
      </c>
      <c r="CX76" s="30">
        <v>530</v>
      </c>
      <c r="CY76" s="30">
        <v>0</v>
      </c>
      <c r="CZ76" s="30">
        <v>513</v>
      </c>
      <c r="DA76" s="30">
        <v>0</v>
      </c>
      <c r="DB76" s="31">
        <v>0</v>
      </c>
    </row>
    <row r="77" spans="1:106" ht="14.1" customHeight="1" x14ac:dyDescent="0.25">
      <c r="A77" s="21">
        <f t="shared" si="0"/>
        <v>64</v>
      </c>
      <c r="B77" s="143" t="s">
        <v>277</v>
      </c>
      <c r="C77" s="152">
        <v>14794</v>
      </c>
      <c r="D77" s="147" t="s">
        <v>62</v>
      </c>
      <c r="E77" s="25">
        <f t="shared" si="1"/>
        <v>531</v>
      </c>
      <c r="F77" s="25" t="str">
        <f>VLOOKUP(E77,Tab!$A$2:$B$255,2,TRUE)</f>
        <v>Não</v>
      </c>
      <c r="G77" s="26">
        <f t="shared" si="2"/>
        <v>531</v>
      </c>
      <c r="H77" s="26">
        <f t="shared" si="3"/>
        <v>528</v>
      </c>
      <c r="I77" s="26">
        <f t="shared" si="4"/>
        <v>523</v>
      </c>
      <c r="J77" s="26">
        <f t="shared" si="5"/>
        <v>519</v>
      </c>
      <c r="K77" s="26">
        <f t="shared" si="6"/>
        <v>517</v>
      </c>
      <c r="L77" s="27">
        <f t="shared" si="7"/>
        <v>2618</v>
      </c>
      <c r="M77" s="28">
        <f t="shared" si="8"/>
        <v>523.6</v>
      </c>
      <c r="N77" s="29"/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519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531</v>
      </c>
      <c r="AF77" s="30">
        <v>528</v>
      </c>
      <c r="AG77" s="183">
        <v>0</v>
      </c>
      <c r="AH77" s="178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523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517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  <c r="BY77" s="30">
        <v>0</v>
      </c>
      <c r="BZ77" s="30">
        <v>0</v>
      </c>
      <c r="CA77" s="30">
        <v>0</v>
      </c>
      <c r="CB77" s="30">
        <v>0</v>
      </c>
      <c r="CC77" s="30">
        <v>0</v>
      </c>
      <c r="CD77" s="30">
        <v>0</v>
      </c>
      <c r="CE77" s="30">
        <v>0</v>
      </c>
      <c r="CF77" s="30">
        <v>0</v>
      </c>
      <c r="CG77" s="30">
        <v>0</v>
      </c>
      <c r="CH77" s="30">
        <v>0</v>
      </c>
      <c r="CI77" s="30">
        <v>0</v>
      </c>
      <c r="CJ77" s="30">
        <v>0</v>
      </c>
      <c r="CK77" s="30">
        <v>0</v>
      </c>
      <c r="CL77" s="30">
        <v>0</v>
      </c>
      <c r="CM77" s="30">
        <v>0</v>
      </c>
      <c r="CN77" s="30">
        <v>0</v>
      </c>
      <c r="CO77" s="30">
        <v>0</v>
      </c>
      <c r="CP77" s="30">
        <v>0</v>
      </c>
      <c r="CQ77" s="30">
        <v>0</v>
      </c>
      <c r="CR77" s="30">
        <v>0</v>
      </c>
      <c r="CS77" s="30">
        <v>0</v>
      </c>
      <c r="CT77" s="30">
        <v>0</v>
      </c>
      <c r="CU77" s="30">
        <v>0</v>
      </c>
      <c r="CV77" s="30">
        <v>0</v>
      </c>
      <c r="CW77" s="30">
        <v>0</v>
      </c>
      <c r="CX77" s="30">
        <v>0</v>
      </c>
      <c r="CY77" s="30">
        <v>0</v>
      </c>
      <c r="CZ77" s="30">
        <v>0</v>
      </c>
      <c r="DA77" s="30">
        <v>0</v>
      </c>
      <c r="DB77" s="31">
        <v>0</v>
      </c>
    </row>
    <row r="78" spans="1:106" ht="14.1" customHeight="1" x14ac:dyDescent="0.25">
      <c r="A78" s="21">
        <f t="shared" ref="A78:A141" si="9">A77+1</f>
        <v>65</v>
      </c>
      <c r="B78" s="141" t="s">
        <v>127</v>
      </c>
      <c r="C78" s="152">
        <v>7914</v>
      </c>
      <c r="D78" s="139" t="s">
        <v>124</v>
      </c>
      <c r="E78" s="25">
        <f t="shared" ref="E78:E141" si="10">MAX(O78:BR78)</f>
        <v>516</v>
      </c>
      <c r="F78" s="25" t="str">
        <f>VLOOKUP(E78,Tab!$A$2:$B$255,2,TRUE)</f>
        <v>Não</v>
      </c>
      <c r="G78" s="26">
        <f t="shared" ref="G78:G141" si="11">LARGE(O78:DB78,1)</f>
        <v>532</v>
      </c>
      <c r="H78" s="26">
        <f t="shared" ref="H78:H141" si="12">LARGE(O78:DB78,2)</f>
        <v>525</v>
      </c>
      <c r="I78" s="26">
        <f t="shared" ref="I78:I141" si="13">LARGE(O78:DB78,3)</f>
        <v>525</v>
      </c>
      <c r="J78" s="26">
        <f t="shared" ref="J78:J141" si="14">LARGE(O78:DB78,4)</f>
        <v>516</v>
      </c>
      <c r="K78" s="26">
        <f t="shared" ref="K78:K141" si="15">LARGE(O78:DB78,5)</f>
        <v>515</v>
      </c>
      <c r="L78" s="27">
        <f t="shared" ref="L78:L141" si="16">SUM(G78:K78)</f>
        <v>2613</v>
      </c>
      <c r="M78" s="28">
        <f t="shared" ref="M78:M141" si="17">L78/5</f>
        <v>522.6</v>
      </c>
      <c r="N78" s="29"/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183">
        <v>0</v>
      </c>
      <c r="AH78" s="178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516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515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525</v>
      </c>
      <c r="BY78" s="30">
        <v>0</v>
      </c>
      <c r="BZ78" s="30">
        <v>0</v>
      </c>
      <c r="CA78" s="30">
        <v>0</v>
      </c>
      <c r="CB78" s="30">
        <v>0</v>
      </c>
      <c r="CC78" s="30">
        <v>532</v>
      </c>
      <c r="CD78" s="30">
        <v>0</v>
      </c>
      <c r="CE78" s="30">
        <v>0</v>
      </c>
      <c r="CF78" s="30">
        <v>0</v>
      </c>
      <c r="CG78" s="30">
        <v>0</v>
      </c>
      <c r="CH78" s="30">
        <v>0</v>
      </c>
      <c r="CI78" s="30">
        <v>0</v>
      </c>
      <c r="CJ78" s="30">
        <v>0</v>
      </c>
      <c r="CK78" s="30">
        <v>0</v>
      </c>
      <c r="CL78" s="30">
        <v>0</v>
      </c>
      <c r="CM78" s="30">
        <v>0</v>
      </c>
      <c r="CN78" s="30">
        <v>0</v>
      </c>
      <c r="CO78" s="30">
        <v>0</v>
      </c>
      <c r="CP78" s="30">
        <v>525</v>
      </c>
      <c r="CQ78" s="30">
        <v>0</v>
      </c>
      <c r="CR78" s="30">
        <v>0</v>
      </c>
      <c r="CS78" s="30">
        <v>0</v>
      </c>
      <c r="CT78" s="30">
        <v>0</v>
      </c>
      <c r="CU78" s="30">
        <v>0</v>
      </c>
      <c r="CV78" s="30">
        <v>0</v>
      </c>
      <c r="CW78" s="30">
        <v>0</v>
      </c>
      <c r="CX78" s="30">
        <v>0</v>
      </c>
      <c r="CY78" s="30">
        <v>0</v>
      </c>
      <c r="CZ78" s="30">
        <v>0</v>
      </c>
      <c r="DA78" s="30">
        <v>0</v>
      </c>
      <c r="DB78" s="31">
        <v>0</v>
      </c>
    </row>
    <row r="79" spans="1:106" ht="14.1" customHeight="1" x14ac:dyDescent="0.25">
      <c r="A79" s="21">
        <f t="shared" si="9"/>
        <v>66</v>
      </c>
      <c r="B79" s="141" t="s">
        <v>81</v>
      </c>
      <c r="C79" s="152">
        <v>314</v>
      </c>
      <c r="D79" s="139" t="s">
        <v>24</v>
      </c>
      <c r="E79" s="25">
        <f t="shared" si="10"/>
        <v>533</v>
      </c>
      <c r="F79" s="25" t="str">
        <f>VLOOKUP(E79,Tab!$A$2:$B$255,2,TRUE)</f>
        <v>Não</v>
      </c>
      <c r="G79" s="26">
        <f t="shared" si="11"/>
        <v>533</v>
      </c>
      <c r="H79" s="26">
        <f t="shared" si="12"/>
        <v>525</v>
      </c>
      <c r="I79" s="26">
        <f t="shared" si="13"/>
        <v>520</v>
      </c>
      <c r="J79" s="26">
        <f t="shared" si="14"/>
        <v>518</v>
      </c>
      <c r="K79" s="26">
        <f t="shared" si="15"/>
        <v>516</v>
      </c>
      <c r="L79" s="27">
        <f t="shared" si="16"/>
        <v>2612</v>
      </c>
      <c r="M79" s="28">
        <f t="shared" si="17"/>
        <v>522.4</v>
      </c>
      <c r="N79" s="29"/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497</v>
      </c>
      <c r="AE79" s="30">
        <v>0</v>
      </c>
      <c r="AF79" s="30">
        <v>0</v>
      </c>
      <c r="AG79" s="183">
        <v>0</v>
      </c>
      <c r="AH79" s="178">
        <v>0</v>
      </c>
      <c r="AI79" s="30">
        <v>525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516</v>
      </c>
      <c r="AS79" s="30">
        <v>0</v>
      </c>
      <c r="AT79" s="30">
        <v>0</v>
      </c>
      <c r="AU79" s="30">
        <v>0</v>
      </c>
      <c r="AV79" s="30">
        <v>0</v>
      </c>
      <c r="AW79" s="30">
        <v>518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533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520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30">
        <v>0</v>
      </c>
      <c r="CA79" s="30">
        <v>0</v>
      </c>
      <c r="CB79" s="30">
        <v>0</v>
      </c>
      <c r="CC79" s="30">
        <v>0</v>
      </c>
      <c r="CD79" s="30">
        <v>0</v>
      </c>
      <c r="CE79" s="30">
        <v>0</v>
      </c>
      <c r="CF79" s="30">
        <v>0</v>
      </c>
      <c r="CG79" s="30">
        <v>0</v>
      </c>
      <c r="CH79" s="30">
        <v>0</v>
      </c>
      <c r="CI79" s="30">
        <v>0</v>
      </c>
      <c r="CJ79" s="30">
        <v>0</v>
      </c>
      <c r="CK79" s="30">
        <v>0</v>
      </c>
      <c r="CL79" s="30">
        <v>0</v>
      </c>
      <c r="CM79" s="30">
        <v>0</v>
      </c>
      <c r="CN79" s="30">
        <v>0</v>
      </c>
      <c r="CO79" s="30">
        <v>0</v>
      </c>
      <c r="CP79" s="30">
        <v>0</v>
      </c>
      <c r="CQ79" s="30">
        <v>0</v>
      </c>
      <c r="CR79" s="30">
        <v>0</v>
      </c>
      <c r="CS79" s="30">
        <v>0</v>
      </c>
      <c r="CT79" s="30">
        <v>0</v>
      </c>
      <c r="CU79" s="30">
        <v>0</v>
      </c>
      <c r="CV79" s="30">
        <v>0</v>
      </c>
      <c r="CW79" s="30">
        <v>0</v>
      </c>
      <c r="CX79" s="30">
        <v>0</v>
      </c>
      <c r="CY79" s="30">
        <v>0</v>
      </c>
      <c r="CZ79" s="30">
        <v>0</v>
      </c>
      <c r="DA79" s="30">
        <v>0</v>
      </c>
      <c r="DB79" s="31">
        <v>497</v>
      </c>
    </row>
    <row r="80" spans="1:106" ht="14.1" customHeight="1" x14ac:dyDescent="0.25">
      <c r="A80" s="21">
        <f t="shared" si="9"/>
        <v>67</v>
      </c>
      <c r="B80" s="158" t="s">
        <v>346</v>
      </c>
      <c r="C80" s="152">
        <v>13338</v>
      </c>
      <c r="D80" s="144" t="s">
        <v>83</v>
      </c>
      <c r="E80" s="25">
        <f t="shared" si="10"/>
        <v>535</v>
      </c>
      <c r="F80" s="25" t="str">
        <f>VLOOKUP(E80,Tab!$A$2:$B$255,2,TRUE)</f>
        <v>Não</v>
      </c>
      <c r="G80" s="26">
        <f t="shared" si="11"/>
        <v>535</v>
      </c>
      <c r="H80" s="26">
        <f t="shared" si="12"/>
        <v>527</v>
      </c>
      <c r="I80" s="26">
        <f t="shared" si="13"/>
        <v>517</v>
      </c>
      <c r="J80" s="26">
        <f t="shared" si="14"/>
        <v>516</v>
      </c>
      <c r="K80" s="26">
        <f t="shared" si="15"/>
        <v>514</v>
      </c>
      <c r="L80" s="27">
        <f t="shared" si="16"/>
        <v>2609</v>
      </c>
      <c r="M80" s="28">
        <f t="shared" si="17"/>
        <v>521.79999999999995</v>
      </c>
      <c r="N80" s="29"/>
      <c r="O80" s="30">
        <v>0</v>
      </c>
      <c r="P80" s="30">
        <v>0</v>
      </c>
      <c r="Q80" s="30">
        <v>527</v>
      </c>
      <c r="R80" s="30">
        <v>0</v>
      </c>
      <c r="S80" s="30">
        <v>500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183">
        <v>0</v>
      </c>
      <c r="AH80" s="178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516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535</v>
      </c>
      <c r="BE80" s="30">
        <v>0</v>
      </c>
      <c r="BF80" s="30">
        <v>0</v>
      </c>
      <c r="BG80" s="30">
        <v>517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512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0</v>
      </c>
      <c r="BY80" s="30">
        <v>0</v>
      </c>
      <c r="BZ80" s="30">
        <v>0</v>
      </c>
      <c r="CA80" s="30">
        <v>0</v>
      </c>
      <c r="CB80" s="30">
        <v>0</v>
      </c>
      <c r="CC80" s="30">
        <v>0</v>
      </c>
      <c r="CD80" s="30">
        <v>0</v>
      </c>
      <c r="CE80" s="30">
        <v>0</v>
      </c>
      <c r="CF80" s="30">
        <v>0</v>
      </c>
      <c r="CG80" s="30">
        <v>507</v>
      </c>
      <c r="CH80" s="30">
        <v>0</v>
      </c>
      <c r="CI80" s="30">
        <v>505</v>
      </c>
      <c r="CJ80" s="30">
        <v>0</v>
      </c>
      <c r="CK80" s="30">
        <v>0</v>
      </c>
      <c r="CL80" s="30">
        <v>0</v>
      </c>
      <c r="CM80" s="30">
        <v>0</v>
      </c>
      <c r="CN80" s="30">
        <v>0</v>
      </c>
      <c r="CO80" s="30">
        <v>0</v>
      </c>
      <c r="CP80" s="30">
        <v>0</v>
      </c>
      <c r="CQ80" s="30">
        <v>0</v>
      </c>
      <c r="CR80" s="30">
        <v>0</v>
      </c>
      <c r="CS80" s="30">
        <v>0</v>
      </c>
      <c r="CT80" s="30">
        <v>0</v>
      </c>
      <c r="CU80" s="30">
        <v>0</v>
      </c>
      <c r="CV80" s="30">
        <v>514</v>
      </c>
      <c r="CW80" s="30">
        <v>0</v>
      </c>
      <c r="CX80" s="30">
        <v>0</v>
      </c>
      <c r="CY80" s="30">
        <v>0</v>
      </c>
      <c r="CZ80" s="30">
        <v>0</v>
      </c>
      <c r="DA80" s="30">
        <v>0</v>
      </c>
      <c r="DB80" s="31">
        <v>0</v>
      </c>
    </row>
    <row r="81" spans="1:106" ht="14.1" customHeight="1" x14ac:dyDescent="0.25">
      <c r="A81" s="21">
        <f t="shared" si="9"/>
        <v>68</v>
      </c>
      <c r="B81" s="141" t="s">
        <v>84</v>
      </c>
      <c r="C81" s="33">
        <v>1805</v>
      </c>
      <c r="D81" s="139" t="s">
        <v>26</v>
      </c>
      <c r="E81" s="25">
        <f t="shared" si="10"/>
        <v>527</v>
      </c>
      <c r="F81" s="25" t="str">
        <f>VLOOKUP(E81,Tab!$A$2:$B$255,2,TRUE)</f>
        <v>Não</v>
      </c>
      <c r="G81" s="26">
        <f t="shared" si="11"/>
        <v>527</v>
      </c>
      <c r="H81" s="26">
        <f t="shared" si="12"/>
        <v>526</v>
      </c>
      <c r="I81" s="26">
        <f t="shared" si="13"/>
        <v>518</v>
      </c>
      <c r="J81" s="26">
        <f t="shared" si="14"/>
        <v>516</v>
      </c>
      <c r="K81" s="26">
        <f t="shared" si="15"/>
        <v>507</v>
      </c>
      <c r="L81" s="27">
        <f t="shared" si="16"/>
        <v>2594</v>
      </c>
      <c r="M81" s="28">
        <f t="shared" si="17"/>
        <v>518.79999999999995</v>
      </c>
      <c r="N81" s="29"/>
      <c r="O81" s="30">
        <v>0</v>
      </c>
      <c r="P81" s="30">
        <v>0</v>
      </c>
      <c r="Q81" s="30">
        <v>518</v>
      </c>
      <c r="R81" s="30">
        <v>526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516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183">
        <v>0</v>
      </c>
      <c r="AH81" s="178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499</v>
      </c>
      <c r="AO81" s="30">
        <v>27</v>
      </c>
      <c r="AP81" s="30">
        <v>0</v>
      </c>
      <c r="AQ81" s="30">
        <v>0</v>
      </c>
      <c r="AR81" s="30">
        <v>0</v>
      </c>
      <c r="AS81" s="30">
        <v>0</v>
      </c>
      <c r="AT81" s="30">
        <v>498</v>
      </c>
      <c r="AU81" s="30">
        <v>0</v>
      </c>
      <c r="AV81" s="30">
        <v>0</v>
      </c>
      <c r="AW81" s="30">
        <v>0</v>
      </c>
      <c r="AX81" s="30">
        <v>527</v>
      </c>
      <c r="AY81" s="30">
        <v>0</v>
      </c>
      <c r="AZ81" s="30">
        <v>0</v>
      </c>
      <c r="BA81" s="30">
        <v>507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0</v>
      </c>
      <c r="BZ81" s="30">
        <v>0</v>
      </c>
      <c r="CA81" s="30">
        <v>0</v>
      </c>
      <c r="CB81" s="30">
        <v>0</v>
      </c>
      <c r="CC81" s="30">
        <v>0</v>
      </c>
      <c r="CD81" s="30">
        <v>0</v>
      </c>
      <c r="CE81" s="30">
        <v>0</v>
      </c>
      <c r="CF81" s="30">
        <v>0</v>
      </c>
      <c r="CG81" s="30">
        <v>0</v>
      </c>
      <c r="CH81" s="30">
        <v>0</v>
      </c>
      <c r="CI81" s="30">
        <v>0</v>
      </c>
      <c r="CJ81" s="30">
        <v>0</v>
      </c>
      <c r="CK81" s="30">
        <v>0</v>
      </c>
      <c r="CL81" s="30">
        <v>0</v>
      </c>
      <c r="CM81" s="30">
        <v>0</v>
      </c>
      <c r="CN81" s="30">
        <v>0</v>
      </c>
      <c r="CO81" s="30">
        <v>0</v>
      </c>
      <c r="CP81" s="30">
        <v>0</v>
      </c>
      <c r="CQ81" s="30">
        <v>0</v>
      </c>
      <c r="CR81" s="30">
        <v>0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1">
        <v>0</v>
      </c>
    </row>
    <row r="82" spans="1:106" ht="14.1" customHeight="1" x14ac:dyDescent="0.25">
      <c r="A82" s="21">
        <f t="shared" si="9"/>
        <v>69</v>
      </c>
      <c r="B82" s="141" t="s">
        <v>320</v>
      </c>
      <c r="C82" s="33">
        <v>12347</v>
      </c>
      <c r="D82" s="40" t="s">
        <v>79</v>
      </c>
      <c r="E82" s="25">
        <f t="shared" si="10"/>
        <v>523</v>
      </c>
      <c r="F82" s="25" t="str">
        <f>VLOOKUP(E82,Tab!$A$2:$B$255,2,TRUE)</f>
        <v>Não</v>
      </c>
      <c r="G82" s="26">
        <f t="shared" si="11"/>
        <v>523</v>
      </c>
      <c r="H82" s="26">
        <f t="shared" si="12"/>
        <v>522</v>
      </c>
      <c r="I82" s="26">
        <f t="shared" si="13"/>
        <v>517</v>
      </c>
      <c r="J82" s="26">
        <f t="shared" si="14"/>
        <v>516</v>
      </c>
      <c r="K82" s="26">
        <f t="shared" si="15"/>
        <v>516</v>
      </c>
      <c r="L82" s="27">
        <f t="shared" si="16"/>
        <v>2594</v>
      </c>
      <c r="M82" s="28">
        <f t="shared" si="17"/>
        <v>518.79999999999995</v>
      </c>
      <c r="N82" s="29"/>
      <c r="O82" s="30">
        <v>0</v>
      </c>
      <c r="P82" s="30">
        <v>0</v>
      </c>
      <c r="Q82" s="30">
        <v>0</v>
      </c>
      <c r="R82" s="30">
        <v>523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517</v>
      </c>
      <c r="Z82" s="30">
        <v>456</v>
      </c>
      <c r="AA82" s="30">
        <v>516</v>
      </c>
      <c r="AB82" s="30">
        <v>0</v>
      </c>
      <c r="AC82" s="30">
        <v>0</v>
      </c>
      <c r="AD82" s="30">
        <v>0</v>
      </c>
      <c r="AE82" s="30">
        <v>516</v>
      </c>
      <c r="AF82" s="30">
        <v>0</v>
      </c>
      <c r="AG82" s="183">
        <v>0</v>
      </c>
      <c r="AH82" s="178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0</v>
      </c>
      <c r="BZ82" s="30">
        <v>0</v>
      </c>
      <c r="CA82" s="30">
        <v>0</v>
      </c>
      <c r="CB82" s="30">
        <v>0</v>
      </c>
      <c r="CC82" s="30">
        <v>0</v>
      </c>
      <c r="CD82" s="30">
        <v>0</v>
      </c>
      <c r="CE82" s="30">
        <v>0</v>
      </c>
      <c r="CF82" s="30">
        <v>0</v>
      </c>
      <c r="CG82" s="30">
        <v>0</v>
      </c>
      <c r="CH82" s="30">
        <v>0</v>
      </c>
      <c r="CI82" s="30">
        <v>0</v>
      </c>
      <c r="CJ82" s="30">
        <v>0</v>
      </c>
      <c r="CK82" s="30">
        <v>0</v>
      </c>
      <c r="CL82" s="30">
        <v>0</v>
      </c>
      <c r="CM82" s="30">
        <v>0</v>
      </c>
      <c r="CN82" s="30">
        <v>0</v>
      </c>
      <c r="CO82" s="30">
        <v>0</v>
      </c>
      <c r="CP82" s="30">
        <v>0</v>
      </c>
      <c r="CQ82" s="30">
        <v>0</v>
      </c>
      <c r="CR82" s="30">
        <v>522</v>
      </c>
      <c r="CS82" s="30">
        <v>0</v>
      </c>
      <c r="CT82" s="30">
        <v>0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0">
        <v>0</v>
      </c>
      <c r="DA82" s="30">
        <v>0</v>
      </c>
      <c r="DB82" s="31">
        <v>0</v>
      </c>
    </row>
    <row r="83" spans="1:106" ht="14.1" customHeight="1" x14ac:dyDescent="0.25">
      <c r="A83" s="21">
        <f t="shared" si="9"/>
        <v>70</v>
      </c>
      <c r="B83" s="141" t="s">
        <v>88</v>
      </c>
      <c r="C83" s="33">
        <v>7488</v>
      </c>
      <c r="D83" s="144" t="s">
        <v>76</v>
      </c>
      <c r="E83" s="25">
        <f t="shared" si="10"/>
        <v>530</v>
      </c>
      <c r="F83" s="25" t="str">
        <f>VLOOKUP(E83,Tab!$A$2:$B$255,2,TRUE)</f>
        <v>Não</v>
      </c>
      <c r="G83" s="26">
        <f t="shared" si="11"/>
        <v>530</v>
      </c>
      <c r="H83" s="26">
        <f t="shared" si="12"/>
        <v>520</v>
      </c>
      <c r="I83" s="26">
        <f t="shared" si="13"/>
        <v>517</v>
      </c>
      <c r="J83" s="26">
        <f t="shared" si="14"/>
        <v>512</v>
      </c>
      <c r="K83" s="26">
        <f t="shared" si="15"/>
        <v>510</v>
      </c>
      <c r="L83" s="27">
        <f t="shared" si="16"/>
        <v>2589</v>
      </c>
      <c r="M83" s="28">
        <f t="shared" si="17"/>
        <v>517.79999999999995</v>
      </c>
      <c r="N83" s="29"/>
      <c r="O83" s="30">
        <v>0</v>
      </c>
      <c r="P83" s="30">
        <v>0</v>
      </c>
      <c r="Q83" s="30">
        <v>502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497</v>
      </c>
      <c r="Z83" s="30">
        <v>0</v>
      </c>
      <c r="AA83" s="30">
        <v>0</v>
      </c>
      <c r="AB83" s="30">
        <v>530</v>
      </c>
      <c r="AC83" s="30">
        <v>0</v>
      </c>
      <c r="AD83" s="30">
        <v>0</v>
      </c>
      <c r="AE83" s="30">
        <v>0</v>
      </c>
      <c r="AF83" s="30">
        <v>0</v>
      </c>
      <c r="AG83" s="183">
        <v>0</v>
      </c>
      <c r="AH83" s="178">
        <v>0</v>
      </c>
      <c r="AI83" s="30">
        <v>0</v>
      </c>
      <c r="AJ83" s="30">
        <v>0</v>
      </c>
      <c r="AK83" s="30">
        <v>520</v>
      </c>
      <c r="AL83" s="30">
        <v>0</v>
      </c>
      <c r="AM83" s="30">
        <v>0</v>
      </c>
      <c r="AN83" s="30">
        <v>510</v>
      </c>
      <c r="AO83" s="30">
        <v>0</v>
      </c>
      <c r="AP83" s="30">
        <v>505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506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  <c r="BL83" s="30">
        <v>512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30">
        <v>0</v>
      </c>
      <c r="CA83" s="30">
        <v>0</v>
      </c>
      <c r="CB83" s="30">
        <v>517</v>
      </c>
      <c r="CC83" s="30">
        <v>0</v>
      </c>
      <c r="CD83" s="30">
        <v>0</v>
      </c>
      <c r="CE83" s="30">
        <v>0</v>
      </c>
      <c r="CF83" s="30">
        <v>0</v>
      </c>
      <c r="CG83" s="30">
        <v>0</v>
      </c>
      <c r="CH83" s="30">
        <v>0</v>
      </c>
      <c r="CI83" s="30">
        <v>0</v>
      </c>
      <c r="CJ83" s="30">
        <v>0</v>
      </c>
      <c r="CK83" s="30">
        <v>491</v>
      </c>
      <c r="CL83" s="30">
        <v>0</v>
      </c>
      <c r="CM83" s="30">
        <v>509</v>
      </c>
      <c r="CN83" s="30">
        <v>0</v>
      </c>
      <c r="CO83" s="30">
        <v>0</v>
      </c>
      <c r="CP83" s="30">
        <v>0</v>
      </c>
      <c r="CQ83" s="30">
        <v>0</v>
      </c>
      <c r="CR83" s="30">
        <v>0</v>
      </c>
      <c r="CS83" s="30">
        <v>0</v>
      </c>
      <c r="CT83" s="30">
        <v>0</v>
      </c>
      <c r="CU83" s="30">
        <v>0</v>
      </c>
      <c r="CV83" s="30">
        <v>0</v>
      </c>
      <c r="CW83" s="30">
        <v>0</v>
      </c>
      <c r="CX83" s="30">
        <v>0</v>
      </c>
      <c r="CY83" s="30">
        <v>0</v>
      </c>
      <c r="CZ83" s="30">
        <v>0</v>
      </c>
      <c r="DA83" s="30">
        <v>0</v>
      </c>
      <c r="DB83" s="31">
        <v>0</v>
      </c>
    </row>
    <row r="84" spans="1:106" ht="14.1" customHeight="1" x14ac:dyDescent="0.25">
      <c r="A84" s="21">
        <f t="shared" si="9"/>
        <v>71</v>
      </c>
      <c r="B84" s="141" t="s">
        <v>395</v>
      </c>
      <c r="C84" s="33">
        <v>14184</v>
      </c>
      <c r="D84" s="139" t="s">
        <v>369</v>
      </c>
      <c r="E84" s="25">
        <f t="shared" si="10"/>
        <v>524</v>
      </c>
      <c r="F84" s="25" t="str">
        <f>VLOOKUP(E84,Tab!$A$2:$B$255,2,TRUE)</f>
        <v>Não</v>
      </c>
      <c r="G84" s="26">
        <f t="shared" si="11"/>
        <v>524</v>
      </c>
      <c r="H84" s="26">
        <f t="shared" si="12"/>
        <v>521</v>
      </c>
      <c r="I84" s="26">
        <f t="shared" si="13"/>
        <v>517</v>
      </c>
      <c r="J84" s="26">
        <f t="shared" si="14"/>
        <v>510</v>
      </c>
      <c r="K84" s="26">
        <f t="shared" si="15"/>
        <v>509</v>
      </c>
      <c r="L84" s="27">
        <f t="shared" si="16"/>
        <v>2581</v>
      </c>
      <c r="M84" s="28">
        <f t="shared" si="17"/>
        <v>516.20000000000005</v>
      </c>
      <c r="N84" s="29"/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183">
        <v>0</v>
      </c>
      <c r="AH84" s="178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524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517</v>
      </c>
      <c r="BF84" s="30">
        <v>510</v>
      </c>
      <c r="BG84" s="30">
        <v>0</v>
      </c>
      <c r="BH84" s="30">
        <v>0</v>
      </c>
      <c r="BI84" s="30">
        <v>0</v>
      </c>
      <c r="BJ84" s="30">
        <v>0</v>
      </c>
      <c r="BK84" s="30">
        <v>0</v>
      </c>
      <c r="BL84" s="30">
        <v>521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497</v>
      </c>
      <c r="BU84" s="30">
        <v>0</v>
      </c>
      <c r="BV84" s="30">
        <v>0</v>
      </c>
      <c r="BW84" s="30">
        <v>0</v>
      </c>
      <c r="BX84" s="30">
        <v>0</v>
      </c>
      <c r="BY84" s="30">
        <v>0</v>
      </c>
      <c r="BZ84" s="30">
        <v>499</v>
      </c>
      <c r="CA84" s="30">
        <v>0</v>
      </c>
      <c r="CB84" s="30">
        <v>509</v>
      </c>
      <c r="CC84" s="30">
        <v>0</v>
      </c>
      <c r="CD84" s="30">
        <v>497</v>
      </c>
      <c r="CE84" s="30">
        <v>0</v>
      </c>
      <c r="CF84" s="30">
        <v>0</v>
      </c>
      <c r="CG84" s="30">
        <v>0</v>
      </c>
      <c r="CH84" s="30">
        <v>0</v>
      </c>
      <c r="CI84" s="30">
        <v>0</v>
      </c>
      <c r="CJ84" s="30">
        <v>0</v>
      </c>
      <c r="CK84" s="30">
        <v>0</v>
      </c>
      <c r="CL84" s="30">
        <v>0</v>
      </c>
      <c r="CM84" s="30">
        <v>500</v>
      </c>
      <c r="CN84" s="30">
        <v>0</v>
      </c>
      <c r="CO84" s="30">
        <v>0</v>
      </c>
      <c r="CP84" s="30">
        <v>0</v>
      </c>
      <c r="CQ84" s="30">
        <v>0</v>
      </c>
      <c r="CR84" s="30">
        <v>0</v>
      </c>
      <c r="CS84" s="30">
        <v>0</v>
      </c>
      <c r="CT84" s="30">
        <v>498</v>
      </c>
      <c r="CU84" s="30">
        <v>0</v>
      </c>
      <c r="CV84" s="30">
        <v>0</v>
      </c>
      <c r="CW84" s="30">
        <v>0</v>
      </c>
      <c r="CX84" s="30">
        <v>0</v>
      </c>
      <c r="CY84" s="30">
        <v>0</v>
      </c>
      <c r="CZ84" s="30">
        <v>0</v>
      </c>
      <c r="DA84" s="30">
        <v>0</v>
      </c>
      <c r="DB84" s="31">
        <v>0</v>
      </c>
    </row>
    <row r="85" spans="1:106" ht="14.1" customHeight="1" x14ac:dyDescent="0.25">
      <c r="A85" s="21">
        <f t="shared" si="9"/>
        <v>72</v>
      </c>
      <c r="B85" s="141" t="s">
        <v>502</v>
      </c>
      <c r="C85" s="33">
        <v>11900</v>
      </c>
      <c r="D85" s="139" t="s">
        <v>417</v>
      </c>
      <c r="E85" s="25">
        <f t="shared" si="10"/>
        <v>527</v>
      </c>
      <c r="F85" s="25" t="str">
        <f>VLOOKUP(E85,Tab!$A$2:$B$255,2,TRUE)</f>
        <v>Não</v>
      </c>
      <c r="G85" s="26">
        <f t="shared" si="11"/>
        <v>527</v>
      </c>
      <c r="H85" s="26">
        <f t="shared" si="12"/>
        <v>519</v>
      </c>
      <c r="I85" s="26">
        <f t="shared" si="13"/>
        <v>515</v>
      </c>
      <c r="J85" s="26">
        <f t="shared" si="14"/>
        <v>512</v>
      </c>
      <c r="K85" s="26">
        <f t="shared" si="15"/>
        <v>504</v>
      </c>
      <c r="L85" s="27">
        <f t="shared" si="16"/>
        <v>2577</v>
      </c>
      <c r="M85" s="28">
        <f t="shared" si="17"/>
        <v>515.4</v>
      </c>
      <c r="N85" s="29"/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183">
        <v>0</v>
      </c>
      <c r="AH85" s="178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482</v>
      </c>
      <c r="AO85" s="30">
        <v>504</v>
      </c>
      <c r="AP85" s="30">
        <v>0</v>
      </c>
      <c r="AQ85" s="30">
        <v>0</v>
      </c>
      <c r="AR85" s="30">
        <v>0</v>
      </c>
      <c r="AS85" s="30">
        <v>0</v>
      </c>
      <c r="AT85" s="30">
        <v>468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498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515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0</v>
      </c>
      <c r="BN85" s="30">
        <v>527</v>
      </c>
      <c r="BO85" s="30">
        <v>0</v>
      </c>
      <c r="BP85" s="30">
        <v>0</v>
      </c>
      <c r="BQ85" s="30">
        <v>0</v>
      </c>
      <c r="BR85" s="30">
        <v>0</v>
      </c>
      <c r="BS85" s="30">
        <v>519</v>
      </c>
      <c r="BT85" s="30">
        <v>0</v>
      </c>
      <c r="BU85" s="30">
        <v>0</v>
      </c>
      <c r="BV85" s="30">
        <v>0</v>
      </c>
      <c r="BW85" s="30">
        <v>0</v>
      </c>
      <c r="BX85" s="30">
        <v>0</v>
      </c>
      <c r="BY85" s="30">
        <v>0</v>
      </c>
      <c r="BZ85" s="30">
        <v>0</v>
      </c>
      <c r="CA85" s="30">
        <v>0</v>
      </c>
      <c r="CB85" s="30">
        <v>0</v>
      </c>
      <c r="CC85" s="30">
        <v>0</v>
      </c>
      <c r="CD85" s="30">
        <v>0</v>
      </c>
      <c r="CE85" s="30">
        <v>0</v>
      </c>
      <c r="CF85" s="30">
        <v>0</v>
      </c>
      <c r="CG85" s="30">
        <v>512</v>
      </c>
      <c r="CH85" s="30">
        <v>0</v>
      </c>
      <c r="CI85" s="30">
        <v>0</v>
      </c>
      <c r="CJ85" s="30">
        <v>0</v>
      </c>
      <c r="CK85" s="30">
        <v>0</v>
      </c>
      <c r="CL85" s="30">
        <v>0</v>
      </c>
      <c r="CM85" s="30">
        <v>0</v>
      </c>
      <c r="CN85" s="30">
        <v>0</v>
      </c>
      <c r="CO85" s="30">
        <v>0</v>
      </c>
      <c r="CP85" s="30">
        <v>0</v>
      </c>
      <c r="CQ85" s="30">
        <v>0</v>
      </c>
      <c r="CR85" s="30">
        <v>0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0">
        <v>0</v>
      </c>
      <c r="DA85" s="30">
        <v>0</v>
      </c>
      <c r="DB85" s="31">
        <v>0</v>
      </c>
    </row>
    <row r="86" spans="1:106" ht="14.1" customHeight="1" x14ac:dyDescent="0.25">
      <c r="A86" s="21">
        <f t="shared" si="9"/>
        <v>73</v>
      </c>
      <c r="B86" s="143" t="s">
        <v>148</v>
      </c>
      <c r="C86" s="152">
        <v>5090</v>
      </c>
      <c r="D86" s="144" t="s">
        <v>132</v>
      </c>
      <c r="E86" s="25">
        <f t="shared" si="10"/>
        <v>516</v>
      </c>
      <c r="F86" s="25" t="str">
        <f>VLOOKUP(E86,Tab!$A$2:$B$255,2,TRUE)</f>
        <v>Não</v>
      </c>
      <c r="G86" s="26">
        <f t="shared" si="11"/>
        <v>526</v>
      </c>
      <c r="H86" s="26">
        <f t="shared" si="12"/>
        <v>516</v>
      </c>
      <c r="I86" s="26">
        <f t="shared" si="13"/>
        <v>515</v>
      </c>
      <c r="J86" s="26">
        <f t="shared" si="14"/>
        <v>513</v>
      </c>
      <c r="K86" s="26">
        <f t="shared" si="15"/>
        <v>506</v>
      </c>
      <c r="L86" s="27">
        <f t="shared" si="16"/>
        <v>2576</v>
      </c>
      <c r="M86" s="28">
        <f t="shared" si="17"/>
        <v>515.20000000000005</v>
      </c>
      <c r="N86" s="29"/>
      <c r="O86" s="30">
        <v>0</v>
      </c>
      <c r="P86" s="30">
        <v>0</v>
      </c>
      <c r="Q86" s="30">
        <v>0</v>
      </c>
      <c r="R86" s="30">
        <v>0</v>
      </c>
      <c r="S86" s="30">
        <v>516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506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183">
        <v>0</v>
      </c>
      <c r="AH86" s="178">
        <v>0</v>
      </c>
      <c r="AI86" s="30">
        <v>0</v>
      </c>
      <c r="AJ86" s="30">
        <v>0</v>
      </c>
      <c r="AK86" s="30">
        <v>0</v>
      </c>
      <c r="AL86" s="30">
        <v>495</v>
      </c>
      <c r="AM86" s="30">
        <v>0</v>
      </c>
      <c r="AN86" s="30">
        <v>477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515</v>
      </c>
      <c r="BE86" s="30">
        <v>0</v>
      </c>
      <c r="BF86" s="30">
        <v>0</v>
      </c>
      <c r="BG86" s="30">
        <v>0</v>
      </c>
      <c r="BH86" s="30">
        <v>0</v>
      </c>
      <c r="BI86" s="30">
        <v>0</v>
      </c>
      <c r="BJ86" s="30">
        <v>0</v>
      </c>
      <c r="BK86" s="30">
        <v>0</v>
      </c>
      <c r="BL86" s="30">
        <v>0</v>
      </c>
      <c r="BM86" s="30">
        <v>0</v>
      </c>
      <c r="BN86" s="30">
        <v>0</v>
      </c>
      <c r="BO86" s="30">
        <v>0</v>
      </c>
      <c r="BP86" s="30">
        <v>0</v>
      </c>
      <c r="BQ86" s="30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</v>
      </c>
      <c r="BX86" s="30">
        <v>0</v>
      </c>
      <c r="BY86" s="30">
        <v>0</v>
      </c>
      <c r="BZ86" s="30">
        <v>0</v>
      </c>
      <c r="CA86" s="30">
        <v>0</v>
      </c>
      <c r="CB86" s="30">
        <v>0</v>
      </c>
      <c r="CC86" s="30">
        <v>0</v>
      </c>
      <c r="CD86" s="30">
        <v>0</v>
      </c>
      <c r="CE86" s="30">
        <v>0</v>
      </c>
      <c r="CF86" s="30">
        <v>0</v>
      </c>
      <c r="CG86" s="30">
        <v>513</v>
      </c>
      <c r="CH86" s="30">
        <v>0</v>
      </c>
      <c r="CI86" s="30">
        <v>0</v>
      </c>
      <c r="CJ86" s="30">
        <v>0</v>
      </c>
      <c r="CK86" s="30">
        <v>0</v>
      </c>
      <c r="CL86" s="30">
        <v>0</v>
      </c>
      <c r="CM86" s="30">
        <v>0</v>
      </c>
      <c r="CN86" s="30">
        <v>0</v>
      </c>
      <c r="CO86" s="30">
        <v>0</v>
      </c>
      <c r="CP86" s="30">
        <v>0</v>
      </c>
      <c r="CQ86" s="30">
        <v>0</v>
      </c>
      <c r="CR86" s="30">
        <v>0</v>
      </c>
      <c r="CS86" s="30">
        <v>0</v>
      </c>
      <c r="CT86" s="30">
        <v>0</v>
      </c>
      <c r="CU86" s="30">
        <v>0</v>
      </c>
      <c r="CV86" s="30">
        <v>526</v>
      </c>
      <c r="CW86" s="30">
        <v>0</v>
      </c>
      <c r="CX86" s="30">
        <v>0</v>
      </c>
      <c r="CY86" s="30">
        <v>0</v>
      </c>
      <c r="CZ86" s="30">
        <v>0</v>
      </c>
      <c r="DA86" s="30">
        <v>0</v>
      </c>
      <c r="DB86" s="31">
        <v>0</v>
      </c>
    </row>
    <row r="87" spans="1:106" ht="14.1" customHeight="1" x14ac:dyDescent="0.25">
      <c r="A87" s="21">
        <f t="shared" si="9"/>
        <v>74</v>
      </c>
      <c r="B87" s="141" t="s">
        <v>87</v>
      </c>
      <c r="C87" s="33">
        <v>12745</v>
      </c>
      <c r="D87" s="139" t="s">
        <v>26</v>
      </c>
      <c r="E87" s="25">
        <f t="shared" si="10"/>
        <v>519</v>
      </c>
      <c r="F87" s="25" t="str">
        <f>VLOOKUP(E87,Tab!$A$2:$B$255,2,TRUE)</f>
        <v>Não</v>
      </c>
      <c r="G87" s="26">
        <f t="shared" si="11"/>
        <v>519</v>
      </c>
      <c r="H87" s="26">
        <f t="shared" si="12"/>
        <v>517</v>
      </c>
      <c r="I87" s="26">
        <f t="shared" si="13"/>
        <v>515</v>
      </c>
      <c r="J87" s="26">
        <f t="shared" si="14"/>
        <v>513</v>
      </c>
      <c r="K87" s="26">
        <f t="shared" si="15"/>
        <v>511</v>
      </c>
      <c r="L87" s="27">
        <f t="shared" si="16"/>
        <v>2575</v>
      </c>
      <c r="M87" s="28">
        <f t="shared" si="17"/>
        <v>515</v>
      </c>
      <c r="N87" s="29"/>
      <c r="O87" s="30">
        <v>0</v>
      </c>
      <c r="P87" s="30">
        <v>0</v>
      </c>
      <c r="Q87" s="30">
        <v>519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513</v>
      </c>
      <c r="Z87" s="30">
        <v>0</v>
      </c>
      <c r="AA87" s="30">
        <v>501</v>
      </c>
      <c r="AB87" s="30">
        <v>0</v>
      </c>
      <c r="AC87" s="30">
        <v>0</v>
      </c>
      <c r="AD87" s="30">
        <v>0</v>
      </c>
      <c r="AE87" s="30">
        <v>487</v>
      </c>
      <c r="AF87" s="30">
        <v>515</v>
      </c>
      <c r="AG87" s="183">
        <v>0</v>
      </c>
      <c r="AH87" s="178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511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499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505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  <c r="BZ87" s="30">
        <v>0</v>
      </c>
      <c r="CA87" s="30">
        <v>0</v>
      </c>
      <c r="CB87" s="30">
        <v>0</v>
      </c>
      <c r="CC87" s="30">
        <v>0</v>
      </c>
      <c r="CD87" s="30">
        <v>0</v>
      </c>
      <c r="CE87" s="30">
        <v>0</v>
      </c>
      <c r="CF87" s="30">
        <v>0</v>
      </c>
      <c r="CG87" s="30">
        <v>0</v>
      </c>
      <c r="CH87" s="30">
        <v>0</v>
      </c>
      <c r="CI87" s="30">
        <v>0</v>
      </c>
      <c r="CJ87" s="30">
        <v>0</v>
      </c>
      <c r="CK87" s="30">
        <v>0</v>
      </c>
      <c r="CL87" s="30">
        <v>0</v>
      </c>
      <c r="CM87" s="30">
        <v>0</v>
      </c>
      <c r="CN87" s="30">
        <v>0</v>
      </c>
      <c r="CO87" s="30">
        <v>0</v>
      </c>
      <c r="CP87" s="30">
        <v>0</v>
      </c>
      <c r="CQ87" s="30">
        <v>0</v>
      </c>
      <c r="CR87" s="30">
        <v>0</v>
      </c>
      <c r="CS87" s="30">
        <v>0</v>
      </c>
      <c r="CT87" s="30">
        <v>0</v>
      </c>
      <c r="CU87" s="30">
        <v>0</v>
      </c>
      <c r="CV87" s="30">
        <v>0</v>
      </c>
      <c r="CW87" s="30">
        <v>0</v>
      </c>
      <c r="CX87" s="30">
        <v>0</v>
      </c>
      <c r="CY87" s="30">
        <v>0</v>
      </c>
      <c r="CZ87" s="30">
        <v>0</v>
      </c>
      <c r="DA87" s="30">
        <v>517</v>
      </c>
      <c r="DB87" s="31">
        <v>0</v>
      </c>
    </row>
    <row r="88" spans="1:106" s="42" customFormat="1" ht="14.1" customHeight="1" x14ac:dyDescent="0.25">
      <c r="A88" s="21">
        <f t="shared" si="9"/>
        <v>75</v>
      </c>
      <c r="B88" s="141" t="s">
        <v>274</v>
      </c>
      <c r="C88" s="152">
        <v>14834</v>
      </c>
      <c r="D88" s="139" t="s">
        <v>26</v>
      </c>
      <c r="E88" s="25">
        <f t="shared" si="10"/>
        <v>522</v>
      </c>
      <c r="F88" s="25" t="str">
        <f>VLOOKUP(E88,Tab!$A$2:$B$255,2,TRUE)</f>
        <v>Não</v>
      </c>
      <c r="G88" s="26">
        <f t="shared" si="11"/>
        <v>522</v>
      </c>
      <c r="H88" s="26">
        <f t="shared" si="12"/>
        <v>521</v>
      </c>
      <c r="I88" s="26">
        <f t="shared" si="13"/>
        <v>516</v>
      </c>
      <c r="J88" s="26">
        <f t="shared" si="14"/>
        <v>504</v>
      </c>
      <c r="K88" s="26">
        <f t="shared" si="15"/>
        <v>499</v>
      </c>
      <c r="L88" s="27">
        <f t="shared" si="16"/>
        <v>2562</v>
      </c>
      <c r="M88" s="28">
        <f t="shared" si="17"/>
        <v>512.4</v>
      </c>
      <c r="N88" s="29"/>
      <c r="O88" s="30">
        <v>0</v>
      </c>
      <c r="P88" s="30">
        <v>0</v>
      </c>
      <c r="Q88" s="30">
        <v>141</v>
      </c>
      <c r="R88" s="30">
        <v>516</v>
      </c>
      <c r="S88" s="30">
        <v>0</v>
      </c>
      <c r="T88" s="30">
        <v>0</v>
      </c>
      <c r="U88" s="30">
        <v>0</v>
      </c>
      <c r="V88" s="30">
        <v>0</v>
      </c>
      <c r="W88" s="30">
        <v>488</v>
      </c>
      <c r="X88" s="30">
        <v>0</v>
      </c>
      <c r="Y88" s="30">
        <v>521</v>
      </c>
      <c r="Z88" s="30">
        <v>0</v>
      </c>
      <c r="AA88" s="30">
        <v>494</v>
      </c>
      <c r="AB88" s="30">
        <v>0</v>
      </c>
      <c r="AC88" s="30">
        <v>0</v>
      </c>
      <c r="AD88" s="30">
        <v>0</v>
      </c>
      <c r="AE88" s="30">
        <v>493</v>
      </c>
      <c r="AF88" s="30">
        <v>495</v>
      </c>
      <c r="AG88" s="183">
        <v>0</v>
      </c>
      <c r="AH88" s="178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454</v>
      </c>
      <c r="AO88" s="30">
        <v>495</v>
      </c>
      <c r="AP88" s="30">
        <v>0</v>
      </c>
      <c r="AQ88" s="30">
        <v>0</v>
      </c>
      <c r="AR88" s="30">
        <v>0</v>
      </c>
      <c r="AS88" s="30">
        <v>0</v>
      </c>
      <c r="AT88" s="30">
        <v>522</v>
      </c>
      <c r="AU88" s="30">
        <v>0</v>
      </c>
      <c r="AV88" s="30">
        <v>0</v>
      </c>
      <c r="AW88" s="30">
        <v>0</v>
      </c>
      <c r="AX88" s="30">
        <v>499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30">
        <v>0</v>
      </c>
      <c r="BE88" s="30">
        <v>0</v>
      </c>
      <c r="BF88" s="30">
        <v>0</v>
      </c>
      <c r="BG88" s="30">
        <v>0</v>
      </c>
      <c r="BH88" s="30">
        <v>0</v>
      </c>
      <c r="BI88" s="30">
        <v>0</v>
      </c>
      <c r="BJ88" s="30">
        <v>455</v>
      </c>
      <c r="BK88" s="30">
        <v>0</v>
      </c>
      <c r="BL88" s="30">
        <v>0</v>
      </c>
      <c r="BM88" s="30">
        <v>0</v>
      </c>
      <c r="BN88" s="30">
        <v>504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30">
        <v>0</v>
      </c>
      <c r="BU88" s="30">
        <v>0</v>
      </c>
      <c r="BV88" s="30">
        <v>0</v>
      </c>
      <c r="BW88" s="30">
        <v>0</v>
      </c>
      <c r="BX88" s="30">
        <v>0</v>
      </c>
      <c r="BY88" s="30">
        <v>0</v>
      </c>
      <c r="BZ88" s="30">
        <v>0</v>
      </c>
      <c r="CA88" s="30">
        <v>0</v>
      </c>
      <c r="CB88" s="30">
        <v>0</v>
      </c>
      <c r="CC88" s="30">
        <v>0</v>
      </c>
      <c r="CD88" s="30">
        <v>0</v>
      </c>
      <c r="CE88" s="30">
        <v>0</v>
      </c>
      <c r="CF88" s="30">
        <v>0</v>
      </c>
      <c r="CG88" s="30">
        <v>0</v>
      </c>
      <c r="CH88" s="30">
        <v>0</v>
      </c>
      <c r="CI88" s="30">
        <v>0</v>
      </c>
      <c r="CJ88" s="30">
        <v>0</v>
      </c>
      <c r="CK88" s="30">
        <v>0</v>
      </c>
      <c r="CL88" s="30">
        <v>0</v>
      </c>
      <c r="CM88" s="30">
        <v>0</v>
      </c>
      <c r="CN88" s="30">
        <v>0</v>
      </c>
      <c r="CO88" s="30">
        <v>0</v>
      </c>
      <c r="CP88" s="30">
        <v>0</v>
      </c>
      <c r="CQ88" s="30">
        <v>0</v>
      </c>
      <c r="CR88" s="30">
        <v>495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0">
        <v>0</v>
      </c>
      <c r="DA88" s="30">
        <v>0</v>
      </c>
      <c r="DB88" s="31">
        <v>0</v>
      </c>
    </row>
    <row r="89" spans="1:106" ht="14.1" customHeight="1" x14ac:dyDescent="0.25">
      <c r="A89" s="21">
        <f t="shared" si="9"/>
        <v>76</v>
      </c>
      <c r="B89" s="143" t="s">
        <v>297</v>
      </c>
      <c r="C89" s="152">
        <v>13986</v>
      </c>
      <c r="D89" s="144" t="s">
        <v>106</v>
      </c>
      <c r="E89" s="25">
        <f t="shared" si="10"/>
        <v>514</v>
      </c>
      <c r="F89" s="25" t="str">
        <f>VLOOKUP(E89,Tab!$A$2:$B$255,2,TRUE)</f>
        <v>Não</v>
      </c>
      <c r="G89" s="26">
        <f t="shared" si="11"/>
        <v>516</v>
      </c>
      <c r="H89" s="26">
        <f t="shared" si="12"/>
        <v>514</v>
      </c>
      <c r="I89" s="26">
        <f t="shared" si="13"/>
        <v>510</v>
      </c>
      <c r="J89" s="26">
        <f t="shared" si="14"/>
        <v>504</v>
      </c>
      <c r="K89" s="26">
        <f t="shared" si="15"/>
        <v>502</v>
      </c>
      <c r="L89" s="27">
        <f t="shared" si="16"/>
        <v>2546</v>
      </c>
      <c r="M89" s="28">
        <f t="shared" si="17"/>
        <v>509.2</v>
      </c>
      <c r="N89" s="29"/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514</v>
      </c>
      <c r="AD89" s="30">
        <v>0</v>
      </c>
      <c r="AE89" s="30">
        <v>0</v>
      </c>
      <c r="AF89" s="30">
        <v>0</v>
      </c>
      <c r="AG89" s="183">
        <v>0</v>
      </c>
      <c r="AH89" s="178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0</v>
      </c>
      <c r="BA89" s="30">
        <v>0</v>
      </c>
      <c r="BB89" s="30">
        <v>0</v>
      </c>
      <c r="BC89" s="30">
        <v>0</v>
      </c>
      <c r="BD89" s="30">
        <v>0</v>
      </c>
      <c r="BE89" s="30">
        <v>0</v>
      </c>
      <c r="BF89" s="30">
        <v>0</v>
      </c>
      <c r="BG89" s="30">
        <v>0</v>
      </c>
      <c r="BH89" s="30">
        <v>0</v>
      </c>
      <c r="BI89" s="30">
        <v>0</v>
      </c>
      <c r="BJ89" s="30">
        <v>0</v>
      </c>
      <c r="BK89" s="30">
        <v>0</v>
      </c>
      <c r="BL89" s="30">
        <v>0</v>
      </c>
      <c r="BM89" s="30">
        <v>0</v>
      </c>
      <c r="BN89" s="30">
        <v>0</v>
      </c>
      <c r="BO89" s="30">
        <v>0</v>
      </c>
      <c r="BP89" s="30">
        <v>0</v>
      </c>
      <c r="BQ89" s="30">
        <v>0</v>
      </c>
      <c r="BR89" s="30">
        <v>0</v>
      </c>
      <c r="BS89" s="30">
        <v>0</v>
      </c>
      <c r="BT89" s="30">
        <v>504</v>
      </c>
      <c r="BU89" s="30">
        <v>0</v>
      </c>
      <c r="BV89" s="30">
        <v>0</v>
      </c>
      <c r="BW89" s="30">
        <v>0</v>
      </c>
      <c r="BX89" s="30">
        <v>0</v>
      </c>
      <c r="BY89" s="30">
        <v>0</v>
      </c>
      <c r="BZ89" s="30">
        <v>0</v>
      </c>
      <c r="CA89" s="30">
        <v>0</v>
      </c>
      <c r="CB89" s="30">
        <v>502</v>
      </c>
      <c r="CC89" s="30">
        <v>0</v>
      </c>
      <c r="CD89" s="30">
        <v>0</v>
      </c>
      <c r="CE89" s="30">
        <v>0</v>
      </c>
      <c r="CF89" s="30">
        <v>0</v>
      </c>
      <c r="CG89" s="30">
        <v>0</v>
      </c>
      <c r="CH89" s="30">
        <v>0</v>
      </c>
      <c r="CI89" s="30">
        <v>0</v>
      </c>
      <c r="CJ89" s="30">
        <v>0</v>
      </c>
      <c r="CK89" s="30">
        <v>0</v>
      </c>
      <c r="CL89" s="30">
        <v>0</v>
      </c>
      <c r="CM89" s="30">
        <v>516</v>
      </c>
      <c r="CN89" s="30">
        <v>0</v>
      </c>
      <c r="CO89" s="30">
        <v>0</v>
      </c>
      <c r="CP89" s="30">
        <v>0</v>
      </c>
      <c r="CQ89" s="30">
        <v>0</v>
      </c>
      <c r="CR89" s="30">
        <v>0</v>
      </c>
      <c r="CS89" s="30">
        <v>0</v>
      </c>
      <c r="CT89" s="30">
        <v>510</v>
      </c>
      <c r="CU89" s="30">
        <v>0</v>
      </c>
      <c r="CV89" s="30">
        <v>0</v>
      </c>
      <c r="CW89" s="30">
        <v>0</v>
      </c>
      <c r="CX89" s="30">
        <v>0</v>
      </c>
      <c r="CY89" s="30">
        <v>0</v>
      </c>
      <c r="CZ89" s="30">
        <v>0</v>
      </c>
      <c r="DA89" s="30">
        <v>0</v>
      </c>
      <c r="DB89" s="31">
        <v>0</v>
      </c>
    </row>
    <row r="90" spans="1:106" ht="14.1" customHeight="1" x14ac:dyDescent="0.25">
      <c r="A90" s="21">
        <f t="shared" si="9"/>
        <v>77</v>
      </c>
      <c r="B90" s="141" t="s">
        <v>336</v>
      </c>
      <c r="C90" s="152">
        <v>15273</v>
      </c>
      <c r="D90" s="139" t="s">
        <v>132</v>
      </c>
      <c r="E90" s="25">
        <f t="shared" si="10"/>
        <v>515</v>
      </c>
      <c r="F90" s="25" t="str">
        <f>VLOOKUP(E90,Tab!$A$2:$B$255,2,TRUE)</f>
        <v>Não</v>
      </c>
      <c r="G90" s="26">
        <f t="shared" si="11"/>
        <v>515</v>
      </c>
      <c r="H90" s="26">
        <f t="shared" si="12"/>
        <v>512</v>
      </c>
      <c r="I90" s="26">
        <f t="shared" si="13"/>
        <v>503</v>
      </c>
      <c r="J90" s="26">
        <f t="shared" si="14"/>
        <v>502</v>
      </c>
      <c r="K90" s="26">
        <f t="shared" si="15"/>
        <v>501</v>
      </c>
      <c r="L90" s="27">
        <f t="shared" si="16"/>
        <v>2533</v>
      </c>
      <c r="M90" s="28">
        <f t="shared" si="17"/>
        <v>506.6</v>
      </c>
      <c r="N90" s="29"/>
      <c r="O90" s="30">
        <v>0</v>
      </c>
      <c r="P90" s="30">
        <v>0</v>
      </c>
      <c r="Q90" s="30">
        <v>0</v>
      </c>
      <c r="R90" s="30">
        <v>0</v>
      </c>
      <c r="S90" s="30">
        <v>515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512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183">
        <v>0</v>
      </c>
      <c r="AH90" s="178">
        <v>486</v>
      </c>
      <c r="AI90" s="30">
        <v>0</v>
      </c>
      <c r="AJ90" s="30">
        <v>0</v>
      </c>
      <c r="AK90" s="30">
        <v>0</v>
      </c>
      <c r="AL90" s="30">
        <v>501</v>
      </c>
      <c r="AM90" s="30">
        <v>0</v>
      </c>
      <c r="AN90" s="30">
        <v>503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495</v>
      </c>
      <c r="BE90" s="30">
        <v>0</v>
      </c>
      <c r="BF90" s="30">
        <v>0</v>
      </c>
      <c r="BG90" s="30">
        <v>0</v>
      </c>
      <c r="BH90" s="30">
        <v>0</v>
      </c>
      <c r="BI90" s="30">
        <v>0</v>
      </c>
      <c r="BJ90" s="30">
        <v>0</v>
      </c>
      <c r="BK90" s="30">
        <v>0</v>
      </c>
      <c r="BL90" s="30">
        <v>0</v>
      </c>
      <c r="BM90" s="30">
        <v>0</v>
      </c>
      <c r="BN90" s="30">
        <v>0</v>
      </c>
      <c r="BO90" s="30">
        <v>493</v>
      </c>
      <c r="BP90" s="30">
        <v>0</v>
      </c>
      <c r="BQ90" s="30">
        <v>0</v>
      </c>
      <c r="BR90" s="30">
        <v>0</v>
      </c>
      <c r="BS90" s="30">
        <v>0</v>
      </c>
      <c r="BT90" s="30">
        <v>0</v>
      </c>
      <c r="BU90" s="30">
        <v>0</v>
      </c>
      <c r="BV90" s="30">
        <v>0</v>
      </c>
      <c r="BW90" s="30">
        <v>0</v>
      </c>
      <c r="BX90" s="30">
        <v>0</v>
      </c>
      <c r="BY90" s="30">
        <v>0</v>
      </c>
      <c r="BZ90" s="30">
        <v>0</v>
      </c>
      <c r="CA90" s="30">
        <v>0</v>
      </c>
      <c r="CB90" s="30">
        <v>0</v>
      </c>
      <c r="CC90" s="30">
        <v>0</v>
      </c>
      <c r="CD90" s="30">
        <v>0</v>
      </c>
      <c r="CE90" s="30">
        <v>0</v>
      </c>
      <c r="CF90" s="30">
        <v>0</v>
      </c>
      <c r="CG90" s="30">
        <v>490</v>
      </c>
      <c r="CH90" s="30">
        <v>0</v>
      </c>
      <c r="CI90" s="30">
        <v>0</v>
      </c>
      <c r="CJ90" s="30">
        <v>0</v>
      </c>
      <c r="CK90" s="30">
        <v>0</v>
      </c>
      <c r="CL90" s="30">
        <v>0</v>
      </c>
      <c r="CM90" s="30">
        <v>0</v>
      </c>
      <c r="CN90" s="30">
        <v>0</v>
      </c>
      <c r="CO90" s="30">
        <v>0</v>
      </c>
      <c r="CP90" s="30">
        <v>0</v>
      </c>
      <c r="CQ90" s="30">
        <v>0</v>
      </c>
      <c r="CR90" s="30">
        <v>0</v>
      </c>
      <c r="CS90" s="30">
        <v>0</v>
      </c>
      <c r="CT90" s="30">
        <v>0</v>
      </c>
      <c r="CU90" s="30">
        <v>0</v>
      </c>
      <c r="CV90" s="30">
        <v>502</v>
      </c>
      <c r="CW90" s="30">
        <v>0</v>
      </c>
      <c r="CX90" s="30">
        <v>0</v>
      </c>
      <c r="CY90" s="30">
        <v>0</v>
      </c>
      <c r="CZ90" s="30">
        <v>0</v>
      </c>
      <c r="DA90" s="30">
        <v>0</v>
      </c>
      <c r="DB90" s="31">
        <v>0</v>
      </c>
    </row>
    <row r="91" spans="1:106" ht="14.1" customHeight="1" x14ac:dyDescent="0.25">
      <c r="A91" s="21">
        <f t="shared" si="9"/>
        <v>78</v>
      </c>
      <c r="B91" s="143" t="s">
        <v>33</v>
      </c>
      <c r="C91" s="152">
        <v>14875</v>
      </c>
      <c r="D91" s="144" t="s">
        <v>290</v>
      </c>
      <c r="E91" s="25">
        <f t="shared" si="10"/>
        <v>511</v>
      </c>
      <c r="F91" s="25" t="str">
        <f>VLOOKUP(E91,Tab!$A$2:$B$255,2,TRUE)</f>
        <v>Não</v>
      </c>
      <c r="G91" s="26">
        <f t="shared" si="11"/>
        <v>511</v>
      </c>
      <c r="H91" s="26">
        <f t="shared" si="12"/>
        <v>510</v>
      </c>
      <c r="I91" s="26">
        <f t="shared" si="13"/>
        <v>509</v>
      </c>
      <c r="J91" s="26">
        <f t="shared" si="14"/>
        <v>499</v>
      </c>
      <c r="K91" s="26">
        <f t="shared" si="15"/>
        <v>496</v>
      </c>
      <c r="L91" s="27">
        <f t="shared" si="16"/>
        <v>2525</v>
      </c>
      <c r="M91" s="28">
        <f t="shared" si="17"/>
        <v>505</v>
      </c>
      <c r="N91" s="29"/>
      <c r="O91" s="30">
        <v>0</v>
      </c>
      <c r="P91" s="30">
        <v>510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509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484</v>
      </c>
      <c r="AD91" s="30">
        <v>0</v>
      </c>
      <c r="AE91" s="30">
        <v>0</v>
      </c>
      <c r="AF91" s="30">
        <v>0</v>
      </c>
      <c r="AG91" s="183">
        <v>0</v>
      </c>
      <c r="AH91" s="178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  <c r="AU91" s="30">
        <v>0</v>
      </c>
      <c r="AV91" s="30">
        <v>491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v>0</v>
      </c>
      <c r="BD91" s="30">
        <v>0</v>
      </c>
      <c r="BE91" s="30">
        <v>0</v>
      </c>
      <c r="BF91" s="30">
        <v>496</v>
      </c>
      <c r="BG91" s="30">
        <v>0</v>
      </c>
      <c r="BH91" s="30">
        <v>0</v>
      </c>
      <c r="BI91" s="30">
        <v>0</v>
      </c>
      <c r="BJ91" s="30">
        <v>0</v>
      </c>
      <c r="BK91" s="30">
        <v>0</v>
      </c>
      <c r="BL91" s="30">
        <v>0</v>
      </c>
      <c r="BM91" s="30">
        <v>0</v>
      </c>
      <c r="BN91" s="30">
        <v>0</v>
      </c>
      <c r="BO91" s="30">
        <v>0</v>
      </c>
      <c r="BP91" s="30">
        <v>0</v>
      </c>
      <c r="BQ91" s="30">
        <v>511</v>
      </c>
      <c r="BR91" s="30">
        <v>0</v>
      </c>
      <c r="BS91" s="30">
        <v>0</v>
      </c>
      <c r="BT91" s="30">
        <v>499</v>
      </c>
      <c r="BU91" s="30">
        <v>0</v>
      </c>
      <c r="BV91" s="30">
        <v>0</v>
      </c>
      <c r="BW91" s="30">
        <v>0</v>
      </c>
      <c r="BX91" s="30">
        <v>0</v>
      </c>
      <c r="BY91" s="30">
        <v>0</v>
      </c>
      <c r="BZ91" s="30">
        <v>0</v>
      </c>
      <c r="CA91" s="30">
        <v>494</v>
      </c>
      <c r="CB91" s="30">
        <v>0</v>
      </c>
      <c r="CC91" s="30">
        <v>0</v>
      </c>
      <c r="CD91" s="30">
        <v>479</v>
      </c>
      <c r="CE91" s="30">
        <v>0</v>
      </c>
      <c r="CF91" s="30">
        <v>0</v>
      </c>
      <c r="CG91" s="30">
        <v>0</v>
      </c>
      <c r="CH91" s="30">
        <v>0</v>
      </c>
      <c r="CI91" s="30">
        <v>0</v>
      </c>
      <c r="CJ91" s="30">
        <v>0</v>
      </c>
      <c r="CK91" s="30">
        <v>0</v>
      </c>
      <c r="CL91" s="30">
        <v>0</v>
      </c>
      <c r="CM91" s="30">
        <v>490</v>
      </c>
      <c r="CN91" s="30">
        <v>0</v>
      </c>
      <c r="CO91" s="30">
        <v>0</v>
      </c>
      <c r="CP91" s="30">
        <v>0</v>
      </c>
      <c r="CQ91" s="30">
        <v>0</v>
      </c>
      <c r="CR91" s="30">
        <v>0</v>
      </c>
      <c r="CS91" s="30">
        <v>0</v>
      </c>
      <c r="CT91" s="30">
        <v>490</v>
      </c>
      <c r="CU91" s="30">
        <v>0</v>
      </c>
      <c r="CV91" s="30">
        <v>0</v>
      </c>
      <c r="CW91" s="30">
        <v>0</v>
      </c>
      <c r="CX91" s="30">
        <v>0</v>
      </c>
      <c r="CY91" s="30">
        <v>490</v>
      </c>
      <c r="CZ91" s="30">
        <v>0</v>
      </c>
      <c r="DA91" s="30">
        <v>0</v>
      </c>
      <c r="DB91" s="31">
        <v>0</v>
      </c>
    </row>
    <row r="92" spans="1:106" ht="14.1" customHeight="1" x14ac:dyDescent="0.25">
      <c r="A92" s="21">
        <f t="shared" si="9"/>
        <v>79</v>
      </c>
      <c r="B92" s="141" t="s">
        <v>342</v>
      </c>
      <c r="C92" s="152">
        <v>15347</v>
      </c>
      <c r="D92" s="139" t="s">
        <v>80</v>
      </c>
      <c r="E92" s="25">
        <f t="shared" si="10"/>
        <v>504</v>
      </c>
      <c r="F92" s="25" t="str">
        <f>VLOOKUP(E92,Tab!$A$2:$B$255,2,TRUE)</f>
        <v>Não</v>
      </c>
      <c r="G92" s="26">
        <f t="shared" si="11"/>
        <v>523</v>
      </c>
      <c r="H92" s="26">
        <f t="shared" si="12"/>
        <v>504</v>
      </c>
      <c r="I92" s="26">
        <f t="shared" si="13"/>
        <v>501</v>
      </c>
      <c r="J92" s="26">
        <f t="shared" si="14"/>
        <v>499</v>
      </c>
      <c r="K92" s="26">
        <f t="shared" si="15"/>
        <v>498</v>
      </c>
      <c r="L92" s="27">
        <f t="shared" si="16"/>
        <v>2525</v>
      </c>
      <c r="M92" s="28">
        <f t="shared" si="17"/>
        <v>505</v>
      </c>
      <c r="N92" s="29"/>
      <c r="O92" s="30">
        <v>498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183">
        <v>0</v>
      </c>
      <c r="AH92" s="178">
        <v>0</v>
      </c>
      <c r="AI92" s="30">
        <v>0</v>
      </c>
      <c r="AJ92" s="30">
        <v>0</v>
      </c>
      <c r="AK92" s="30">
        <v>470</v>
      </c>
      <c r="AL92" s="30">
        <v>0</v>
      </c>
      <c r="AM92" s="30">
        <v>0</v>
      </c>
      <c r="AN92" s="30">
        <v>504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495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466</v>
      </c>
      <c r="BH92" s="30">
        <v>0</v>
      </c>
      <c r="BI92" s="30">
        <v>0</v>
      </c>
      <c r="BJ92" s="30">
        <v>492</v>
      </c>
      <c r="BK92" s="30">
        <v>0</v>
      </c>
      <c r="BL92" s="30">
        <v>0</v>
      </c>
      <c r="BM92" s="30">
        <v>0</v>
      </c>
      <c r="BN92" s="30">
        <v>0</v>
      </c>
      <c r="BO92" s="30">
        <v>0</v>
      </c>
      <c r="BP92" s="30">
        <v>0</v>
      </c>
      <c r="BQ92" s="30">
        <v>0</v>
      </c>
      <c r="BR92" s="30">
        <v>0</v>
      </c>
      <c r="BS92" s="30">
        <v>499</v>
      </c>
      <c r="BT92" s="30">
        <v>0</v>
      </c>
      <c r="BU92" s="30">
        <v>0</v>
      </c>
      <c r="BV92" s="30">
        <v>0</v>
      </c>
      <c r="BW92" s="30">
        <v>479</v>
      </c>
      <c r="BX92" s="30">
        <v>0</v>
      </c>
      <c r="BY92" s="30">
        <v>0</v>
      </c>
      <c r="BZ92" s="30">
        <v>0</v>
      </c>
      <c r="CA92" s="30">
        <v>0</v>
      </c>
      <c r="CB92" s="30">
        <v>485</v>
      </c>
      <c r="CC92" s="30">
        <v>0</v>
      </c>
      <c r="CD92" s="30">
        <v>0</v>
      </c>
      <c r="CE92" s="30">
        <v>0</v>
      </c>
      <c r="CF92" s="30">
        <v>0</v>
      </c>
      <c r="CG92" s="30">
        <v>0</v>
      </c>
      <c r="CH92" s="30">
        <v>0</v>
      </c>
      <c r="CI92" s="30">
        <v>501</v>
      </c>
      <c r="CJ92" s="30">
        <v>0</v>
      </c>
      <c r="CK92" s="30">
        <v>0</v>
      </c>
      <c r="CL92" s="30">
        <v>523</v>
      </c>
      <c r="CM92" s="30">
        <v>0</v>
      </c>
      <c r="CN92" s="30">
        <v>0</v>
      </c>
      <c r="CO92" s="30">
        <v>0</v>
      </c>
      <c r="CP92" s="30">
        <v>0</v>
      </c>
      <c r="CQ92" s="30">
        <v>0</v>
      </c>
      <c r="CR92" s="30">
        <v>0</v>
      </c>
      <c r="CS92" s="30">
        <v>0</v>
      </c>
      <c r="CT92" s="30">
        <v>0</v>
      </c>
      <c r="CU92" s="30">
        <v>0</v>
      </c>
      <c r="CV92" s="30">
        <v>0</v>
      </c>
      <c r="CW92" s="30">
        <v>0</v>
      </c>
      <c r="CX92" s="30">
        <v>0</v>
      </c>
      <c r="CY92" s="30">
        <v>0</v>
      </c>
      <c r="CZ92" s="30">
        <v>0</v>
      </c>
      <c r="DA92" s="30">
        <v>0</v>
      </c>
      <c r="DB92" s="31">
        <v>0</v>
      </c>
    </row>
    <row r="93" spans="1:106" ht="14.1" customHeight="1" x14ac:dyDescent="0.25">
      <c r="A93" s="21">
        <f t="shared" si="9"/>
        <v>80</v>
      </c>
      <c r="B93" s="141" t="s">
        <v>464</v>
      </c>
      <c r="C93" s="152">
        <v>13933</v>
      </c>
      <c r="D93" s="139" t="s">
        <v>44</v>
      </c>
      <c r="E93" s="25">
        <f t="shared" si="10"/>
        <v>509</v>
      </c>
      <c r="F93" s="25" t="str">
        <f>VLOOKUP(E93,Tab!$A$2:$B$255,2,TRUE)</f>
        <v>Não</v>
      </c>
      <c r="G93" s="26">
        <f t="shared" si="11"/>
        <v>509</v>
      </c>
      <c r="H93" s="26">
        <f t="shared" si="12"/>
        <v>509</v>
      </c>
      <c r="I93" s="26">
        <f t="shared" si="13"/>
        <v>500</v>
      </c>
      <c r="J93" s="26">
        <f t="shared" si="14"/>
        <v>498</v>
      </c>
      <c r="K93" s="26">
        <f t="shared" si="15"/>
        <v>494</v>
      </c>
      <c r="L93" s="27">
        <f t="shared" si="16"/>
        <v>2510</v>
      </c>
      <c r="M93" s="28">
        <f t="shared" si="17"/>
        <v>502</v>
      </c>
      <c r="N93" s="29"/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498</v>
      </c>
      <c r="AB93" s="30">
        <v>0</v>
      </c>
      <c r="AC93" s="30">
        <v>0</v>
      </c>
      <c r="AD93" s="30">
        <v>0</v>
      </c>
      <c r="AE93" s="30">
        <v>509</v>
      </c>
      <c r="AF93" s="30">
        <v>509</v>
      </c>
      <c r="AG93" s="183">
        <v>0</v>
      </c>
      <c r="AH93" s="178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J93" s="30">
        <v>494</v>
      </c>
      <c r="BK93" s="30">
        <v>0</v>
      </c>
      <c r="BL93" s="30">
        <v>0</v>
      </c>
      <c r="BM93" s="30">
        <v>0</v>
      </c>
      <c r="BN93" s="30">
        <v>0</v>
      </c>
      <c r="BO93" s="30">
        <v>0</v>
      </c>
      <c r="BP93" s="30">
        <v>0</v>
      </c>
      <c r="BQ93" s="30">
        <v>0</v>
      </c>
      <c r="BR93" s="30">
        <v>0</v>
      </c>
      <c r="BS93" s="30">
        <v>0</v>
      </c>
      <c r="BT93" s="30">
        <v>0</v>
      </c>
      <c r="BU93" s="30">
        <v>0</v>
      </c>
      <c r="BV93" s="30">
        <v>0</v>
      </c>
      <c r="BW93" s="30">
        <v>480</v>
      </c>
      <c r="BX93" s="30">
        <v>0</v>
      </c>
      <c r="BY93" s="30">
        <v>0</v>
      </c>
      <c r="BZ93" s="30">
        <v>0</v>
      </c>
      <c r="CA93" s="30">
        <v>0</v>
      </c>
      <c r="CB93" s="30">
        <v>0</v>
      </c>
      <c r="CC93" s="30">
        <v>0</v>
      </c>
      <c r="CD93" s="30">
        <v>0</v>
      </c>
      <c r="CE93" s="30">
        <v>0</v>
      </c>
      <c r="CF93" s="30">
        <v>0</v>
      </c>
      <c r="CG93" s="30">
        <v>481</v>
      </c>
      <c r="CH93" s="30">
        <v>0</v>
      </c>
      <c r="CI93" s="30">
        <v>500</v>
      </c>
      <c r="CJ93" s="30">
        <v>0</v>
      </c>
      <c r="CK93" s="30">
        <v>0</v>
      </c>
      <c r="CL93" s="30">
        <v>0</v>
      </c>
      <c r="CM93" s="30">
        <v>0</v>
      </c>
      <c r="CN93" s="30">
        <v>0</v>
      </c>
      <c r="CO93" s="30">
        <v>0</v>
      </c>
      <c r="CP93" s="30">
        <v>0</v>
      </c>
      <c r="CQ93" s="30">
        <v>0</v>
      </c>
      <c r="CR93" s="30">
        <v>464</v>
      </c>
      <c r="CS93" s="30">
        <v>0</v>
      </c>
      <c r="CT93" s="30">
        <v>0</v>
      </c>
      <c r="CU93" s="30">
        <v>0</v>
      </c>
      <c r="CV93" s="30">
        <v>0</v>
      </c>
      <c r="CW93" s="30">
        <v>0</v>
      </c>
      <c r="CX93" s="30">
        <v>0</v>
      </c>
      <c r="CY93" s="30">
        <v>0</v>
      </c>
      <c r="CZ93" s="30">
        <v>0</v>
      </c>
      <c r="DA93" s="30">
        <v>0</v>
      </c>
      <c r="DB93" s="31">
        <v>0</v>
      </c>
    </row>
    <row r="94" spans="1:106" ht="14.1" customHeight="1" x14ac:dyDescent="0.25">
      <c r="A94" s="21">
        <f t="shared" si="9"/>
        <v>81</v>
      </c>
      <c r="B94" s="141" t="s">
        <v>382</v>
      </c>
      <c r="C94" s="152">
        <v>12316</v>
      </c>
      <c r="D94" s="139" t="s">
        <v>76</v>
      </c>
      <c r="E94" s="25">
        <f t="shared" si="10"/>
        <v>510</v>
      </c>
      <c r="F94" s="25" t="str">
        <f>VLOOKUP(E94,Tab!$A$2:$B$255,2,TRUE)</f>
        <v>Não</v>
      </c>
      <c r="G94" s="26">
        <f t="shared" si="11"/>
        <v>516</v>
      </c>
      <c r="H94" s="26">
        <f t="shared" si="12"/>
        <v>510</v>
      </c>
      <c r="I94" s="26">
        <f t="shared" si="13"/>
        <v>506</v>
      </c>
      <c r="J94" s="26">
        <f t="shared" si="14"/>
        <v>490</v>
      </c>
      <c r="K94" s="26">
        <f t="shared" si="15"/>
        <v>467</v>
      </c>
      <c r="L94" s="27">
        <f t="shared" si="16"/>
        <v>2489</v>
      </c>
      <c r="M94" s="28">
        <f t="shared" si="17"/>
        <v>497.8</v>
      </c>
      <c r="N94" s="29"/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510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183">
        <v>0</v>
      </c>
      <c r="AH94" s="178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490</v>
      </c>
      <c r="AQ94" s="30">
        <v>467</v>
      </c>
      <c r="AR94" s="30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0">
        <v>0</v>
      </c>
      <c r="BK94" s="30">
        <v>0</v>
      </c>
      <c r="BL94" s="30">
        <v>506</v>
      </c>
      <c r="BM94" s="30">
        <v>0</v>
      </c>
      <c r="BN94" s="30">
        <v>0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516</v>
      </c>
      <c r="CA94" s="30">
        <v>0</v>
      </c>
      <c r="CB94" s="30">
        <v>0</v>
      </c>
      <c r="CC94" s="30">
        <v>0</v>
      </c>
      <c r="CD94" s="30">
        <v>0</v>
      </c>
      <c r="CE94" s="30">
        <v>0</v>
      </c>
      <c r="CF94" s="30">
        <v>0</v>
      </c>
      <c r="CG94" s="30">
        <v>0</v>
      </c>
      <c r="CH94" s="30">
        <v>0</v>
      </c>
      <c r="CI94" s="30">
        <v>0</v>
      </c>
      <c r="CJ94" s="30">
        <v>0</v>
      </c>
      <c r="CK94" s="30">
        <v>0</v>
      </c>
      <c r="CL94" s="30">
        <v>0</v>
      </c>
      <c r="CM94" s="30">
        <v>0</v>
      </c>
      <c r="CN94" s="30">
        <v>0</v>
      </c>
      <c r="CO94" s="30">
        <v>0</v>
      </c>
      <c r="CP94" s="30">
        <v>0</v>
      </c>
      <c r="CQ94" s="30">
        <v>0</v>
      </c>
      <c r="CR94" s="30">
        <v>0</v>
      </c>
      <c r="CS94" s="30">
        <v>0</v>
      </c>
      <c r="CT94" s="30">
        <v>0</v>
      </c>
      <c r="CU94" s="30">
        <v>0</v>
      </c>
      <c r="CV94" s="30">
        <v>0</v>
      </c>
      <c r="CW94" s="30">
        <v>0</v>
      </c>
      <c r="CX94" s="30">
        <v>0</v>
      </c>
      <c r="CY94" s="30">
        <v>0</v>
      </c>
      <c r="CZ94" s="30">
        <v>0</v>
      </c>
      <c r="DA94" s="30">
        <v>0</v>
      </c>
      <c r="DB94" s="31">
        <v>0</v>
      </c>
    </row>
    <row r="95" spans="1:106" ht="14.1" customHeight="1" x14ac:dyDescent="0.25">
      <c r="A95" s="21">
        <f t="shared" si="9"/>
        <v>82</v>
      </c>
      <c r="B95" s="141" t="s">
        <v>285</v>
      </c>
      <c r="C95" s="33">
        <v>13492</v>
      </c>
      <c r="D95" s="139" t="s">
        <v>44</v>
      </c>
      <c r="E95" s="25">
        <f t="shared" si="10"/>
        <v>508</v>
      </c>
      <c r="F95" s="25" t="str">
        <f>VLOOKUP(E95,Tab!$A$2:$B$255,2,TRUE)</f>
        <v>Não</v>
      </c>
      <c r="G95" s="26">
        <f t="shared" si="11"/>
        <v>509</v>
      </c>
      <c r="H95" s="26">
        <f t="shared" si="12"/>
        <v>508</v>
      </c>
      <c r="I95" s="26">
        <f t="shared" si="13"/>
        <v>505</v>
      </c>
      <c r="J95" s="26">
        <f t="shared" si="14"/>
        <v>492</v>
      </c>
      <c r="K95" s="26">
        <f t="shared" si="15"/>
        <v>468</v>
      </c>
      <c r="L95" s="27">
        <f t="shared" si="16"/>
        <v>2482</v>
      </c>
      <c r="M95" s="28">
        <f t="shared" si="17"/>
        <v>496.4</v>
      </c>
      <c r="N95" s="29"/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508</v>
      </c>
      <c r="AG95" s="183">
        <v>0</v>
      </c>
      <c r="AH95" s="178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492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505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509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0">
        <v>0</v>
      </c>
      <c r="CF95" s="30">
        <v>0</v>
      </c>
      <c r="CG95" s="30">
        <v>0</v>
      </c>
      <c r="CH95" s="30">
        <v>0</v>
      </c>
      <c r="CI95" s="30">
        <v>0</v>
      </c>
      <c r="CJ95" s="30">
        <v>0</v>
      </c>
      <c r="CK95" s="30">
        <v>0</v>
      </c>
      <c r="CL95" s="30">
        <v>0</v>
      </c>
      <c r="CM95" s="30">
        <v>0</v>
      </c>
      <c r="CN95" s="30">
        <v>0</v>
      </c>
      <c r="CO95" s="30">
        <v>0</v>
      </c>
      <c r="CP95" s="30">
        <v>0</v>
      </c>
      <c r="CQ95" s="30">
        <v>0</v>
      </c>
      <c r="CR95" s="30">
        <v>0</v>
      </c>
      <c r="CS95" s="30">
        <v>0</v>
      </c>
      <c r="CT95" s="30">
        <v>0</v>
      </c>
      <c r="CU95" s="30">
        <v>0</v>
      </c>
      <c r="CV95" s="30">
        <v>0</v>
      </c>
      <c r="CW95" s="30">
        <v>0</v>
      </c>
      <c r="CX95" s="30">
        <v>0</v>
      </c>
      <c r="CY95" s="30">
        <v>0</v>
      </c>
      <c r="CZ95" s="30">
        <v>0</v>
      </c>
      <c r="DA95" s="30">
        <v>468</v>
      </c>
      <c r="DB95" s="31">
        <v>0</v>
      </c>
    </row>
    <row r="96" spans="1:106" ht="14.1" customHeight="1" x14ac:dyDescent="0.25">
      <c r="A96" s="21">
        <f t="shared" si="9"/>
        <v>83</v>
      </c>
      <c r="B96" s="141" t="s">
        <v>93</v>
      </c>
      <c r="C96" s="33">
        <v>1012</v>
      </c>
      <c r="D96" s="139" t="s">
        <v>46</v>
      </c>
      <c r="E96" s="25">
        <f t="shared" si="10"/>
        <v>489</v>
      </c>
      <c r="F96" s="25" t="e">
        <f>VLOOKUP(E96,Tab!$A$2:$B$255,2,TRUE)</f>
        <v>#N/A</v>
      </c>
      <c r="G96" s="26">
        <f t="shared" si="11"/>
        <v>513</v>
      </c>
      <c r="H96" s="26">
        <f t="shared" si="12"/>
        <v>493</v>
      </c>
      <c r="I96" s="26">
        <f t="shared" si="13"/>
        <v>489</v>
      </c>
      <c r="J96" s="26">
        <f t="shared" si="14"/>
        <v>484</v>
      </c>
      <c r="K96" s="26">
        <f t="shared" si="15"/>
        <v>475</v>
      </c>
      <c r="L96" s="27">
        <f t="shared" si="16"/>
        <v>2454</v>
      </c>
      <c r="M96" s="28">
        <f t="shared" si="17"/>
        <v>490.8</v>
      </c>
      <c r="N96" s="29"/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183">
        <v>0</v>
      </c>
      <c r="AH96" s="178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475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>
        <v>0</v>
      </c>
      <c r="AZ96" s="30">
        <v>0</v>
      </c>
      <c r="BA96" s="30">
        <v>0</v>
      </c>
      <c r="BB96" s="30">
        <v>0</v>
      </c>
      <c r="BC96" s="30">
        <v>489</v>
      </c>
      <c r="BD96" s="30">
        <v>0</v>
      </c>
      <c r="BE96" s="30">
        <v>0</v>
      </c>
      <c r="BF96" s="30">
        <v>0</v>
      </c>
      <c r="BG96" s="30">
        <v>0</v>
      </c>
      <c r="BH96" s="30">
        <v>0</v>
      </c>
      <c r="BI96" s="30">
        <v>0</v>
      </c>
      <c r="BJ96" s="30">
        <v>0</v>
      </c>
      <c r="BK96" s="30">
        <v>0</v>
      </c>
      <c r="BL96" s="30">
        <v>0</v>
      </c>
      <c r="BM96" s="30">
        <v>0</v>
      </c>
      <c r="BN96" s="30">
        <v>0</v>
      </c>
      <c r="BO96" s="30">
        <v>0</v>
      </c>
      <c r="BP96" s="30">
        <v>0</v>
      </c>
      <c r="BQ96" s="30">
        <v>0</v>
      </c>
      <c r="BR96" s="30">
        <v>0</v>
      </c>
      <c r="BS96" s="30">
        <v>0</v>
      </c>
      <c r="BT96" s="30">
        <v>0</v>
      </c>
      <c r="BU96" s="30">
        <v>0</v>
      </c>
      <c r="BV96" s="30">
        <v>0</v>
      </c>
      <c r="BW96" s="30">
        <v>0</v>
      </c>
      <c r="BX96" s="30">
        <v>0</v>
      </c>
      <c r="BY96" s="30">
        <v>484</v>
      </c>
      <c r="BZ96" s="30">
        <v>0</v>
      </c>
      <c r="CA96" s="30">
        <v>0</v>
      </c>
      <c r="CB96" s="30">
        <v>0</v>
      </c>
      <c r="CC96" s="30">
        <v>0</v>
      </c>
      <c r="CD96" s="30">
        <v>0</v>
      </c>
      <c r="CE96" s="30">
        <v>0</v>
      </c>
      <c r="CF96" s="30">
        <v>0</v>
      </c>
      <c r="CG96" s="30">
        <v>0</v>
      </c>
      <c r="CH96" s="30">
        <v>493</v>
      </c>
      <c r="CI96" s="30">
        <v>0</v>
      </c>
      <c r="CJ96" s="30">
        <v>0</v>
      </c>
      <c r="CK96" s="30">
        <v>0</v>
      </c>
      <c r="CL96" s="30">
        <v>0</v>
      </c>
      <c r="CM96" s="30">
        <v>0</v>
      </c>
      <c r="CN96" s="30">
        <v>0</v>
      </c>
      <c r="CO96" s="30">
        <v>0</v>
      </c>
      <c r="CP96" s="30">
        <v>0</v>
      </c>
      <c r="CQ96" s="30">
        <v>0</v>
      </c>
      <c r="CR96" s="30">
        <v>0</v>
      </c>
      <c r="CS96" s="30">
        <v>0</v>
      </c>
      <c r="CT96" s="30">
        <v>0</v>
      </c>
      <c r="CU96" s="30">
        <v>0</v>
      </c>
      <c r="CV96" s="30">
        <v>0</v>
      </c>
      <c r="CW96" s="30">
        <v>513</v>
      </c>
      <c r="CX96" s="30">
        <v>0</v>
      </c>
      <c r="CY96" s="30">
        <v>0</v>
      </c>
      <c r="CZ96" s="30">
        <v>0</v>
      </c>
      <c r="DA96" s="30">
        <v>0</v>
      </c>
      <c r="DB96" s="31">
        <v>0</v>
      </c>
    </row>
    <row r="97" spans="1:106" ht="14.1" customHeight="1" x14ac:dyDescent="0.25">
      <c r="A97" s="21">
        <f t="shared" si="9"/>
        <v>84</v>
      </c>
      <c r="B97" s="141" t="s">
        <v>271</v>
      </c>
      <c r="C97" s="152">
        <v>1970</v>
      </c>
      <c r="D97" s="139" t="s">
        <v>99</v>
      </c>
      <c r="E97" s="25">
        <f t="shared" si="10"/>
        <v>527</v>
      </c>
      <c r="F97" s="25" t="str">
        <f>VLOOKUP(E97,Tab!$A$2:$B$255,2,TRUE)</f>
        <v>Não</v>
      </c>
      <c r="G97" s="26">
        <f t="shared" si="11"/>
        <v>534</v>
      </c>
      <c r="H97" s="26">
        <f t="shared" si="12"/>
        <v>527</v>
      </c>
      <c r="I97" s="26">
        <f t="shared" si="13"/>
        <v>526</v>
      </c>
      <c r="J97" s="26">
        <f t="shared" si="14"/>
        <v>512</v>
      </c>
      <c r="K97" s="26">
        <f t="shared" si="15"/>
        <v>351</v>
      </c>
      <c r="L97" s="27">
        <f t="shared" si="16"/>
        <v>2450</v>
      </c>
      <c r="M97" s="28">
        <f t="shared" si="17"/>
        <v>490</v>
      </c>
      <c r="N97" s="29"/>
      <c r="O97" s="30">
        <v>0</v>
      </c>
      <c r="P97" s="30">
        <v>0</v>
      </c>
      <c r="Q97" s="30">
        <v>0</v>
      </c>
      <c r="R97" s="30">
        <v>0</v>
      </c>
      <c r="S97" s="30">
        <v>526</v>
      </c>
      <c r="T97" s="30">
        <v>0</v>
      </c>
      <c r="U97" s="30">
        <v>0</v>
      </c>
      <c r="V97" s="30">
        <v>0</v>
      </c>
      <c r="W97" s="30">
        <v>527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183">
        <v>0</v>
      </c>
      <c r="AH97" s="178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512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  <c r="BZ97" s="30">
        <v>0</v>
      </c>
      <c r="CA97" s="30">
        <v>0</v>
      </c>
      <c r="CB97" s="30">
        <v>0</v>
      </c>
      <c r="CC97" s="30">
        <v>0</v>
      </c>
      <c r="CD97" s="30">
        <v>0</v>
      </c>
      <c r="CE97" s="30">
        <v>0</v>
      </c>
      <c r="CF97" s="30">
        <v>0</v>
      </c>
      <c r="CG97" s="30">
        <v>0</v>
      </c>
      <c r="CH97" s="30">
        <v>0</v>
      </c>
      <c r="CI97" s="30">
        <v>0</v>
      </c>
      <c r="CJ97" s="30">
        <v>0</v>
      </c>
      <c r="CK97" s="30">
        <v>0</v>
      </c>
      <c r="CL97" s="30">
        <v>0</v>
      </c>
      <c r="CM97" s="30">
        <v>0</v>
      </c>
      <c r="CN97" s="30">
        <v>0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351</v>
      </c>
      <c r="CW97" s="30">
        <v>0</v>
      </c>
      <c r="CX97" s="30">
        <v>0</v>
      </c>
      <c r="CY97" s="30">
        <v>0</v>
      </c>
      <c r="CZ97" s="30">
        <v>0</v>
      </c>
      <c r="DA97" s="30">
        <v>534</v>
      </c>
      <c r="DB97" s="31">
        <v>0</v>
      </c>
    </row>
    <row r="98" spans="1:106" ht="14.1" customHeight="1" x14ac:dyDescent="0.25">
      <c r="A98" s="21">
        <f t="shared" si="9"/>
        <v>85</v>
      </c>
      <c r="B98" s="141" t="s">
        <v>331</v>
      </c>
      <c r="C98" s="33">
        <v>13717</v>
      </c>
      <c r="D98" s="139" t="s">
        <v>232</v>
      </c>
      <c r="E98" s="25">
        <f t="shared" si="10"/>
        <v>509</v>
      </c>
      <c r="F98" s="25" t="str">
        <f>VLOOKUP(E98,Tab!$A$2:$B$255,2,TRUE)</f>
        <v>Não</v>
      </c>
      <c r="G98" s="26">
        <f t="shared" si="11"/>
        <v>509</v>
      </c>
      <c r="H98" s="26">
        <f t="shared" si="12"/>
        <v>501</v>
      </c>
      <c r="I98" s="26">
        <f t="shared" si="13"/>
        <v>483</v>
      </c>
      <c r="J98" s="26">
        <f t="shared" si="14"/>
        <v>478</v>
      </c>
      <c r="K98" s="26">
        <f t="shared" si="15"/>
        <v>478</v>
      </c>
      <c r="L98" s="27">
        <f t="shared" si="16"/>
        <v>2449</v>
      </c>
      <c r="M98" s="28">
        <f t="shared" si="17"/>
        <v>489.8</v>
      </c>
      <c r="N98" s="29"/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509</v>
      </c>
      <c r="AB98" s="30">
        <v>0</v>
      </c>
      <c r="AC98" s="30">
        <v>0</v>
      </c>
      <c r="AD98" s="30">
        <v>0</v>
      </c>
      <c r="AE98" s="30">
        <v>501</v>
      </c>
      <c r="AF98" s="30">
        <v>0</v>
      </c>
      <c r="AG98" s="183">
        <v>0</v>
      </c>
      <c r="AH98" s="178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478</v>
      </c>
      <c r="AP98" s="30">
        <v>0</v>
      </c>
      <c r="AQ98" s="30">
        <v>0</v>
      </c>
      <c r="AR98" s="30">
        <v>0</v>
      </c>
      <c r="AS98" s="30">
        <v>0</v>
      </c>
      <c r="AT98" s="30">
        <v>478</v>
      </c>
      <c r="AU98" s="30">
        <v>0</v>
      </c>
      <c r="AV98" s="30">
        <v>0</v>
      </c>
      <c r="AW98" s="30">
        <v>0</v>
      </c>
      <c r="AX98" s="30">
        <v>472</v>
      </c>
      <c r="AY98" s="30">
        <v>0</v>
      </c>
      <c r="AZ98" s="30">
        <v>0</v>
      </c>
      <c r="BA98" s="30">
        <v>468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0">
        <v>483</v>
      </c>
      <c r="BK98" s="30">
        <v>0</v>
      </c>
      <c r="BL98" s="30">
        <v>0</v>
      </c>
      <c r="BM98" s="30">
        <v>0</v>
      </c>
      <c r="BN98" s="30">
        <v>0</v>
      </c>
      <c r="BO98" s="30">
        <v>0</v>
      </c>
      <c r="BP98" s="30">
        <v>0</v>
      </c>
      <c r="BQ98" s="30">
        <v>0</v>
      </c>
      <c r="BR98" s="30">
        <v>0</v>
      </c>
      <c r="BS98" s="30">
        <v>0</v>
      </c>
      <c r="BT98" s="30">
        <v>0</v>
      </c>
      <c r="BU98" s="30">
        <v>0</v>
      </c>
      <c r="BV98" s="30">
        <v>0</v>
      </c>
      <c r="BW98" s="30">
        <v>0</v>
      </c>
      <c r="BX98" s="30">
        <v>0</v>
      </c>
      <c r="BY98" s="30">
        <v>0</v>
      </c>
      <c r="BZ98" s="30">
        <v>0</v>
      </c>
      <c r="CA98" s="30">
        <v>0</v>
      </c>
      <c r="CB98" s="30">
        <v>0</v>
      </c>
      <c r="CC98" s="30">
        <v>0</v>
      </c>
      <c r="CD98" s="30">
        <v>0</v>
      </c>
      <c r="CE98" s="30">
        <v>0</v>
      </c>
      <c r="CF98" s="30">
        <v>0</v>
      </c>
      <c r="CG98" s="30">
        <v>0</v>
      </c>
      <c r="CH98" s="30">
        <v>0</v>
      </c>
      <c r="CI98" s="30">
        <v>0</v>
      </c>
      <c r="CJ98" s="30">
        <v>0</v>
      </c>
      <c r="CK98" s="30">
        <v>0</v>
      </c>
      <c r="CL98" s="30">
        <v>0</v>
      </c>
      <c r="CM98" s="30">
        <v>0</v>
      </c>
      <c r="CN98" s="30">
        <v>0</v>
      </c>
      <c r="CO98" s="30">
        <v>0</v>
      </c>
      <c r="CP98" s="30">
        <v>0</v>
      </c>
      <c r="CQ98" s="30">
        <v>0</v>
      </c>
      <c r="CR98" s="30">
        <v>0</v>
      </c>
      <c r="CS98" s="30">
        <v>0</v>
      </c>
      <c r="CT98" s="30">
        <v>0</v>
      </c>
      <c r="CU98" s="30">
        <v>0</v>
      </c>
      <c r="CV98" s="30">
        <v>0</v>
      </c>
      <c r="CW98" s="30">
        <v>0</v>
      </c>
      <c r="CX98" s="30">
        <v>0</v>
      </c>
      <c r="CY98" s="30">
        <v>0</v>
      </c>
      <c r="CZ98" s="30">
        <v>0</v>
      </c>
      <c r="DA98" s="30">
        <v>0</v>
      </c>
      <c r="DB98" s="31">
        <v>0</v>
      </c>
    </row>
    <row r="99" spans="1:106" ht="14.1" customHeight="1" x14ac:dyDescent="0.25">
      <c r="A99" s="21">
        <f t="shared" si="9"/>
        <v>86</v>
      </c>
      <c r="B99" s="141" t="s">
        <v>282</v>
      </c>
      <c r="C99" s="33">
        <v>15296</v>
      </c>
      <c r="D99" s="139" t="s">
        <v>369</v>
      </c>
      <c r="E99" s="25">
        <f t="shared" si="10"/>
        <v>510</v>
      </c>
      <c r="F99" s="25" t="str">
        <f>VLOOKUP(E99,Tab!$A$2:$B$255,2,TRUE)</f>
        <v>Não</v>
      </c>
      <c r="G99" s="26">
        <f t="shared" si="11"/>
        <v>510</v>
      </c>
      <c r="H99" s="26">
        <f t="shared" si="12"/>
        <v>494</v>
      </c>
      <c r="I99" s="26">
        <f t="shared" si="13"/>
        <v>489</v>
      </c>
      <c r="J99" s="26">
        <f t="shared" si="14"/>
        <v>479</v>
      </c>
      <c r="K99" s="26">
        <f t="shared" si="15"/>
        <v>471</v>
      </c>
      <c r="L99" s="27">
        <f t="shared" si="16"/>
        <v>2443</v>
      </c>
      <c r="M99" s="28">
        <f t="shared" si="17"/>
        <v>488.6</v>
      </c>
      <c r="N99" s="29"/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471</v>
      </c>
      <c r="AD99" s="30">
        <v>0</v>
      </c>
      <c r="AE99" s="30">
        <v>0</v>
      </c>
      <c r="AF99" s="30">
        <v>0</v>
      </c>
      <c r="AG99" s="183">
        <v>0</v>
      </c>
      <c r="AH99" s="178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510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494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468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  <c r="BZ99" s="30">
        <v>0</v>
      </c>
      <c r="CA99" s="30">
        <v>0</v>
      </c>
      <c r="CB99" s="30">
        <v>465</v>
      </c>
      <c r="CC99" s="30">
        <v>0</v>
      </c>
      <c r="CD99" s="30">
        <v>489</v>
      </c>
      <c r="CE99" s="30">
        <v>0</v>
      </c>
      <c r="CF99" s="30">
        <v>0</v>
      </c>
      <c r="CG99" s="30">
        <v>0</v>
      </c>
      <c r="CH99" s="30">
        <v>0</v>
      </c>
      <c r="CI99" s="30">
        <v>0</v>
      </c>
      <c r="CJ99" s="30">
        <v>0</v>
      </c>
      <c r="CK99" s="30">
        <v>0</v>
      </c>
      <c r="CL99" s="30">
        <v>0</v>
      </c>
      <c r="CM99" s="30">
        <v>479</v>
      </c>
      <c r="CN99" s="30">
        <v>0</v>
      </c>
      <c r="CO99" s="30">
        <v>0</v>
      </c>
      <c r="CP99" s="30">
        <v>0</v>
      </c>
      <c r="CQ99" s="30">
        <v>0</v>
      </c>
      <c r="CR99" s="30">
        <v>0</v>
      </c>
      <c r="CS99" s="30">
        <v>0</v>
      </c>
      <c r="CT99" s="30">
        <v>0</v>
      </c>
      <c r="CU99" s="30">
        <v>0</v>
      </c>
      <c r="CV99" s="30">
        <v>0</v>
      </c>
      <c r="CW99" s="30">
        <v>0</v>
      </c>
      <c r="CX99" s="30">
        <v>0</v>
      </c>
      <c r="CY99" s="30">
        <v>0</v>
      </c>
      <c r="CZ99" s="30">
        <v>0</v>
      </c>
      <c r="DA99" s="30">
        <v>0</v>
      </c>
      <c r="DB99" s="31">
        <v>0</v>
      </c>
    </row>
    <row r="100" spans="1:106" ht="14.1" customHeight="1" x14ac:dyDescent="0.25">
      <c r="A100" s="21">
        <f t="shared" si="9"/>
        <v>87</v>
      </c>
      <c r="B100" s="141" t="s">
        <v>374</v>
      </c>
      <c r="C100" s="152">
        <v>1536</v>
      </c>
      <c r="D100" s="139" t="s">
        <v>369</v>
      </c>
      <c r="E100" s="25">
        <f t="shared" si="10"/>
        <v>488</v>
      </c>
      <c r="F100" s="25" t="e">
        <f>VLOOKUP(E100,Tab!$A$2:$B$255,2,TRUE)</f>
        <v>#N/A</v>
      </c>
      <c r="G100" s="26">
        <f t="shared" si="11"/>
        <v>491</v>
      </c>
      <c r="H100" s="26">
        <f t="shared" si="12"/>
        <v>488</v>
      </c>
      <c r="I100" s="26">
        <f t="shared" si="13"/>
        <v>483</v>
      </c>
      <c r="J100" s="26">
        <f t="shared" si="14"/>
        <v>481</v>
      </c>
      <c r="K100" s="26">
        <f t="shared" si="15"/>
        <v>480</v>
      </c>
      <c r="L100" s="27">
        <f t="shared" si="16"/>
        <v>2423</v>
      </c>
      <c r="M100" s="28">
        <f t="shared" si="17"/>
        <v>484.6</v>
      </c>
      <c r="N100" s="29"/>
      <c r="O100" s="30">
        <v>0</v>
      </c>
      <c r="P100" s="30">
        <v>481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479</v>
      </c>
      <c r="AD100" s="30">
        <v>0</v>
      </c>
      <c r="AE100" s="30">
        <v>0</v>
      </c>
      <c r="AF100" s="30">
        <v>0</v>
      </c>
      <c r="AG100" s="183">
        <v>0</v>
      </c>
      <c r="AH100" s="178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488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483</v>
      </c>
      <c r="BG100" s="30">
        <v>0</v>
      </c>
      <c r="BH100" s="30">
        <v>0</v>
      </c>
      <c r="BI100" s="30">
        <v>0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0">
        <v>0</v>
      </c>
      <c r="BP100" s="30">
        <v>0</v>
      </c>
      <c r="BQ100" s="30">
        <v>0</v>
      </c>
      <c r="BR100" s="30">
        <v>0</v>
      </c>
      <c r="BS100" s="30">
        <v>0</v>
      </c>
      <c r="BT100" s="30">
        <v>491</v>
      </c>
      <c r="BU100" s="30">
        <v>0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480</v>
      </c>
      <c r="CC100" s="30">
        <v>0</v>
      </c>
      <c r="CD100" s="30">
        <v>0</v>
      </c>
      <c r="CE100" s="30">
        <v>0</v>
      </c>
      <c r="CF100" s="30">
        <v>0</v>
      </c>
      <c r="CG100" s="30">
        <v>0</v>
      </c>
      <c r="CH100" s="30">
        <v>0</v>
      </c>
      <c r="CI100" s="30">
        <v>0</v>
      </c>
      <c r="CJ100" s="30">
        <v>0</v>
      </c>
      <c r="CK100" s="30">
        <v>0</v>
      </c>
      <c r="CL100" s="30">
        <v>0</v>
      </c>
      <c r="CM100" s="30">
        <v>0</v>
      </c>
      <c r="CN100" s="30">
        <v>0</v>
      </c>
      <c r="CO100" s="30">
        <v>0</v>
      </c>
      <c r="CP100" s="30">
        <v>0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0">
        <v>0</v>
      </c>
      <c r="DA100" s="30">
        <v>0</v>
      </c>
      <c r="DB100" s="31">
        <v>0</v>
      </c>
    </row>
    <row r="101" spans="1:106" ht="14.1" customHeight="1" x14ac:dyDescent="0.25">
      <c r="A101" s="21">
        <f t="shared" si="9"/>
        <v>88</v>
      </c>
      <c r="B101" s="141" t="s">
        <v>230</v>
      </c>
      <c r="C101" s="152">
        <v>14057</v>
      </c>
      <c r="D101" s="139" t="s">
        <v>83</v>
      </c>
      <c r="E101" s="25">
        <f t="shared" si="10"/>
        <v>502</v>
      </c>
      <c r="F101" s="25" t="str">
        <f>VLOOKUP(E101,Tab!$A$2:$B$255,2,TRUE)</f>
        <v>Não</v>
      </c>
      <c r="G101" s="26">
        <f t="shared" si="11"/>
        <v>502</v>
      </c>
      <c r="H101" s="26">
        <f t="shared" si="12"/>
        <v>492</v>
      </c>
      <c r="I101" s="26">
        <f t="shared" si="13"/>
        <v>477</v>
      </c>
      <c r="J101" s="26">
        <f t="shared" si="14"/>
        <v>473</v>
      </c>
      <c r="K101" s="26">
        <f t="shared" si="15"/>
        <v>456</v>
      </c>
      <c r="L101" s="27">
        <f t="shared" si="16"/>
        <v>2400</v>
      </c>
      <c r="M101" s="28">
        <f t="shared" si="17"/>
        <v>480</v>
      </c>
      <c r="N101" s="29"/>
      <c r="O101" s="30">
        <v>0</v>
      </c>
      <c r="P101" s="30">
        <v>0</v>
      </c>
      <c r="Q101" s="30">
        <v>0</v>
      </c>
      <c r="R101" s="30">
        <v>0</v>
      </c>
      <c r="S101" s="30">
        <v>502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451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183">
        <v>0</v>
      </c>
      <c r="AH101" s="178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439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473</v>
      </c>
      <c r="AU101" s="30">
        <v>0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477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0</v>
      </c>
      <c r="BN101" s="30">
        <v>0</v>
      </c>
      <c r="BO101" s="30">
        <v>492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  <c r="BZ101" s="30">
        <v>0</v>
      </c>
      <c r="CA101" s="30">
        <v>0</v>
      </c>
      <c r="CB101" s="30">
        <v>0</v>
      </c>
      <c r="CC101" s="30">
        <v>0</v>
      </c>
      <c r="CD101" s="30">
        <v>0</v>
      </c>
      <c r="CE101" s="30">
        <v>0</v>
      </c>
      <c r="CF101" s="30">
        <v>0</v>
      </c>
      <c r="CG101" s="30">
        <v>0</v>
      </c>
      <c r="CH101" s="30">
        <v>0</v>
      </c>
      <c r="CI101" s="30">
        <v>456</v>
      </c>
      <c r="CJ101" s="30">
        <v>0</v>
      </c>
      <c r="CK101" s="30">
        <v>0</v>
      </c>
      <c r="CL101" s="30">
        <v>0</v>
      </c>
      <c r="CM101" s="30">
        <v>0</v>
      </c>
      <c r="CN101" s="30">
        <v>0</v>
      </c>
      <c r="CO101" s="30">
        <v>0</v>
      </c>
      <c r="CP101" s="30">
        <v>0</v>
      </c>
      <c r="CQ101" s="30">
        <v>0</v>
      </c>
      <c r="CR101" s="30">
        <v>0</v>
      </c>
      <c r="CS101" s="30">
        <v>0</v>
      </c>
      <c r="CT101" s="30">
        <v>0</v>
      </c>
      <c r="CU101" s="30">
        <v>0</v>
      </c>
      <c r="CV101" s="30">
        <v>0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1">
        <v>0</v>
      </c>
    </row>
    <row r="102" spans="1:106" ht="14.1" customHeight="1" x14ac:dyDescent="0.25">
      <c r="A102" s="21">
        <f t="shared" si="9"/>
        <v>89</v>
      </c>
      <c r="B102" s="143" t="s">
        <v>91</v>
      </c>
      <c r="C102" s="33">
        <v>11623</v>
      </c>
      <c r="D102" s="139" t="s">
        <v>39</v>
      </c>
      <c r="E102" s="25">
        <f t="shared" si="10"/>
        <v>485</v>
      </c>
      <c r="F102" s="25" t="e">
        <f>VLOOKUP(E102,Tab!$A$2:$B$255,2,TRUE)</f>
        <v>#N/A</v>
      </c>
      <c r="G102" s="26">
        <f t="shared" si="11"/>
        <v>485</v>
      </c>
      <c r="H102" s="26">
        <f t="shared" si="12"/>
        <v>481</v>
      </c>
      <c r="I102" s="26">
        <f t="shared" si="13"/>
        <v>475</v>
      </c>
      <c r="J102" s="26">
        <f t="shared" si="14"/>
        <v>469</v>
      </c>
      <c r="K102" s="26">
        <f t="shared" si="15"/>
        <v>467</v>
      </c>
      <c r="L102" s="27">
        <f t="shared" si="16"/>
        <v>2377</v>
      </c>
      <c r="M102" s="28">
        <f t="shared" si="17"/>
        <v>475.4</v>
      </c>
      <c r="N102" s="29"/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481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183">
        <v>0</v>
      </c>
      <c r="AH102" s="178">
        <v>0</v>
      </c>
      <c r="AI102" s="30">
        <v>0</v>
      </c>
      <c r="AJ102" s="30">
        <v>0</v>
      </c>
      <c r="AK102" s="30">
        <v>0</v>
      </c>
      <c r="AL102" s="30">
        <v>467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0</v>
      </c>
      <c r="BA102" s="30">
        <v>0</v>
      </c>
      <c r="BB102" s="30">
        <v>0</v>
      </c>
      <c r="BC102" s="30">
        <v>0</v>
      </c>
      <c r="BD102" s="30">
        <v>475</v>
      </c>
      <c r="BE102" s="30">
        <v>0</v>
      </c>
      <c r="BF102" s="30">
        <v>0</v>
      </c>
      <c r="BG102" s="30">
        <v>0</v>
      </c>
      <c r="BH102" s="30">
        <v>0</v>
      </c>
      <c r="BI102" s="30">
        <v>0</v>
      </c>
      <c r="BJ102" s="30">
        <v>0</v>
      </c>
      <c r="BK102" s="30">
        <v>0</v>
      </c>
      <c r="BL102" s="30">
        <v>0</v>
      </c>
      <c r="BM102" s="30">
        <v>0</v>
      </c>
      <c r="BN102" s="30">
        <v>0</v>
      </c>
      <c r="BO102" s="30">
        <v>485</v>
      </c>
      <c r="BP102" s="30">
        <v>0</v>
      </c>
      <c r="BQ102" s="30">
        <v>0</v>
      </c>
      <c r="BR102" s="30">
        <v>0</v>
      </c>
      <c r="BS102" s="30">
        <v>469</v>
      </c>
      <c r="BT102" s="30">
        <v>0</v>
      </c>
      <c r="BU102" s="30">
        <v>0</v>
      </c>
      <c r="BV102" s="30">
        <v>0</v>
      </c>
      <c r="BW102" s="30">
        <v>0</v>
      </c>
      <c r="BX102" s="30">
        <v>0</v>
      </c>
      <c r="BY102" s="30">
        <v>0</v>
      </c>
      <c r="BZ102" s="30">
        <v>0</v>
      </c>
      <c r="CA102" s="30">
        <v>0</v>
      </c>
      <c r="CB102" s="30">
        <v>0</v>
      </c>
      <c r="CC102" s="30">
        <v>0</v>
      </c>
      <c r="CD102" s="30">
        <v>0</v>
      </c>
      <c r="CE102" s="30">
        <v>0</v>
      </c>
      <c r="CF102" s="30">
        <v>467</v>
      </c>
      <c r="CG102" s="30">
        <v>0</v>
      </c>
      <c r="CH102" s="30">
        <v>0</v>
      </c>
      <c r="CI102" s="30">
        <v>0</v>
      </c>
      <c r="CJ102" s="30">
        <v>0</v>
      </c>
      <c r="CK102" s="30">
        <v>0</v>
      </c>
      <c r="CL102" s="30">
        <v>0</v>
      </c>
      <c r="CM102" s="30">
        <v>0</v>
      </c>
      <c r="CN102" s="30">
        <v>0</v>
      </c>
      <c r="CO102" s="30">
        <v>0</v>
      </c>
      <c r="CP102" s="30">
        <v>0</v>
      </c>
      <c r="CQ102" s="30">
        <v>0</v>
      </c>
      <c r="CR102" s="30">
        <v>0</v>
      </c>
      <c r="CS102" s="30">
        <v>0</v>
      </c>
      <c r="CT102" s="30">
        <v>0</v>
      </c>
      <c r="CU102" s="30">
        <v>0</v>
      </c>
      <c r="CV102" s="30">
        <v>0</v>
      </c>
      <c r="CW102" s="30">
        <v>0</v>
      </c>
      <c r="CX102" s="30">
        <v>0</v>
      </c>
      <c r="CY102" s="30">
        <v>0</v>
      </c>
      <c r="CZ102" s="30">
        <v>0</v>
      </c>
      <c r="DA102" s="30">
        <v>0</v>
      </c>
      <c r="DB102" s="31">
        <v>0</v>
      </c>
    </row>
    <row r="103" spans="1:106" ht="14.1" customHeight="1" x14ac:dyDescent="0.25">
      <c r="A103" s="21">
        <f t="shared" si="9"/>
        <v>90</v>
      </c>
      <c r="B103" s="141" t="s">
        <v>321</v>
      </c>
      <c r="C103" s="152">
        <v>14628</v>
      </c>
      <c r="D103" s="40" t="s">
        <v>79</v>
      </c>
      <c r="E103" s="25">
        <f t="shared" si="10"/>
        <v>483</v>
      </c>
      <c r="F103" s="25" t="e">
        <f>VLOOKUP(E103,Tab!$A$2:$B$255,2,TRUE)</f>
        <v>#N/A</v>
      </c>
      <c r="G103" s="26">
        <f t="shared" si="11"/>
        <v>483</v>
      </c>
      <c r="H103" s="26">
        <f t="shared" si="12"/>
        <v>456</v>
      </c>
      <c r="I103" s="26">
        <f t="shared" si="13"/>
        <v>453</v>
      </c>
      <c r="J103" s="26">
        <f t="shared" si="14"/>
        <v>452</v>
      </c>
      <c r="K103" s="26">
        <f t="shared" si="15"/>
        <v>432</v>
      </c>
      <c r="L103" s="27">
        <f t="shared" si="16"/>
        <v>2276</v>
      </c>
      <c r="M103" s="28">
        <f t="shared" si="17"/>
        <v>455.2</v>
      </c>
      <c r="N103" s="29"/>
      <c r="O103" s="30">
        <v>0</v>
      </c>
      <c r="P103" s="30">
        <v>0</v>
      </c>
      <c r="Q103" s="30">
        <v>0</v>
      </c>
      <c r="R103" s="30">
        <v>452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456</v>
      </c>
      <c r="AA103" s="30">
        <v>483</v>
      </c>
      <c r="AB103" s="30">
        <v>0</v>
      </c>
      <c r="AC103" s="30">
        <v>0</v>
      </c>
      <c r="AD103" s="30">
        <v>0</v>
      </c>
      <c r="AE103" s="30">
        <v>453</v>
      </c>
      <c r="AF103" s="30">
        <v>0</v>
      </c>
      <c r="AG103" s="183">
        <v>0</v>
      </c>
      <c r="AH103" s="178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</v>
      </c>
      <c r="BU103" s="30">
        <v>0</v>
      </c>
      <c r="BV103" s="30">
        <v>0</v>
      </c>
      <c r="BW103" s="30">
        <v>0</v>
      </c>
      <c r="BX103" s="30">
        <v>0</v>
      </c>
      <c r="BY103" s="30">
        <v>0</v>
      </c>
      <c r="BZ103" s="30">
        <v>0</v>
      </c>
      <c r="CA103" s="30">
        <v>0</v>
      </c>
      <c r="CB103" s="30">
        <v>0</v>
      </c>
      <c r="CC103" s="30">
        <v>0</v>
      </c>
      <c r="CD103" s="30">
        <v>0</v>
      </c>
      <c r="CE103" s="30">
        <v>0</v>
      </c>
      <c r="CF103" s="30">
        <v>0</v>
      </c>
      <c r="CG103" s="30">
        <v>0</v>
      </c>
      <c r="CH103" s="30">
        <v>0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432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0">
        <v>0</v>
      </c>
      <c r="DA103" s="30">
        <v>0</v>
      </c>
      <c r="DB103" s="31">
        <v>0</v>
      </c>
    </row>
    <row r="104" spans="1:106" ht="14.1" customHeight="1" x14ac:dyDescent="0.25">
      <c r="A104" s="21">
        <f t="shared" si="9"/>
        <v>91</v>
      </c>
      <c r="B104" s="141" t="s">
        <v>536</v>
      </c>
      <c r="C104" s="152">
        <v>15486</v>
      </c>
      <c r="D104" s="40" t="s">
        <v>44</v>
      </c>
      <c r="E104" s="25">
        <f t="shared" si="10"/>
        <v>463</v>
      </c>
      <c r="F104" s="25" t="e">
        <f>VLOOKUP(E104,Tab!$A$2:$B$255,2,TRUE)</f>
        <v>#N/A</v>
      </c>
      <c r="G104" s="26">
        <f t="shared" si="11"/>
        <v>463</v>
      </c>
      <c r="H104" s="26">
        <f t="shared" si="12"/>
        <v>449</v>
      </c>
      <c r="I104" s="26">
        <f t="shared" si="13"/>
        <v>443</v>
      </c>
      <c r="J104" s="26">
        <f t="shared" si="14"/>
        <v>435</v>
      </c>
      <c r="K104" s="26">
        <f t="shared" si="15"/>
        <v>430</v>
      </c>
      <c r="L104" s="27">
        <f t="shared" si="16"/>
        <v>2220</v>
      </c>
      <c r="M104" s="28">
        <f t="shared" si="17"/>
        <v>444</v>
      </c>
      <c r="N104" s="29"/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449</v>
      </c>
      <c r="AB104" s="30">
        <v>0</v>
      </c>
      <c r="AC104" s="30">
        <v>0</v>
      </c>
      <c r="AD104" s="30">
        <v>0</v>
      </c>
      <c r="AE104" s="30">
        <v>443</v>
      </c>
      <c r="AF104" s="30">
        <v>0</v>
      </c>
      <c r="AG104" s="183">
        <v>0</v>
      </c>
      <c r="AH104" s="178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463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0">
        <v>430</v>
      </c>
      <c r="BK104" s="30">
        <v>0</v>
      </c>
      <c r="BL104" s="30">
        <v>0</v>
      </c>
      <c r="BM104" s="30">
        <v>0</v>
      </c>
      <c r="BN104" s="30">
        <v>435</v>
      </c>
      <c r="BO104" s="30">
        <v>0</v>
      </c>
      <c r="BP104" s="30">
        <v>0</v>
      </c>
      <c r="BQ104" s="30">
        <v>0</v>
      </c>
      <c r="BR104" s="30">
        <v>0</v>
      </c>
      <c r="BS104" s="30">
        <v>423</v>
      </c>
      <c r="BT104" s="30">
        <v>0</v>
      </c>
      <c r="BU104" s="30">
        <v>0</v>
      </c>
      <c r="BV104" s="30">
        <v>0</v>
      </c>
      <c r="BW104" s="30">
        <v>0</v>
      </c>
      <c r="BX104" s="30">
        <v>0</v>
      </c>
      <c r="BY104" s="30">
        <v>0</v>
      </c>
      <c r="BZ104" s="30">
        <v>0</v>
      </c>
      <c r="CA104" s="30">
        <v>0</v>
      </c>
      <c r="CB104" s="30">
        <v>0</v>
      </c>
      <c r="CC104" s="30">
        <v>0</v>
      </c>
      <c r="CD104" s="30">
        <v>0</v>
      </c>
      <c r="CE104" s="30">
        <v>0</v>
      </c>
      <c r="CF104" s="30">
        <v>0</v>
      </c>
      <c r="CG104" s="30">
        <v>0</v>
      </c>
      <c r="CH104" s="30">
        <v>0</v>
      </c>
      <c r="CI104" s="30">
        <v>0</v>
      </c>
      <c r="CJ104" s="30">
        <v>0</v>
      </c>
      <c r="CK104" s="30">
        <v>0</v>
      </c>
      <c r="CL104" s="30">
        <v>0</v>
      </c>
      <c r="CM104" s="30">
        <v>0</v>
      </c>
      <c r="CN104" s="30">
        <v>0</v>
      </c>
      <c r="CO104" s="30">
        <v>0</v>
      </c>
      <c r="CP104" s="30">
        <v>0</v>
      </c>
      <c r="CQ104" s="30">
        <v>0</v>
      </c>
      <c r="CR104" s="30">
        <v>0</v>
      </c>
      <c r="CS104" s="30">
        <v>0</v>
      </c>
      <c r="CT104" s="30">
        <v>0</v>
      </c>
      <c r="CU104" s="30">
        <v>0</v>
      </c>
      <c r="CV104" s="30">
        <v>0</v>
      </c>
      <c r="CW104" s="30">
        <v>0</v>
      </c>
      <c r="CX104" s="30">
        <v>0</v>
      </c>
      <c r="CY104" s="30">
        <v>0</v>
      </c>
      <c r="CZ104" s="30">
        <v>0</v>
      </c>
      <c r="DA104" s="30">
        <v>0</v>
      </c>
      <c r="DB104" s="31">
        <v>0</v>
      </c>
    </row>
    <row r="105" spans="1:106" ht="14.1" customHeight="1" x14ac:dyDescent="0.25">
      <c r="A105" s="21">
        <f t="shared" si="9"/>
        <v>92</v>
      </c>
      <c r="B105" s="143" t="s">
        <v>298</v>
      </c>
      <c r="C105" s="33">
        <v>13238</v>
      </c>
      <c r="D105" s="139" t="s">
        <v>369</v>
      </c>
      <c r="E105" s="25">
        <f t="shared" si="10"/>
        <v>462</v>
      </c>
      <c r="F105" s="25" t="e">
        <f>VLOOKUP(E105,Tab!$A$2:$B$255,2,TRUE)</f>
        <v>#N/A</v>
      </c>
      <c r="G105" s="26">
        <f t="shared" si="11"/>
        <v>462</v>
      </c>
      <c r="H105" s="26">
        <f t="shared" si="12"/>
        <v>443</v>
      </c>
      <c r="I105" s="26">
        <f t="shared" si="13"/>
        <v>439</v>
      </c>
      <c r="J105" s="26">
        <f t="shared" si="14"/>
        <v>438</v>
      </c>
      <c r="K105" s="26">
        <f t="shared" si="15"/>
        <v>436</v>
      </c>
      <c r="L105" s="27">
        <f t="shared" si="16"/>
        <v>2218</v>
      </c>
      <c r="M105" s="28">
        <f t="shared" si="17"/>
        <v>443.6</v>
      </c>
      <c r="N105" s="29"/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462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183">
        <v>0</v>
      </c>
      <c r="AH105" s="178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420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30">
        <v>0</v>
      </c>
      <c r="BE105" s="30">
        <v>0</v>
      </c>
      <c r="BF105" s="30">
        <v>438</v>
      </c>
      <c r="BG105" s="30">
        <v>0</v>
      </c>
      <c r="BH105" s="30">
        <v>0</v>
      </c>
      <c r="BI105" s="30">
        <v>0</v>
      </c>
      <c r="BJ105" s="30">
        <v>0</v>
      </c>
      <c r="BK105" s="30">
        <v>0</v>
      </c>
      <c r="BL105" s="30">
        <v>0</v>
      </c>
      <c r="BM105" s="30">
        <v>0</v>
      </c>
      <c r="BN105" s="30">
        <v>0</v>
      </c>
      <c r="BO105" s="30">
        <v>0</v>
      </c>
      <c r="BP105" s="30">
        <v>0</v>
      </c>
      <c r="BQ105" s="30">
        <v>0</v>
      </c>
      <c r="BR105" s="30">
        <v>0</v>
      </c>
      <c r="BS105" s="30">
        <v>0</v>
      </c>
      <c r="BT105" s="30">
        <v>435</v>
      </c>
      <c r="BU105" s="30">
        <v>0</v>
      </c>
      <c r="BV105" s="30">
        <v>0</v>
      </c>
      <c r="BW105" s="30">
        <v>0</v>
      </c>
      <c r="BX105" s="30">
        <v>0</v>
      </c>
      <c r="BY105" s="30">
        <v>0</v>
      </c>
      <c r="BZ105" s="30">
        <v>0</v>
      </c>
      <c r="CA105" s="30">
        <v>0</v>
      </c>
      <c r="CB105" s="30">
        <v>436</v>
      </c>
      <c r="CC105" s="30">
        <v>0</v>
      </c>
      <c r="CD105" s="30">
        <v>443</v>
      </c>
      <c r="CE105" s="30">
        <v>0</v>
      </c>
      <c r="CF105" s="30">
        <v>0</v>
      </c>
      <c r="CG105" s="30">
        <v>0</v>
      </c>
      <c r="CH105" s="30">
        <v>0</v>
      </c>
      <c r="CI105" s="30">
        <v>0</v>
      </c>
      <c r="CJ105" s="30">
        <v>0</v>
      </c>
      <c r="CK105" s="30">
        <v>0</v>
      </c>
      <c r="CL105" s="30">
        <v>0</v>
      </c>
      <c r="CM105" s="30">
        <v>0</v>
      </c>
      <c r="CN105" s="30">
        <v>0</v>
      </c>
      <c r="CO105" s="30">
        <v>0</v>
      </c>
      <c r="CP105" s="30">
        <v>0</v>
      </c>
      <c r="CQ105" s="30">
        <v>0</v>
      </c>
      <c r="CR105" s="30">
        <v>0</v>
      </c>
      <c r="CS105" s="30">
        <v>0</v>
      </c>
      <c r="CT105" s="30">
        <v>439</v>
      </c>
      <c r="CU105" s="30">
        <v>0</v>
      </c>
      <c r="CV105" s="30">
        <v>0</v>
      </c>
      <c r="CW105" s="30">
        <v>0</v>
      </c>
      <c r="CX105" s="30">
        <v>0</v>
      </c>
      <c r="CY105" s="30">
        <v>0</v>
      </c>
      <c r="CZ105" s="30">
        <v>0</v>
      </c>
      <c r="DA105" s="30">
        <v>0</v>
      </c>
      <c r="DB105" s="31">
        <v>0</v>
      </c>
    </row>
    <row r="106" spans="1:106" ht="14.1" customHeight="1" x14ac:dyDescent="0.25">
      <c r="A106" s="21">
        <f t="shared" si="9"/>
        <v>93</v>
      </c>
      <c r="B106" s="143" t="s">
        <v>157</v>
      </c>
      <c r="C106" s="33">
        <v>13675</v>
      </c>
      <c r="D106" s="144" t="s">
        <v>124</v>
      </c>
      <c r="E106" s="25">
        <f t="shared" si="10"/>
        <v>433</v>
      </c>
      <c r="F106" s="25" t="e">
        <f>VLOOKUP(E106,Tab!$A$2:$B$255,2,TRUE)</f>
        <v>#N/A</v>
      </c>
      <c r="G106" s="26">
        <f t="shared" si="11"/>
        <v>456</v>
      </c>
      <c r="H106" s="26">
        <f t="shared" si="12"/>
        <v>437</v>
      </c>
      <c r="I106" s="26">
        <f t="shared" si="13"/>
        <v>437</v>
      </c>
      <c r="J106" s="26">
        <f t="shared" si="14"/>
        <v>433</v>
      </c>
      <c r="K106" s="26">
        <f t="shared" si="15"/>
        <v>430</v>
      </c>
      <c r="L106" s="27">
        <f t="shared" si="16"/>
        <v>2193</v>
      </c>
      <c r="M106" s="28">
        <f t="shared" si="17"/>
        <v>438.6</v>
      </c>
      <c r="N106" s="29"/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183">
        <v>0</v>
      </c>
      <c r="AH106" s="178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v>0</v>
      </c>
      <c r="AY106" s="30">
        <v>430</v>
      </c>
      <c r="AZ106" s="30">
        <v>0</v>
      </c>
      <c r="BA106" s="30">
        <v>0</v>
      </c>
      <c r="BB106" s="30">
        <v>0</v>
      </c>
      <c r="BC106" s="30">
        <v>0</v>
      </c>
      <c r="BD106" s="30">
        <v>0</v>
      </c>
      <c r="BE106" s="30">
        <v>0</v>
      </c>
      <c r="BF106" s="30">
        <v>0</v>
      </c>
      <c r="BG106" s="30">
        <v>0</v>
      </c>
      <c r="BH106" s="30">
        <v>0</v>
      </c>
      <c r="BI106" s="30">
        <v>0</v>
      </c>
      <c r="BJ106" s="30">
        <v>0</v>
      </c>
      <c r="BK106" s="30">
        <v>0</v>
      </c>
      <c r="BL106" s="30">
        <v>0</v>
      </c>
      <c r="BM106" s="30">
        <v>433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437</v>
      </c>
      <c r="BY106" s="30">
        <v>0</v>
      </c>
      <c r="BZ106" s="30">
        <v>0</v>
      </c>
      <c r="CA106" s="30">
        <v>0</v>
      </c>
      <c r="CB106" s="30">
        <v>0</v>
      </c>
      <c r="CC106" s="30">
        <v>437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456</v>
      </c>
      <c r="CQ106" s="30">
        <v>0</v>
      </c>
      <c r="CR106" s="30">
        <v>0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0">
        <v>0</v>
      </c>
      <c r="DA106" s="30">
        <v>0</v>
      </c>
      <c r="DB106" s="31">
        <v>0</v>
      </c>
    </row>
    <row r="107" spans="1:106" ht="14.1" customHeight="1" x14ac:dyDescent="0.25">
      <c r="A107" s="21">
        <f t="shared" si="9"/>
        <v>94</v>
      </c>
      <c r="B107" s="143" t="s">
        <v>134</v>
      </c>
      <c r="C107" s="33">
        <v>13683</v>
      </c>
      <c r="D107" s="147" t="s">
        <v>64</v>
      </c>
      <c r="E107" s="25">
        <f t="shared" si="10"/>
        <v>551</v>
      </c>
      <c r="F107" s="25" t="str">
        <f>VLOOKUP(E107,Tab!$A$2:$B$255,2,TRUE)</f>
        <v>Não</v>
      </c>
      <c r="G107" s="26">
        <f t="shared" si="11"/>
        <v>551</v>
      </c>
      <c r="H107" s="26">
        <f t="shared" si="12"/>
        <v>547</v>
      </c>
      <c r="I107" s="26">
        <f t="shared" si="13"/>
        <v>547</v>
      </c>
      <c r="J107" s="26">
        <f t="shared" si="14"/>
        <v>544</v>
      </c>
      <c r="K107" s="26">
        <f t="shared" si="15"/>
        <v>0</v>
      </c>
      <c r="L107" s="27">
        <f t="shared" si="16"/>
        <v>2189</v>
      </c>
      <c r="M107" s="28">
        <f t="shared" si="17"/>
        <v>437.8</v>
      </c>
      <c r="N107" s="29"/>
      <c r="O107" s="30">
        <v>0</v>
      </c>
      <c r="P107" s="30">
        <v>0</v>
      </c>
      <c r="Q107" s="30">
        <v>551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547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183">
        <v>0</v>
      </c>
      <c r="AH107" s="178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544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30">
        <v>0</v>
      </c>
      <c r="AX107" s="30">
        <v>547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30">
        <v>0</v>
      </c>
      <c r="BE107" s="30">
        <v>0</v>
      </c>
      <c r="BF107" s="30">
        <v>0</v>
      </c>
      <c r="BG107" s="30">
        <v>0</v>
      </c>
      <c r="BH107" s="30">
        <v>0</v>
      </c>
      <c r="BI107" s="30">
        <v>0</v>
      </c>
      <c r="BJ107" s="30">
        <v>0</v>
      </c>
      <c r="BK107" s="30">
        <v>0</v>
      </c>
      <c r="BL107" s="30">
        <v>0</v>
      </c>
      <c r="BM107" s="30">
        <v>0</v>
      </c>
      <c r="BN107" s="30">
        <v>0</v>
      </c>
      <c r="BO107" s="30">
        <v>0</v>
      </c>
      <c r="BP107" s="30">
        <v>0</v>
      </c>
      <c r="BQ107" s="30">
        <v>0</v>
      </c>
      <c r="BR107" s="30">
        <v>0</v>
      </c>
      <c r="BS107" s="30">
        <v>0</v>
      </c>
      <c r="BT107" s="30">
        <v>0</v>
      </c>
      <c r="BU107" s="30">
        <v>0</v>
      </c>
      <c r="BV107" s="30">
        <v>0</v>
      </c>
      <c r="BW107" s="30">
        <v>0</v>
      </c>
      <c r="BX107" s="30">
        <v>0</v>
      </c>
      <c r="BY107" s="30">
        <v>0</v>
      </c>
      <c r="BZ107" s="30">
        <v>0</v>
      </c>
      <c r="CA107" s="30">
        <v>0</v>
      </c>
      <c r="CB107" s="30">
        <v>0</v>
      </c>
      <c r="CC107" s="30">
        <v>0</v>
      </c>
      <c r="CD107" s="30">
        <v>0</v>
      </c>
      <c r="CE107" s="30">
        <v>0</v>
      </c>
      <c r="CF107" s="30">
        <v>0</v>
      </c>
      <c r="CG107" s="30">
        <v>0</v>
      </c>
      <c r="CH107" s="30">
        <v>0</v>
      </c>
      <c r="CI107" s="30">
        <v>0</v>
      </c>
      <c r="CJ107" s="30">
        <v>0</v>
      </c>
      <c r="CK107" s="30">
        <v>0</v>
      </c>
      <c r="CL107" s="30">
        <v>0</v>
      </c>
      <c r="CM107" s="30">
        <v>0</v>
      </c>
      <c r="CN107" s="30">
        <v>0</v>
      </c>
      <c r="CO107" s="30">
        <v>0</v>
      </c>
      <c r="CP107" s="30">
        <v>0</v>
      </c>
      <c r="CQ107" s="30">
        <v>0</v>
      </c>
      <c r="CR107" s="30">
        <v>0</v>
      </c>
      <c r="CS107" s="30">
        <v>0</v>
      </c>
      <c r="CT107" s="30">
        <v>0</v>
      </c>
      <c r="CU107" s="30">
        <v>0</v>
      </c>
      <c r="CV107" s="30">
        <v>0</v>
      </c>
      <c r="CW107" s="30">
        <v>0</v>
      </c>
      <c r="CX107" s="30">
        <v>0</v>
      </c>
      <c r="CY107" s="30">
        <v>0</v>
      </c>
      <c r="CZ107" s="30">
        <v>0</v>
      </c>
      <c r="DA107" s="30">
        <v>0</v>
      </c>
      <c r="DB107" s="31">
        <v>0</v>
      </c>
    </row>
    <row r="108" spans="1:106" ht="14.1" customHeight="1" x14ac:dyDescent="0.25">
      <c r="A108" s="21">
        <f t="shared" si="9"/>
        <v>95</v>
      </c>
      <c r="B108" s="141" t="s">
        <v>375</v>
      </c>
      <c r="C108" s="152">
        <v>14470</v>
      </c>
      <c r="D108" s="139" t="s">
        <v>290</v>
      </c>
      <c r="E108" s="25">
        <f t="shared" si="10"/>
        <v>445</v>
      </c>
      <c r="F108" s="25" t="e">
        <f>VLOOKUP(E108,Tab!$A$2:$B$255,2,TRUE)</f>
        <v>#N/A</v>
      </c>
      <c r="G108" s="26">
        <f t="shared" si="11"/>
        <v>474</v>
      </c>
      <c r="H108" s="26">
        <f t="shared" si="12"/>
        <v>445</v>
      </c>
      <c r="I108" s="26">
        <f t="shared" si="13"/>
        <v>427</v>
      </c>
      <c r="J108" s="26">
        <f t="shared" si="14"/>
        <v>425</v>
      </c>
      <c r="K108" s="26">
        <f t="shared" si="15"/>
        <v>415</v>
      </c>
      <c r="L108" s="27">
        <f t="shared" si="16"/>
        <v>2186</v>
      </c>
      <c r="M108" s="28">
        <f t="shared" si="17"/>
        <v>437.2</v>
      </c>
      <c r="N108" s="29"/>
      <c r="O108" s="30">
        <v>0</v>
      </c>
      <c r="P108" s="30">
        <v>415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427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183">
        <v>0</v>
      </c>
      <c r="AH108" s="178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  <c r="AT108" s="30">
        <v>0</v>
      </c>
      <c r="AU108" s="30">
        <v>0</v>
      </c>
      <c r="AV108" s="30">
        <v>445</v>
      </c>
      <c r="AW108" s="30">
        <v>0</v>
      </c>
      <c r="AX108" s="30">
        <v>0</v>
      </c>
      <c r="AY108" s="30">
        <v>0</v>
      </c>
      <c r="AZ108" s="30">
        <v>0</v>
      </c>
      <c r="BA108" s="30">
        <v>0</v>
      </c>
      <c r="BB108" s="30">
        <v>0</v>
      </c>
      <c r="BC108" s="30">
        <v>0</v>
      </c>
      <c r="BD108" s="30">
        <v>0</v>
      </c>
      <c r="BE108" s="30">
        <v>0</v>
      </c>
      <c r="BF108" s="30">
        <v>407</v>
      </c>
      <c r="BG108" s="30">
        <v>0</v>
      </c>
      <c r="BH108" s="30">
        <v>0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409</v>
      </c>
      <c r="BU108" s="30">
        <v>0</v>
      </c>
      <c r="BV108" s="30">
        <v>0</v>
      </c>
      <c r="BW108" s="30">
        <v>0</v>
      </c>
      <c r="BX108" s="30">
        <v>0</v>
      </c>
      <c r="BY108" s="30">
        <v>0</v>
      </c>
      <c r="BZ108" s="30">
        <v>0</v>
      </c>
      <c r="CA108" s="30">
        <v>0</v>
      </c>
      <c r="CB108" s="30">
        <v>391</v>
      </c>
      <c r="CC108" s="30">
        <v>0</v>
      </c>
      <c r="CD108" s="30">
        <v>474</v>
      </c>
      <c r="CE108" s="30">
        <v>0</v>
      </c>
      <c r="CF108" s="30">
        <v>0</v>
      </c>
      <c r="CG108" s="30">
        <v>0</v>
      </c>
      <c r="CH108" s="30">
        <v>0</v>
      </c>
      <c r="CI108" s="30">
        <v>0</v>
      </c>
      <c r="CJ108" s="30">
        <v>0</v>
      </c>
      <c r="CK108" s="30">
        <v>0</v>
      </c>
      <c r="CL108" s="30">
        <v>0</v>
      </c>
      <c r="CM108" s="30">
        <v>0</v>
      </c>
      <c r="CN108" s="30">
        <v>0</v>
      </c>
      <c r="CO108" s="30">
        <v>0</v>
      </c>
      <c r="CP108" s="30">
        <v>0</v>
      </c>
      <c r="CQ108" s="30">
        <v>0</v>
      </c>
      <c r="CR108" s="30">
        <v>0</v>
      </c>
      <c r="CS108" s="30">
        <v>0</v>
      </c>
      <c r="CT108" s="30">
        <v>425</v>
      </c>
      <c r="CU108" s="30">
        <v>0</v>
      </c>
      <c r="CV108" s="30">
        <v>0</v>
      </c>
      <c r="CW108" s="30">
        <v>0</v>
      </c>
      <c r="CX108" s="30">
        <v>0</v>
      </c>
      <c r="CY108" s="30">
        <v>0</v>
      </c>
      <c r="CZ108" s="30">
        <v>0</v>
      </c>
      <c r="DA108" s="30">
        <v>0</v>
      </c>
      <c r="DB108" s="31">
        <v>0</v>
      </c>
    </row>
    <row r="109" spans="1:106" ht="14.1" customHeight="1" x14ac:dyDescent="0.25">
      <c r="A109" s="21">
        <f t="shared" si="9"/>
        <v>96</v>
      </c>
      <c r="B109" s="141" t="s">
        <v>61</v>
      </c>
      <c r="C109" s="33">
        <v>10875</v>
      </c>
      <c r="D109" s="139" t="s">
        <v>62</v>
      </c>
      <c r="E109" s="25">
        <f t="shared" si="10"/>
        <v>540</v>
      </c>
      <c r="F109" s="25" t="str">
        <f>VLOOKUP(E109,Tab!$A$2:$B$255,2,TRUE)</f>
        <v>Não</v>
      </c>
      <c r="G109" s="26">
        <f t="shared" si="11"/>
        <v>540</v>
      </c>
      <c r="H109" s="26">
        <f t="shared" si="12"/>
        <v>538</v>
      </c>
      <c r="I109" s="26">
        <f t="shared" si="13"/>
        <v>535</v>
      </c>
      <c r="J109" s="26">
        <f t="shared" si="14"/>
        <v>529</v>
      </c>
      <c r="K109" s="26">
        <f t="shared" si="15"/>
        <v>0</v>
      </c>
      <c r="L109" s="27">
        <f t="shared" si="16"/>
        <v>2142</v>
      </c>
      <c r="M109" s="28">
        <f t="shared" si="17"/>
        <v>428.4</v>
      </c>
      <c r="N109" s="29"/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183">
        <v>0</v>
      </c>
      <c r="AH109" s="178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540</v>
      </c>
      <c r="AO109" s="30">
        <v>538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535</v>
      </c>
      <c r="AY109" s="30">
        <v>0</v>
      </c>
      <c r="AZ109" s="30">
        <v>0</v>
      </c>
      <c r="BA109" s="30">
        <v>529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  <c r="BY109" s="30">
        <v>0</v>
      </c>
      <c r="BZ109" s="30">
        <v>0</v>
      </c>
      <c r="CA109" s="30">
        <v>0</v>
      </c>
      <c r="CB109" s="30">
        <v>0</v>
      </c>
      <c r="CC109" s="30">
        <v>0</v>
      </c>
      <c r="CD109" s="30">
        <v>0</v>
      </c>
      <c r="CE109" s="30">
        <v>0</v>
      </c>
      <c r="CF109" s="30">
        <v>0</v>
      </c>
      <c r="CG109" s="30">
        <v>0</v>
      </c>
      <c r="CH109" s="30">
        <v>0</v>
      </c>
      <c r="CI109" s="30">
        <v>0</v>
      </c>
      <c r="CJ109" s="30">
        <v>0</v>
      </c>
      <c r="CK109" s="30">
        <v>0</v>
      </c>
      <c r="CL109" s="30">
        <v>0</v>
      </c>
      <c r="CM109" s="30">
        <v>0</v>
      </c>
      <c r="CN109" s="30">
        <v>0</v>
      </c>
      <c r="CO109" s="30">
        <v>0</v>
      </c>
      <c r="CP109" s="30">
        <v>0</v>
      </c>
      <c r="CQ109" s="30">
        <v>0</v>
      </c>
      <c r="CR109" s="30">
        <v>0</v>
      </c>
      <c r="CS109" s="30">
        <v>0</v>
      </c>
      <c r="CT109" s="30">
        <v>0</v>
      </c>
      <c r="CU109" s="30">
        <v>0</v>
      </c>
      <c r="CV109" s="30">
        <v>0</v>
      </c>
      <c r="CW109" s="30">
        <v>0</v>
      </c>
      <c r="CX109" s="30">
        <v>0</v>
      </c>
      <c r="CY109" s="30">
        <v>0</v>
      </c>
      <c r="CZ109" s="30">
        <v>0</v>
      </c>
      <c r="DA109" s="30">
        <v>0</v>
      </c>
      <c r="DB109" s="31">
        <v>0</v>
      </c>
    </row>
    <row r="110" spans="1:106" ht="14.1" customHeight="1" x14ac:dyDescent="0.25">
      <c r="A110" s="21">
        <f t="shared" si="9"/>
        <v>97</v>
      </c>
      <c r="B110" s="141" t="s">
        <v>391</v>
      </c>
      <c r="C110" s="152">
        <v>12791</v>
      </c>
      <c r="D110" s="139" t="s">
        <v>232</v>
      </c>
      <c r="E110" s="25">
        <f t="shared" si="10"/>
        <v>454</v>
      </c>
      <c r="F110" s="25" t="e">
        <f>VLOOKUP(E110,Tab!$A$2:$B$255,2,TRUE)</f>
        <v>#N/A</v>
      </c>
      <c r="G110" s="26">
        <f t="shared" si="11"/>
        <v>454</v>
      </c>
      <c r="H110" s="26">
        <f t="shared" si="12"/>
        <v>439</v>
      </c>
      <c r="I110" s="26">
        <f t="shared" si="13"/>
        <v>429</v>
      </c>
      <c r="J110" s="26">
        <f t="shared" si="14"/>
        <v>409</v>
      </c>
      <c r="K110" s="26">
        <f t="shared" si="15"/>
        <v>400</v>
      </c>
      <c r="L110" s="27">
        <f t="shared" si="16"/>
        <v>2131</v>
      </c>
      <c r="M110" s="28">
        <f t="shared" si="17"/>
        <v>426.2</v>
      </c>
      <c r="N110" s="29"/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454</v>
      </c>
      <c r="X110" s="30">
        <v>0</v>
      </c>
      <c r="Y110" s="30">
        <v>387</v>
      </c>
      <c r="Z110" s="30">
        <v>0</v>
      </c>
      <c r="AA110" s="30">
        <v>259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183">
        <v>0</v>
      </c>
      <c r="AH110" s="178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429</v>
      </c>
      <c r="BB110" s="30">
        <v>0</v>
      </c>
      <c r="BC110" s="30">
        <v>0</v>
      </c>
      <c r="BD110" s="30">
        <v>0</v>
      </c>
      <c r="BE110" s="30">
        <v>0</v>
      </c>
      <c r="BF110" s="30">
        <v>0</v>
      </c>
      <c r="BG110" s="30">
        <v>0</v>
      </c>
      <c r="BH110" s="30">
        <v>0</v>
      </c>
      <c r="BI110" s="30">
        <v>0</v>
      </c>
      <c r="BJ110" s="30">
        <v>0</v>
      </c>
      <c r="BK110" s="30">
        <v>0</v>
      </c>
      <c r="BL110" s="30">
        <v>0</v>
      </c>
      <c r="BM110" s="30">
        <v>0</v>
      </c>
      <c r="BN110" s="30">
        <v>383</v>
      </c>
      <c r="BO110" s="30">
        <v>0</v>
      </c>
      <c r="BP110" s="30">
        <v>0</v>
      </c>
      <c r="BQ110" s="30">
        <v>0</v>
      </c>
      <c r="BR110" s="30">
        <v>0</v>
      </c>
      <c r="BS110" s="30">
        <v>439</v>
      </c>
      <c r="BT110" s="30">
        <v>0</v>
      </c>
      <c r="BU110" s="30">
        <v>0</v>
      </c>
      <c r="BV110" s="30">
        <v>0</v>
      </c>
      <c r="BW110" s="30">
        <v>0</v>
      </c>
      <c r="BX110" s="30">
        <v>0</v>
      </c>
      <c r="BY110" s="30">
        <v>0</v>
      </c>
      <c r="BZ110" s="30">
        <v>0</v>
      </c>
      <c r="CA110" s="30">
        <v>0</v>
      </c>
      <c r="CB110" s="30">
        <v>0</v>
      </c>
      <c r="CC110" s="30">
        <v>0</v>
      </c>
      <c r="CD110" s="30">
        <v>0</v>
      </c>
      <c r="CE110" s="30">
        <v>0</v>
      </c>
      <c r="CF110" s="30">
        <v>0</v>
      </c>
      <c r="CG110" s="30">
        <v>0</v>
      </c>
      <c r="CH110" s="30">
        <v>0</v>
      </c>
      <c r="CI110" s="30">
        <v>0</v>
      </c>
      <c r="CJ110" s="30">
        <v>0</v>
      </c>
      <c r="CK110" s="30">
        <v>0</v>
      </c>
      <c r="CL110" s="30">
        <v>0</v>
      </c>
      <c r="CM110" s="30">
        <v>0</v>
      </c>
      <c r="CN110" s="30">
        <v>0</v>
      </c>
      <c r="CO110" s="30">
        <v>0</v>
      </c>
      <c r="CP110" s="30">
        <v>0</v>
      </c>
      <c r="CQ110" s="30">
        <v>0</v>
      </c>
      <c r="CR110" s="30">
        <v>350</v>
      </c>
      <c r="CS110" s="30">
        <v>0</v>
      </c>
      <c r="CT110" s="30">
        <v>0</v>
      </c>
      <c r="CU110" s="30">
        <v>0</v>
      </c>
      <c r="CV110" s="30">
        <v>409</v>
      </c>
      <c r="CW110" s="30">
        <v>0</v>
      </c>
      <c r="CX110" s="30">
        <v>0</v>
      </c>
      <c r="CY110" s="30">
        <v>0</v>
      </c>
      <c r="CZ110" s="30">
        <v>0</v>
      </c>
      <c r="DA110" s="30">
        <v>400</v>
      </c>
      <c r="DB110" s="31">
        <v>0</v>
      </c>
    </row>
    <row r="111" spans="1:106" ht="14.1" customHeight="1" x14ac:dyDescent="0.25">
      <c r="A111" s="21">
        <f t="shared" si="9"/>
        <v>98</v>
      </c>
      <c r="B111" s="141" t="s">
        <v>143</v>
      </c>
      <c r="C111" s="33">
        <v>12200</v>
      </c>
      <c r="D111" s="139" t="s">
        <v>83</v>
      </c>
      <c r="E111" s="25">
        <f t="shared" si="10"/>
        <v>535</v>
      </c>
      <c r="F111" s="25" t="str">
        <f>VLOOKUP(E111,Tab!$A$2:$B$255,2,TRUE)</f>
        <v>Não</v>
      </c>
      <c r="G111" s="26">
        <f t="shared" si="11"/>
        <v>535</v>
      </c>
      <c r="H111" s="26">
        <f t="shared" si="12"/>
        <v>519</v>
      </c>
      <c r="I111" s="26">
        <f t="shared" si="13"/>
        <v>510</v>
      </c>
      <c r="J111" s="26">
        <f t="shared" si="14"/>
        <v>509</v>
      </c>
      <c r="K111" s="26">
        <f t="shared" si="15"/>
        <v>0</v>
      </c>
      <c r="L111" s="27">
        <f t="shared" si="16"/>
        <v>2073</v>
      </c>
      <c r="M111" s="28">
        <f t="shared" si="17"/>
        <v>414.6</v>
      </c>
      <c r="N111" s="29"/>
      <c r="O111" s="30">
        <v>0</v>
      </c>
      <c r="P111" s="30">
        <v>0</v>
      </c>
      <c r="Q111" s="30">
        <v>519</v>
      </c>
      <c r="R111" s="30">
        <v>0</v>
      </c>
      <c r="S111" s="30">
        <v>535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509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183">
        <v>0</v>
      </c>
      <c r="AH111" s="178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510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BX111" s="30">
        <v>0</v>
      </c>
      <c r="BY111" s="30">
        <v>0</v>
      </c>
      <c r="BZ111" s="30">
        <v>0</v>
      </c>
      <c r="CA111" s="30">
        <v>0</v>
      </c>
      <c r="CB111" s="30">
        <v>0</v>
      </c>
      <c r="CC111" s="30">
        <v>0</v>
      </c>
      <c r="CD111" s="30">
        <v>0</v>
      </c>
      <c r="CE111" s="30">
        <v>0</v>
      </c>
      <c r="CF111" s="30">
        <v>0</v>
      </c>
      <c r="CG111" s="30">
        <v>0</v>
      </c>
      <c r="CH111" s="30">
        <v>0</v>
      </c>
      <c r="CI111" s="30">
        <v>0</v>
      </c>
      <c r="CJ111" s="30">
        <v>0</v>
      </c>
      <c r="CK111" s="30">
        <v>0</v>
      </c>
      <c r="CL111" s="30">
        <v>0</v>
      </c>
      <c r="CM111" s="30">
        <v>0</v>
      </c>
      <c r="CN111" s="30">
        <v>0</v>
      </c>
      <c r="CO111" s="30">
        <v>0</v>
      </c>
      <c r="CP111" s="30">
        <v>0</v>
      </c>
      <c r="CQ111" s="30">
        <v>0</v>
      </c>
      <c r="CR111" s="30">
        <v>0</v>
      </c>
      <c r="CS111" s="30">
        <v>0</v>
      </c>
      <c r="CT111" s="30">
        <v>0</v>
      </c>
      <c r="CU111" s="30">
        <v>0</v>
      </c>
      <c r="CV111" s="30">
        <v>0</v>
      </c>
      <c r="CW111" s="30">
        <v>0</v>
      </c>
      <c r="CX111" s="30">
        <v>0</v>
      </c>
      <c r="CY111" s="30">
        <v>0</v>
      </c>
      <c r="CZ111" s="30">
        <v>0</v>
      </c>
      <c r="DA111" s="30">
        <v>0</v>
      </c>
      <c r="DB111" s="31">
        <v>0</v>
      </c>
    </row>
    <row r="112" spans="1:106" ht="14.1" customHeight="1" x14ac:dyDescent="0.25">
      <c r="A112" s="21">
        <f t="shared" si="9"/>
        <v>99</v>
      </c>
      <c r="B112" s="141" t="s">
        <v>78</v>
      </c>
      <c r="C112" s="33">
        <v>10</v>
      </c>
      <c r="D112" s="139" t="s">
        <v>44</v>
      </c>
      <c r="E112" s="25">
        <f t="shared" si="10"/>
        <v>525</v>
      </c>
      <c r="F112" s="25" t="str">
        <f>VLOOKUP(E112,Tab!$A$2:$B$255,2,TRUE)</f>
        <v>Não</v>
      </c>
      <c r="G112" s="26">
        <f t="shared" si="11"/>
        <v>530</v>
      </c>
      <c r="H112" s="26">
        <f t="shared" si="12"/>
        <v>525</v>
      </c>
      <c r="I112" s="26">
        <f t="shared" si="13"/>
        <v>514</v>
      </c>
      <c r="J112" s="26">
        <f t="shared" si="14"/>
        <v>503</v>
      </c>
      <c r="K112" s="26">
        <f t="shared" si="15"/>
        <v>0</v>
      </c>
      <c r="L112" s="27">
        <f t="shared" si="16"/>
        <v>2072</v>
      </c>
      <c r="M112" s="28">
        <f t="shared" si="17"/>
        <v>414.4</v>
      </c>
      <c r="N112" s="29"/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514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183">
        <v>0</v>
      </c>
      <c r="AH112" s="178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v>0</v>
      </c>
      <c r="BD112" s="30">
        <v>0</v>
      </c>
      <c r="BE112" s="30">
        <v>0</v>
      </c>
      <c r="BF112" s="30">
        <v>0</v>
      </c>
      <c r="BG112" s="30">
        <v>0</v>
      </c>
      <c r="BH112" s="30">
        <v>0</v>
      </c>
      <c r="BI112" s="30">
        <v>0</v>
      </c>
      <c r="BJ112" s="30">
        <v>525</v>
      </c>
      <c r="BK112" s="30">
        <v>0</v>
      </c>
      <c r="BL112" s="30">
        <v>0</v>
      </c>
      <c r="BM112" s="30">
        <v>0</v>
      </c>
      <c r="BN112" s="30">
        <v>0</v>
      </c>
      <c r="BO112" s="30">
        <v>0</v>
      </c>
      <c r="BP112" s="30">
        <v>0</v>
      </c>
      <c r="BQ112" s="30">
        <v>0</v>
      </c>
      <c r="BR112" s="30">
        <v>0</v>
      </c>
      <c r="BS112" s="30">
        <v>0</v>
      </c>
      <c r="BT112" s="30">
        <v>0</v>
      </c>
      <c r="BU112" s="30">
        <v>0</v>
      </c>
      <c r="BV112" s="30">
        <v>0</v>
      </c>
      <c r="BW112" s="30">
        <v>0</v>
      </c>
      <c r="BX112" s="30">
        <v>0</v>
      </c>
      <c r="BY112" s="30">
        <v>0</v>
      </c>
      <c r="BZ112" s="30">
        <v>0</v>
      </c>
      <c r="CA112" s="30">
        <v>0</v>
      </c>
      <c r="CB112" s="30">
        <v>0</v>
      </c>
      <c r="CC112" s="30">
        <v>0</v>
      </c>
      <c r="CD112" s="30">
        <v>0</v>
      </c>
      <c r="CE112" s="30">
        <v>0</v>
      </c>
      <c r="CF112" s="30">
        <v>503</v>
      </c>
      <c r="CG112" s="30">
        <v>0</v>
      </c>
      <c r="CH112" s="30">
        <v>0</v>
      </c>
      <c r="CI112" s="30">
        <v>0</v>
      </c>
      <c r="CJ112" s="30">
        <v>0</v>
      </c>
      <c r="CK112" s="30">
        <v>0</v>
      </c>
      <c r="CL112" s="30">
        <v>0</v>
      </c>
      <c r="CM112" s="30">
        <v>0</v>
      </c>
      <c r="CN112" s="30">
        <v>0</v>
      </c>
      <c r="CO112" s="30">
        <v>0</v>
      </c>
      <c r="CP112" s="30">
        <v>0</v>
      </c>
      <c r="CQ112" s="30">
        <v>0</v>
      </c>
      <c r="CR112" s="30">
        <v>0</v>
      </c>
      <c r="CS112" s="30">
        <v>0</v>
      </c>
      <c r="CT112" s="30">
        <v>0</v>
      </c>
      <c r="CU112" s="30">
        <v>0</v>
      </c>
      <c r="CV112" s="30">
        <v>0</v>
      </c>
      <c r="CW112" s="30">
        <v>0</v>
      </c>
      <c r="CX112" s="30">
        <v>0</v>
      </c>
      <c r="CY112" s="30">
        <v>0</v>
      </c>
      <c r="CZ112" s="30">
        <v>0</v>
      </c>
      <c r="DA112" s="30">
        <v>530</v>
      </c>
      <c r="DB112" s="31">
        <v>0</v>
      </c>
    </row>
    <row r="113" spans="1:106" ht="14.1" customHeight="1" x14ac:dyDescent="0.25">
      <c r="A113" s="21">
        <f t="shared" si="9"/>
        <v>100</v>
      </c>
      <c r="B113" s="143" t="s">
        <v>123</v>
      </c>
      <c r="C113" s="152">
        <v>7913</v>
      </c>
      <c r="D113" s="144" t="s">
        <v>124</v>
      </c>
      <c r="E113" s="25">
        <f t="shared" si="10"/>
        <v>514</v>
      </c>
      <c r="F113" s="25" t="str">
        <f>VLOOKUP(E113,Tab!$A$2:$B$255,2,TRUE)</f>
        <v>Não</v>
      </c>
      <c r="G113" s="26">
        <f t="shared" si="11"/>
        <v>533</v>
      </c>
      <c r="H113" s="26">
        <f t="shared" si="12"/>
        <v>528</v>
      </c>
      <c r="I113" s="26">
        <f t="shared" si="13"/>
        <v>514</v>
      </c>
      <c r="J113" s="26">
        <f t="shared" si="14"/>
        <v>496</v>
      </c>
      <c r="K113" s="26">
        <f t="shared" si="15"/>
        <v>0</v>
      </c>
      <c r="L113" s="27">
        <f t="shared" si="16"/>
        <v>2071</v>
      </c>
      <c r="M113" s="28">
        <f t="shared" si="17"/>
        <v>414.2</v>
      </c>
      <c r="N113" s="29"/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183">
        <v>0</v>
      </c>
      <c r="AH113" s="178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514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0</v>
      </c>
      <c r="BY113" s="30">
        <v>0</v>
      </c>
      <c r="BZ113" s="30">
        <v>0</v>
      </c>
      <c r="CA113" s="30">
        <v>0</v>
      </c>
      <c r="CB113" s="30">
        <v>0</v>
      </c>
      <c r="CC113" s="30">
        <v>533</v>
      </c>
      <c r="CD113" s="30">
        <v>0</v>
      </c>
      <c r="CE113" s="30">
        <v>0</v>
      </c>
      <c r="CF113" s="30">
        <v>0</v>
      </c>
      <c r="CG113" s="30">
        <v>0</v>
      </c>
      <c r="CH113" s="30">
        <v>0</v>
      </c>
      <c r="CI113" s="30">
        <v>0</v>
      </c>
      <c r="CJ113" s="30">
        <v>0</v>
      </c>
      <c r="CK113" s="30">
        <v>0</v>
      </c>
      <c r="CL113" s="30">
        <v>0</v>
      </c>
      <c r="CM113" s="30">
        <v>0</v>
      </c>
      <c r="CN113" s="30">
        <v>0</v>
      </c>
      <c r="CO113" s="30">
        <v>0</v>
      </c>
      <c r="CP113" s="30">
        <v>496</v>
      </c>
      <c r="CQ113" s="30">
        <v>528</v>
      </c>
      <c r="CR113" s="30">
        <v>0</v>
      </c>
      <c r="CS113" s="30">
        <v>0</v>
      </c>
      <c r="CT113" s="30">
        <v>0</v>
      </c>
      <c r="CU113" s="30">
        <v>0</v>
      </c>
      <c r="CV113" s="30">
        <v>0</v>
      </c>
      <c r="CW113" s="30">
        <v>0</v>
      </c>
      <c r="CX113" s="30">
        <v>0</v>
      </c>
      <c r="CY113" s="30">
        <v>0</v>
      </c>
      <c r="CZ113" s="30">
        <v>0</v>
      </c>
      <c r="DA113" s="30">
        <v>0</v>
      </c>
      <c r="DB113" s="31">
        <v>0</v>
      </c>
    </row>
    <row r="114" spans="1:106" ht="14.1" customHeight="1" x14ac:dyDescent="0.25">
      <c r="A114" s="21">
        <f t="shared" si="9"/>
        <v>101</v>
      </c>
      <c r="B114" s="141" t="s">
        <v>144</v>
      </c>
      <c r="C114" s="152">
        <v>10362</v>
      </c>
      <c r="D114" s="139" t="s">
        <v>90</v>
      </c>
      <c r="E114" s="25">
        <f t="shared" si="10"/>
        <v>519</v>
      </c>
      <c r="F114" s="25" t="str">
        <f>VLOOKUP(E114,Tab!$A$2:$B$255,2,TRUE)</f>
        <v>Não</v>
      </c>
      <c r="G114" s="26">
        <f t="shared" si="11"/>
        <v>519</v>
      </c>
      <c r="H114" s="26">
        <f t="shared" si="12"/>
        <v>518</v>
      </c>
      <c r="I114" s="26">
        <f t="shared" si="13"/>
        <v>516</v>
      </c>
      <c r="J114" s="26">
        <f t="shared" si="14"/>
        <v>506</v>
      </c>
      <c r="K114" s="26">
        <f t="shared" si="15"/>
        <v>0</v>
      </c>
      <c r="L114" s="27">
        <f t="shared" si="16"/>
        <v>2059</v>
      </c>
      <c r="M114" s="28">
        <f t="shared" si="17"/>
        <v>411.8</v>
      </c>
      <c r="N114" s="29"/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183">
        <v>0</v>
      </c>
      <c r="AH114" s="178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519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30">
        <v>518</v>
      </c>
      <c r="AX114" s="30">
        <v>0</v>
      </c>
      <c r="AY114" s="30">
        <v>0</v>
      </c>
      <c r="AZ114" s="30">
        <v>0</v>
      </c>
      <c r="BA114" s="30">
        <v>0</v>
      </c>
      <c r="BB114" s="30">
        <v>0</v>
      </c>
      <c r="BC114" s="30">
        <v>0</v>
      </c>
      <c r="BD114" s="30">
        <v>0</v>
      </c>
      <c r="BE114" s="30">
        <v>0</v>
      </c>
      <c r="BF114" s="30">
        <v>0</v>
      </c>
      <c r="BG114" s="30">
        <v>0</v>
      </c>
      <c r="BH114" s="30">
        <v>506</v>
      </c>
      <c r="BI114" s="30">
        <v>0</v>
      </c>
      <c r="BJ114" s="30">
        <v>0</v>
      </c>
      <c r="BK114" s="30">
        <v>0</v>
      </c>
      <c r="BL114" s="30">
        <v>0</v>
      </c>
      <c r="BM114" s="30">
        <v>0</v>
      </c>
      <c r="BN114" s="30">
        <v>0</v>
      </c>
      <c r="BO114" s="30">
        <v>0</v>
      </c>
      <c r="BP114" s="30">
        <v>0</v>
      </c>
      <c r="BQ114" s="30">
        <v>0</v>
      </c>
      <c r="BR114" s="30">
        <v>0</v>
      </c>
      <c r="BS114" s="30">
        <v>0</v>
      </c>
      <c r="BT114" s="30">
        <v>0</v>
      </c>
      <c r="BU114" s="30">
        <v>0</v>
      </c>
      <c r="BV114" s="30">
        <v>0</v>
      </c>
      <c r="BW114" s="30">
        <v>0</v>
      </c>
      <c r="BX114" s="30">
        <v>0</v>
      </c>
      <c r="BY114" s="30">
        <v>0</v>
      </c>
      <c r="BZ114" s="30">
        <v>0</v>
      </c>
      <c r="CA114" s="30">
        <v>0</v>
      </c>
      <c r="CB114" s="30">
        <v>0</v>
      </c>
      <c r="CC114" s="30">
        <v>0</v>
      </c>
      <c r="CD114" s="30">
        <v>0</v>
      </c>
      <c r="CE114" s="30">
        <v>0</v>
      </c>
      <c r="CF114" s="30">
        <v>0</v>
      </c>
      <c r="CG114" s="30">
        <v>0</v>
      </c>
      <c r="CH114" s="30">
        <v>0</v>
      </c>
      <c r="CI114" s="30">
        <v>0</v>
      </c>
      <c r="CJ114" s="30">
        <v>516</v>
      </c>
      <c r="CK114" s="30">
        <v>0</v>
      </c>
      <c r="CL114" s="30">
        <v>0</v>
      </c>
      <c r="CM114" s="30">
        <v>0</v>
      </c>
      <c r="CN114" s="30">
        <v>0</v>
      </c>
      <c r="CO114" s="30">
        <v>0</v>
      </c>
      <c r="CP114" s="30">
        <v>0</v>
      </c>
      <c r="CQ114" s="30">
        <v>0</v>
      </c>
      <c r="CR114" s="30">
        <v>0</v>
      </c>
      <c r="CS114" s="30">
        <v>0</v>
      </c>
      <c r="CT114" s="30">
        <v>0</v>
      </c>
      <c r="CU114" s="30">
        <v>0</v>
      </c>
      <c r="CV114" s="30">
        <v>0</v>
      </c>
      <c r="CW114" s="30">
        <v>0</v>
      </c>
      <c r="CX114" s="30">
        <v>0</v>
      </c>
      <c r="CY114" s="30">
        <v>0</v>
      </c>
      <c r="CZ114" s="30">
        <v>0</v>
      </c>
      <c r="DA114" s="30">
        <v>0</v>
      </c>
      <c r="DB114" s="31">
        <v>0</v>
      </c>
    </row>
    <row r="115" spans="1:106" ht="14.1" customHeight="1" x14ac:dyDescent="0.25">
      <c r="A115" s="21">
        <f t="shared" si="9"/>
        <v>102</v>
      </c>
      <c r="B115" s="143" t="s">
        <v>294</v>
      </c>
      <c r="C115" s="152">
        <v>14960</v>
      </c>
      <c r="D115" s="144" t="s">
        <v>124</v>
      </c>
      <c r="E115" s="25">
        <f t="shared" si="10"/>
        <v>512</v>
      </c>
      <c r="F115" s="25" t="str">
        <f>VLOOKUP(E115,Tab!$A$2:$B$255,2,TRUE)</f>
        <v>Não</v>
      </c>
      <c r="G115" s="26">
        <f t="shared" si="11"/>
        <v>514</v>
      </c>
      <c r="H115" s="26">
        <f t="shared" si="12"/>
        <v>512</v>
      </c>
      <c r="I115" s="26">
        <f t="shared" si="13"/>
        <v>505</v>
      </c>
      <c r="J115" s="26">
        <f t="shared" si="14"/>
        <v>501</v>
      </c>
      <c r="K115" s="26">
        <f t="shared" si="15"/>
        <v>0</v>
      </c>
      <c r="L115" s="27">
        <f t="shared" si="16"/>
        <v>2032</v>
      </c>
      <c r="M115" s="28">
        <f t="shared" si="17"/>
        <v>406.4</v>
      </c>
      <c r="N115" s="29"/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183">
        <v>0</v>
      </c>
      <c r="AH115" s="178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501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512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514</v>
      </c>
      <c r="BY115" s="30">
        <v>0</v>
      </c>
      <c r="BZ115" s="30">
        <v>0</v>
      </c>
      <c r="CA115" s="30">
        <v>0</v>
      </c>
      <c r="CB115" s="30">
        <v>0</v>
      </c>
      <c r="CC115" s="30">
        <v>505</v>
      </c>
      <c r="CD115" s="30">
        <v>0</v>
      </c>
      <c r="CE115" s="30">
        <v>0</v>
      </c>
      <c r="CF115" s="30">
        <v>0</v>
      </c>
      <c r="CG115" s="30">
        <v>0</v>
      </c>
      <c r="CH115" s="30">
        <v>0</v>
      </c>
      <c r="CI115" s="30">
        <v>0</v>
      </c>
      <c r="CJ115" s="30">
        <v>0</v>
      </c>
      <c r="CK115" s="30">
        <v>0</v>
      </c>
      <c r="CL115" s="30">
        <v>0</v>
      </c>
      <c r="CM115" s="30">
        <v>0</v>
      </c>
      <c r="CN115" s="30">
        <v>0</v>
      </c>
      <c r="CO115" s="30">
        <v>0</v>
      </c>
      <c r="CP115" s="30">
        <v>0</v>
      </c>
      <c r="CQ115" s="30">
        <v>0</v>
      </c>
      <c r="CR115" s="30">
        <v>0</v>
      </c>
      <c r="CS115" s="30">
        <v>0</v>
      </c>
      <c r="CT115" s="30">
        <v>0</v>
      </c>
      <c r="CU115" s="30">
        <v>0</v>
      </c>
      <c r="CV115" s="30">
        <v>0</v>
      </c>
      <c r="CW115" s="30">
        <v>0</v>
      </c>
      <c r="CX115" s="30">
        <v>0</v>
      </c>
      <c r="CY115" s="30">
        <v>0</v>
      </c>
      <c r="CZ115" s="30">
        <v>0</v>
      </c>
      <c r="DA115" s="30">
        <v>0</v>
      </c>
      <c r="DB115" s="31">
        <v>0</v>
      </c>
    </row>
    <row r="116" spans="1:106" ht="14.1" customHeight="1" x14ac:dyDescent="0.25">
      <c r="A116" s="21">
        <f t="shared" si="9"/>
        <v>103</v>
      </c>
      <c r="B116" s="141" t="s">
        <v>146</v>
      </c>
      <c r="C116" s="33">
        <v>14194</v>
      </c>
      <c r="D116" s="139" t="s">
        <v>369</v>
      </c>
      <c r="E116" s="25">
        <f t="shared" si="10"/>
        <v>509</v>
      </c>
      <c r="F116" s="25" t="str">
        <f>VLOOKUP(E116,Tab!$A$2:$B$255,2,TRUE)</f>
        <v>Não</v>
      </c>
      <c r="G116" s="26">
        <f t="shared" si="11"/>
        <v>509</v>
      </c>
      <c r="H116" s="26">
        <f t="shared" si="12"/>
        <v>505</v>
      </c>
      <c r="I116" s="26">
        <f t="shared" si="13"/>
        <v>502</v>
      </c>
      <c r="J116" s="26">
        <f t="shared" si="14"/>
        <v>495</v>
      </c>
      <c r="K116" s="26">
        <f t="shared" si="15"/>
        <v>0</v>
      </c>
      <c r="L116" s="27">
        <f t="shared" si="16"/>
        <v>2011</v>
      </c>
      <c r="M116" s="28">
        <f t="shared" si="17"/>
        <v>402.2</v>
      </c>
      <c r="N116" s="29"/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509</v>
      </c>
      <c r="AD116" s="30">
        <v>0</v>
      </c>
      <c r="AE116" s="30">
        <v>0</v>
      </c>
      <c r="AF116" s="30">
        <v>0</v>
      </c>
      <c r="AG116" s="183">
        <v>0</v>
      </c>
      <c r="AH116" s="178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  <c r="BF116" s="30">
        <v>0</v>
      </c>
      <c r="BG116" s="30">
        <v>0</v>
      </c>
      <c r="BH116" s="30">
        <v>0</v>
      </c>
      <c r="BI116" s="30">
        <v>0</v>
      </c>
      <c r="BJ116" s="30">
        <v>0</v>
      </c>
      <c r="BK116" s="30">
        <v>0</v>
      </c>
      <c r="BL116" s="30">
        <v>0</v>
      </c>
      <c r="BM116" s="30">
        <v>0</v>
      </c>
      <c r="BN116" s="30">
        <v>0</v>
      </c>
      <c r="BO116" s="30">
        <v>0</v>
      </c>
      <c r="BP116" s="30">
        <v>0</v>
      </c>
      <c r="BQ116" s="30">
        <v>0</v>
      </c>
      <c r="BR116" s="30">
        <v>0</v>
      </c>
      <c r="BS116" s="30">
        <v>0</v>
      </c>
      <c r="BT116" s="30">
        <v>0</v>
      </c>
      <c r="BU116" s="30">
        <v>0</v>
      </c>
      <c r="BV116" s="30">
        <v>0</v>
      </c>
      <c r="BW116" s="30">
        <v>0</v>
      </c>
      <c r="BX116" s="30">
        <v>0</v>
      </c>
      <c r="BY116" s="30">
        <v>0</v>
      </c>
      <c r="BZ116" s="30">
        <v>0</v>
      </c>
      <c r="CA116" s="30">
        <v>0</v>
      </c>
      <c r="CB116" s="30">
        <v>0</v>
      </c>
      <c r="CC116" s="30">
        <v>0</v>
      </c>
      <c r="CD116" s="30">
        <v>0</v>
      </c>
      <c r="CE116" s="30">
        <v>0</v>
      </c>
      <c r="CF116" s="30">
        <v>0</v>
      </c>
      <c r="CG116" s="30">
        <v>0</v>
      </c>
      <c r="CH116" s="30">
        <v>0</v>
      </c>
      <c r="CI116" s="30">
        <v>0</v>
      </c>
      <c r="CJ116" s="30">
        <v>0</v>
      </c>
      <c r="CK116" s="30">
        <v>0</v>
      </c>
      <c r="CL116" s="30">
        <v>0</v>
      </c>
      <c r="CM116" s="30">
        <v>505</v>
      </c>
      <c r="CN116" s="30">
        <v>0</v>
      </c>
      <c r="CO116" s="30">
        <v>0</v>
      </c>
      <c r="CP116" s="30">
        <v>0</v>
      </c>
      <c r="CQ116" s="30">
        <v>0</v>
      </c>
      <c r="CR116" s="30">
        <v>0</v>
      </c>
      <c r="CS116" s="30">
        <v>495</v>
      </c>
      <c r="CT116" s="30">
        <v>502</v>
      </c>
      <c r="CU116" s="30">
        <v>0</v>
      </c>
      <c r="CV116" s="30">
        <v>0</v>
      </c>
      <c r="CW116" s="30">
        <v>0</v>
      </c>
      <c r="CX116" s="30">
        <v>0</v>
      </c>
      <c r="CY116" s="30">
        <v>0</v>
      </c>
      <c r="CZ116" s="30">
        <v>0</v>
      </c>
      <c r="DA116" s="30">
        <v>0</v>
      </c>
      <c r="DB116" s="31">
        <v>0</v>
      </c>
    </row>
    <row r="117" spans="1:106" ht="14.1" customHeight="1" x14ac:dyDescent="0.25">
      <c r="A117" s="21">
        <f t="shared" si="9"/>
        <v>104</v>
      </c>
      <c r="B117" s="141" t="s">
        <v>532</v>
      </c>
      <c r="C117" s="152">
        <v>15483</v>
      </c>
      <c r="D117" s="139" t="s">
        <v>44</v>
      </c>
      <c r="E117" s="25">
        <f t="shared" si="10"/>
        <v>515</v>
      </c>
      <c r="F117" s="25" t="str">
        <f>VLOOKUP(E117,Tab!$A$2:$B$255,2,TRUE)</f>
        <v>Não</v>
      </c>
      <c r="G117" s="26">
        <f t="shared" si="11"/>
        <v>515</v>
      </c>
      <c r="H117" s="26">
        <f t="shared" si="12"/>
        <v>506</v>
      </c>
      <c r="I117" s="26">
        <f t="shared" si="13"/>
        <v>501</v>
      </c>
      <c r="J117" s="26">
        <f t="shared" si="14"/>
        <v>474</v>
      </c>
      <c r="K117" s="26">
        <f t="shared" si="15"/>
        <v>0</v>
      </c>
      <c r="L117" s="27">
        <f t="shared" si="16"/>
        <v>1996</v>
      </c>
      <c r="M117" s="28">
        <f t="shared" si="17"/>
        <v>399.2</v>
      </c>
      <c r="N117" s="29"/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183">
        <v>0</v>
      </c>
      <c r="AH117" s="178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474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  <c r="BF117" s="30">
        <v>0</v>
      </c>
      <c r="BG117" s="30">
        <v>0</v>
      </c>
      <c r="BH117" s="30">
        <v>0</v>
      </c>
      <c r="BI117" s="30">
        <v>0</v>
      </c>
      <c r="BJ117" s="30">
        <v>515</v>
      </c>
      <c r="BK117" s="30">
        <v>0</v>
      </c>
      <c r="BL117" s="30">
        <v>0</v>
      </c>
      <c r="BM117" s="30">
        <v>0</v>
      </c>
      <c r="BN117" s="30">
        <v>506</v>
      </c>
      <c r="BO117" s="30">
        <v>0</v>
      </c>
      <c r="BP117" s="30">
        <v>0</v>
      </c>
      <c r="BQ117" s="30">
        <v>0</v>
      </c>
      <c r="BR117" s="30">
        <v>0</v>
      </c>
      <c r="BS117" s="30">
        <v>501</v>
      </c>
      <c r="BT117" s="30">
        <v>0</v>
      </c>
      <c r="BU117" s="30">
        <v>0</v>
      </c>
      <c r="BV117" s="30">
        <v>0</v>
      </c>
      <c r="BW117" s="30">
        <v>0</v>
      </c>
      <c r="BX117" s="30">
        <v>0</v>
      </c>
      <c r="BY117" s="30">
        <v>0</v>
      </c>
      <c r="BZ117" s="30">
        <v>0</v>
      </c>
      <c r="CA117" s="30">
        <v>0</v>
      </c>
      <c r="CB117" s="30">
        <v>0</v>
      </c>
      <c r="CC117" s="30">
        <v>0</v>
      </c>
      <c r="CD117" s="30">
        <v>0</v>
      </c>
      <c r="CE117" s="30">
        <v>0</v>
      </c>
      <c r="CF117" s="30">
        <v>0</v>
      </c>
      <c r="CG117" s="30">
        <v>0</v>
      </c>
      <c r="CH117" s="30">
        <v>0</v>
      </c>
      <c r="CI117" s="30">
        <v>0</v>
      </c>
      <c r="CJ117" s="30">
        <v>0</v>
      </c>
      <c r="CK117" s="30">
        <v>0</v>
      </c>
      <c r="CL117" s="30">
        <v>0</v>
      </c>
      <c r="CM117" s="30">
        <v>0</v>
      </c>
      <c r="CN117" s="30">
        <v>0</v>
      </c>
      <c r="CO117" s="30">
        <v>0</v>
      </c>
      <c r="CP117" s="30">
        <v>0</v>
      </c>
      <c r="CQ117" s="30">
        <v>0</v>
      </c>
      <c r="CR117" s="30">
        <v>0</v>
      </c>
      <c r="CS117" s="30">
        <v>0</v>
      </c>
      <c r="CT117" s="30">
        <v>0</v>
      </c>
      <c r="CU117" s="30">
        <v>0</v>
      </c>
      <c r="CV117" s="30">
        <v>0</v>
      </c>
      <c r="CW117" s="30">
        <v>0</v>
      </c>
      <c r="CX117" s="30">
        <v>0</v>
      </c>
      <c r="CY117" s="30">
        <v>0</v>
      </c>
      <c r="CZ117" s="30">
        <v>0</v>
      </c>
      <c r="DA117" s="30">
        <v>0</v>
      </c>
      <c r="DB117" s="31">
        <v>0</v>
      </c>
    </row>
    <row r="118" spans="1:106" ht="14.1" customHeight="1" x14ac:dyDescent="0.25">
      <c r="A118" s="21">
        <f t="shared" si="9"/>
        <v>105</v>
      </c>
      <c r="B118" s="141" t="s">
        <v>521</v>
      </c>
      <c r="C118" s="152">
        <v>4580</v>
      </c>
      <c r="D118" s="139" t="s">
        <v>76</v>
      </c>
      <c r="E118" s="25">
        <f t="shared" si="10"/>
        <v>508</v>
      </c>
      <c r="F118" s="25" t="str">
        <f>VLOOKUP(E118,Tab!$A$2:$B$255,2,TRUE)</f>
        <v>Não</v>
      </c>
      <c r="G118" s="26">
        <f t="shared" si="11"/>
        <v>508</v>
      </c>
      <c r="H118" s="26">
        <f t="shared" si="12"/>
        <v>503</v>
      </c>
      <c r="I118" s="26">
        <f t="shared" si="13"/>
        <v>492</v>
      </c>
      <c r="J118" s="26">
        <f t="shared" si="14"/>
        <v>482</v>
      </c>
      <c r="K118" s="26">
        <f t="shared" si="15"/>
        <v>0</v>
      </c>
      <c r="L118" s="27">
        <f t="shared" si="16"/>
        <v>1985</v>
      </c>
      <c r="M118" s="28">
        <f t="shared" si="17"/>
        <v>397</v>
      </c>
      <c r="N118" s="29"/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503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492</v>
      </c>
      <c r="AC118" s="30">
        <v>0</v>
      </c>
      <c r="AD118" s="30">
        <v>0</v>
      </c>
      <c r="AE118" s="30">
        <v>0</v>
      </c>
      <c r="AF118" s="30">
        <v>0</v>
      </c>
      <c r="AG118" s="183">
        <v>0</v>
      </c>
      <c r="AH118" s="178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v>0</v>
      </c>
      <c r="AY118" s="30">
        <v>0</v>
      </c>
      <c r="AZ118" s="30">
        <v>0</v>
      </c>
      <c r="BA118" s="30">
        <v>0</v>
      </c>
      <c r="BB118" s="30">
        <v>0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  <c r="BJ118" s="30">
        <v>0</v>
      </c>
      <c r="BK118" s="30">
        <v>0</v>
      </c>
      <c r="BL118" s="30">
        <v>508</v>
      </c>
      <c r="BM118" s="30">
        <v>0</v>
      </c>
      <c r="BN118" s="30">
        <v>0</v>
      </c>
      <c r="BO118" s="30">
        <v>0</v>
      </c>
      <c r="BP118" s="30">
        <v>0</v>
      </c>
      <c r="BQ118" s="30">
        <v>0</v>
      </c>
      <c r="BR118" s="30">
        <v>0</v>
      </c>
      <c r="BS118" s="30">
        <v>0</v>
      </c>
      <c r="BT118" s="30">
        <v>0</v>
      </c>
      <c r="BU118" s="30">
        <v>0</v>
      </c>
      <c r="BV118" s="30">
        <v>0</v>
      </c>
      <c r="BW118" s="30">
        <v>0</v>
      </c>
      <c r="BX118" s="30">
        <v>0</v>
      </c>
      <c r="BY118" s="30">
        <v>0</v>
      </c>
      <c r="BZ118" s="30">
        <v>482</v>
      </c>
      <c r="CA118" s="30">
        <v>0</v>
      </c>
      <c r="CB118" s="30">
        <v>0</v>
      </c>
      <c r="CC118" s="30">
        <v>0</v>
      </c>
      <c r="CD118" s="30">
        <v>0</v>
      </c>
      <c r="CE118" s="30">
        <v>0</v>
      </c>
      <c r="CF118" s="30">
        <v>0</v>
      </c>
      <c r="CG118" s="30">
        <v>0</v>
      </c>
      <c r="CH118" s="30">
        <v>0</v>
      </c>
      <c r="CI118" s="30">
        <v>0</v>
      </c>
      <c r="CJ118" s="30">
        <v>0</v>
      </c>
      <c r="CK118" s="30">
        <v>0</v>
      </c>
      <c r="CL118" s="30">
        <v>0</v>
      </c>
      <c r="CM118" s="30">
        <v>0</v>
      </c>
      <c r="CN118" s="30">
        <v>0</v>
      </c>
      <c r="CO118" s="30">
        <v>0</v>
      </c>
      <c r="CP118" s="30">
        <v>0</v>
      </c>
      <c r="CQ118" s="30">
        <v>0</v>
      </c>
      <c r="CR118" s="30">
        <v>0</v>
      </c>
      <c r="CS118" s="30">
        <v>0</v>
      </c>
      <c r="CT118" s="30">
        <v>0</v>
      </c>
      <c r="CU118" s="30">
        <v>0</v>
      </c>
      <c r="CV118" s="30">
        <v>0</v>
      </c>
      <c r="CW118" s="30">
        <v>0</v>
      </c>
      <c r="CX118" s="30">
        <v>0</v>
      </c>
      <c r="CY118" s="30">
        <v>0</v>
      </c>
      <c r="CZ118" s="30">
        <v>0</v>
      </c>
      <c r="DA118" s="30">
        <v>0</v>
      </c>
      <c r="DB118" s="31">
        <v>0</v>
      </c>
    </row>
    <row r="119" spans="1:106" s="5" customFormat="1" ht="14.1" customHeight="1" x14ac:dyDescent="0.25">
      <c r="A119" s="21">
        <f t="shared" si="9"/>
        <v>106</v>
      </c>
      <c r="B119" s="141" t="s">
        <v>454</v>
      </c>
      <c r="C119" s="152">
        <v>8763</v>
      </c>
      <c r="D119" s="139" t="s">
        <v>124</v>
      </c>
      <c r="E119" s="25">
        <f t="shared" si="10"/>
        <v>498</v>
      </c>
      <c r="F119" s="25" t="e">
        <f>VLOOKUP(E119,Tab!$A$2:$B$255,2,TRUE)</f>
        <v>#N/A</v>
      </c>
      <c r="G119" s="26">
        <f t="shared" si="11"/>
        <v>501</v>
      </c>
      <c r="H119" s="26">
        <f t="shared" si="12"/>
        <v>498</v>
      </c>
      <c r="I119" s="26">
        <f t="shared" si="13"/>
        <v>486</v>
      </c>
      <c r="J119" s="26">
        <f t="shared" si="14"/>
        <v>461</v>
      </c>
      <c r="K119" s="26">
        <f t="shared" si="15"/>
        <v>0</v>
      </c>
      <c r="L119" s="142">
        <f t="shared" si="16"/>
        <v>1946</v>
      </c>
      <c r="M119" s="28">
        <f t="shared" si="17"/>
        <v>389.2</v>
      </c>
      <c r="N119" s="29"/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183">
        <v>0</v>
      </c>
      <c r="AH119" s="178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498</v>
      </c>
      <c r="AZ119" s="30">
        <v>0</v>
      </c>
      <c r="BA119" s="30">
        <v>0</v>
      </c>
      <c r="BB119" s="30">
        <v>486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0">
        <v>0</v>
      </c>
      <c r="BP119" s="30">
        <v>0</v>
      </c>
      <c r="BQ119" s="30">
        <v>0</v>
      </c>
      <c r="BR119" s="30">
        <v>0</v>
      </c>
      <c r="BS119" s="30">
        <v>0</v>
      </c>
      <c r="BT119" s="30">
        <v>0</v>
      </c>
      <c r="BU119" s="30">
        <v>0</v>
      </c>
      <c r="BV119" s="30">
        <v>0</v>
      </c>
      <c r="BW119" s="30">
        <v>0</v>
      </c>
      <c r="BX119" s="30">
        <v>0</v>
      </c>
      <c r="BY119" s="30">
        <v>0</v>
      </c>
      <c r="BZ119" s="30">
        <v>0</v>
      </c>
      <c r="CA119" s="30">
        <v>0</v>
      </c>
      <c r="CB119" s="30">
        <v>0</v>
      </c>
      <c r="CC119" s="30">
        <v>0</v>
      </c>
      <c r="CD119" s="30">
        <v>0</v>
      </c>
      <c r="CE119" s="30">
        <v>0</v>
      </c>
      <c r="CF119" s="30">
        <v>0</v>
      </c>
      <c r="CG119" s="30">
        <v>0</v>
      </c>
      <c r="CH119" s="30">
        <v>0</v>
      </c>
      <c r="CI119" s="30">
        <v>0</v>
      </c>
      <c r="CJ119" s="30">
        <v>0</v>
      </c>
      <c r="CK119" s="30">
        <v>0</v>
      </c>
      <c r="CL119" s="30">
        <v>0</v>
      </c>
      <c r="CM119" s="30">
        <v>0</v>
      </c>
      <c r="CN119" s="30">
        <v>0</v>
      </c>
      <c r="CO119" s="30">
        <v>0</v>
      </c>
      <c r="CP119" s="30">
        <v>501</v>
      </c>
      <c r="CQ119" s="30">
        <v>461</v>
      </c>
      <c r="CR119" s="30">
        <v>0</v>
      </c>
      <c r="CS119" s="30">
        <v>0</v>
      </c>
      <c r="CT119" s="30">
        <v>0</v>
      </c>
      <c r="CU119" s="30">
        <v>0</v>
      </c>
      <c r="CV119" s="30">
        <v>0</v>
      </c>
      <c r="CW119" s="30">
        <v>0</v>
      </c>
      <c r="CX119" s="30">
        <v>0</v>
      </c>
      <c r="CY119" s="30">
        <v>0</v>
      </c>
      <c r="CZ119" s="30">
        <v>0</v>
      </c>
      <c r="DA119" s="30">
        <v>0</v>
      </c>
      <c r="DB119" s="31">
        <v>0</v>
      </c>
    </row>
    <row r="120" spans="1:106" ht="14.1" customHeight="1" x14ac:dyDescent="0.25">
      <c r="A120" s="21">
        <f t="shared" si="9"/>
        <v>107</v>
      </c>
      <c r="B120" s="141" t="s">
        <v>235</v>
      </c>
      <c r="C120" s="33">
        <v>14776</v>
      </c>
      <c r="D120" s="40" t="s">
        <v>44</v>
      </c>
      <c r="E120" s="25">
        <f t="shared" si="10"/>
        <v>493</v>
      </c>
      <c r="F120" s="25" t="e">
        <f>VLOOKUP(E120,Tab!$A$2:$B$255,2,TRUE)</f>
        <v>#N/A</v>
      </c>
      <c r="G120" s="26">
        <f t="shared" si="11"/>
        <v>493</v>
      </c>
      <c r="H120" s="26">
        <f t="shared" si="12"/>
        <v>472</v>
      </c>
      <c r="I120" s="26">
        <f t="shared" si="13"/>
        <v>461</v>
      </c>
      <c r="J120" s="26">
        <f t="shared" si="14"/>
        <v>446</v>
      </c>
      <c r="K120" s="26">
        <f t="shared" si="15"/>
        <v>0</v>
      </c>
      <c r="L120" s="27">
        <f t="shared" si="16"/>
        <v>1872</v>
      </c>
      <c r="M120" s="28">
        <f t="shared" si="17"/>
        <v>374.4</v>
      </c>
      <c r="N120" s="29"/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493</v>
      </c>
      <c r="AF120" s="30">
        <v>0</v>
      </c>
      <c r="AG120" s="183">
        <v>0</v>
      </c>
      <c r="AH120" s="178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472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v>0</v>
      </c>
      <c r="AY120" s="30">
        <v>0</v>
      </c>
      <c r="AZ120" s="30">
        <v>0</v>
      </c>
      <c r="BA120" s="30">
        <v>0</v>
      </c>
      <c r="BB120" s="30">
        <v>0</v>
      </c>
      <c r="BC120" s="30">
        <v>0</v>
      </c>
      <c r="BD120" s="30">
        <v>0</v>
      </c>
      <c r="BE120" s="30">
        <v>0</v>
      </c>
      <c r="BF120" s="30">
        <v>0</v>
      </c>
      <c r="BG120" s="30">
        <v>0</v>
      </c>
      <c r="BH120" s="30">
        <v>0</v>
      </c>
      <c r="BI120" s="30">
        <v>0</v>
      </c>
      <c r="BJ120" s="30">
        <v>0</v>
      </c>
      <c r="BK120" s="30">
        <v>0</v>
      </c>
      <c r="BL120" s="30">
        <v>0</v>
      </c>
      <c r="BM120" s="30">
        <v>0</v>
      </c>
      <c r="BN120" s="30">
        <v>0</v>
      </c>
      <c r="BO120" s="30">
        <v>0</v>
      </c>
      <c r="BP120" s="30">
        <v>0</v>
      </c>
      <c r="BQ120" s="30">
        <v>0</v>
      </c>
      <c r="BR120" s="30">
        <v>0</v>
      </c>
      <c r="BS120" s="30">
        <v>0</v>
      </c>
      <c r="BT120" s="30">
        <v>0</v>
      </c>
      <c r="BU120" s="30">
        <v>0</v>
      </c>
      <c r="BV120" s="30">
        <v>0</v>
      </c>
      <c r="BW120" s="30">
        <v>0</v>
      </c>
      <c r="BX120" s="30">
        <v>0</v>
      </c>
      <c r="BY120" s="30">
        <v>0</v>
      </c>
      <c r="BZ120" s="30">
        <v>0</v>
      </c>
      <c r="CA120" s="30">
        <v>0</v>
      </c>
      <c r="CB120" s="30">
        <v>0</v>
      </c>
      <c r="CC120" s="30">
        <v>0</v>
      </c>
      <c r="CD120" s="30">
        <v>0</v>
      </c>
      <c r="CE120" s="30">
        <v>0</v>
      </c>
      <c r="CF120" s="30">
        <v>0</v>
      </c>
      <c r="CG120" s="30">
        <v>0</v>
      </c>
      <c r="CH120" s="30">
        <v>0</v>
      </c>
      <c r="CI120" s="30">
        <v>0</v>
      </c>
      <c r="CJ120" s="30">
        <v>0</v>
      </c>
      <c r="CK120" s="30">
        <v>0</v>
      </c>
      <c r="CL120" s="30">
        <v>0</v>
      </c>
      <c r="CM120" s="30">
        <v>0</v>
      </c>
      <c r="CN120" s="30">
        <v>0</v>
      </c>
      <c r="CO120" s="30">
        <v>0</v>
      </c>
      <c r="CP120" s="30">
        <v>0</v>
      </c>
      <c r="CQ120" s="30">
        <v>0</v>
      </c>
      <c r="CR120" s="30">
        <v>446</v>
      </c>
      <c r="CS120" s="30">
        <v>0</v>
      </c>
      <c r="CT120" s="30">
        <v>0</v>
      </c>
      <c r="CU120" s="30">
        <v>0</v>
      </c>
      <c r="CV120" s="30">
        <v>0</v>
      </c>
      <c r="CW120" s="30">
        <v>0</v>
      </c>
      <c r="CX120" s="30">
        <v>0</v>
      </c>
      <c r="CY120" s="30">
        <v>0</v>
      </c>
      <c r="CZ120" s="30">
        <v>0</v>
      </c>
      <c r="DA120" s="30">
        <v>461</v>
      </c>
      <c r="DB120" s="31">
        <v>0</v>
      </c>
    </row>
    <row r="121" spans="1:106" s="5" customFormat="1" ht="14.1" customHeight="1" x14ac:dyDescent="0.25">
      <c r="A121" s="21">
        <f t="shared" si="9"/>
        <v>108</v>
      </c>
      <c r="B121" s="141" t="s">
        <v>371</v>
      </c>
      <c r="C121" s="152">
        <v>14974</v>
      </c>
      <c r="D121" s="139" t="s">
        <v>41</v>
      </c>
      <c r="E121" s="25">
        <f t="shared" si="10"/>
        <v>469</v>
      </c>
      <c r="F121" s="25" t="e">
        <f>VLOOKUP(E121,Tab!$A$2:$B$255,2,TRUE)</f>
        <v>#N/A</v>
      </c>
      <c r="G121" s="26">
        <f t="shared" si="11"/>
        <v>503</v>
      </c>
      <c r="H121" s="26">
        <f t="shared" si="12"/>
        <v>469</v>
      </c>
      <c r="I121" s="26">
        <f t="shared" si="13"/>
        <v>464</v>
      </c>
      <c r="J121" s="26">
        <f t="shared" si="14"/>
        <v>434</v>
      </c>
      <c r="K121" s="26">
        <f t="shared" si="15"/>
        <v>0</v>
      </c>
      <c r="L121" s="27">
        <f t="shared" si="16"/>
        <v>1870</v>
      </c>
      <c r="M121" s="28">
        <f t="shared" si="17"/>
        <v>374</v>
      </c>
      <c r="N121" s="29"/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469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183">
        <v>0</v>
      </c>
      <c r="AH121" s="178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464</v>
      </c>
      <c r="AW121" s="30">
        <v>0</v>
      </c>
      <c r="AX121" s="30">
        <v>0</v>
      </c>
      <c r="AY121" s="30">
        <v>0</v>
      </c>
      <c r="AZ121" s="30">
        <v>0</v>
      </c>
      <c r="BA121" s="30">
        <v>0</v>
      </c>
      <c r="BB121" s="30">
        <v>0</v>
      </c>
      <c r="BC121" s="30">
        <v>0</v>
      </c>
      <c r="BD121" s="30">
        <v>0</v>
      </c>
      <c r="BE121" s="30">
        <v>0</v>
      </c>
      <c r="BF121" s="30">
        <v>434</v>
      </c>
      <c r="BG121" s="30">
        <v>0</v>
      </c>
      <c r="BH121" s="30">
        <v>0</v>
      </c>
      <c r="BI121" s="30">
        <v>0</v>
      </c>
      <c r="BJ121" s="30">
        <v>0</v>
      </c>
      <c r="BK121" s="30">
        <v>0</v>
      </c>
      <c r="BL121" s="30">
        <v>0</v>
      </c>
      <c r="BM121" s="30">
        <v>0</v>
      </c>
      <c r="BN121" s="30">
        <v>0</v>
      </c>
      <c r="BO121" s="30">
        <v>0</v>
      </c>
      <c r="BP121" s="30">
        <v>0</v>
      </c>
      <c r="BQ121" s="30">
        <v>0</v>
      </c>
      <c r="BR121" s="30">
        <v>0</v>
      </c>
      <c r="BS121" s="30">
        <v>0</v>
      </c>
      <c r="BT121" s="30">
        <v>0</v>
      </c>
      <c r="BU121" s="30">
        <v>0</v>
      </c>
      <c r="BV121" s="30">
        <v>0</v>
      </c>
      <c r="BW121" s="30">
        <v>0</v>
      </c>
      <c r="BX121" s="30">
        <v>0</v>
      </c>
      <c r="BY121" s="30">
        <v>0</v>
      </c>
      <c r="BZ121" s="30">
        <v>0</v>
      </c>
      <c r="CA121" s="30">
        <v>0</v>
      </c>
      <c r="CB121" s="30">
        <v>0</v>
      </c>
      <c r="CC121" s="30">
        <v>0</v>
      </c>
      <c r="CD121" s="30">
        <v>0</v>
      </c>
      <c r="CE121" s="30">
        <v>0</v>
      </c>
      <c r="CF121" s="30">
        <v>0</v>
      </c>
      <c r="CG121" s="30">
        <v>0</v>
      </c>
      <c r="CH121" s="30">
        <v>0</v>
      </c>
      <c r="CI121" s="30">
        <v>0</v>
      </c>
      <c r="CJ121" s="30">
        <v>0</v>
      </c>
      <c r="CK121" s="30">
        <v>0</v>
      </c>
      <c r="CL121" s="30">
        <v>0</v>
      </c>
      <c r="CM121" s="30">
        <v>0</v>
      </c>
      <c r="CN121" s="30">
        <v>0</v>
      </c>
      <c r="CO121" s="30">
        <v>0</v>
      </c>
      <c r="CP121" s="30">
        <v>0</v>
      </c>
      <c r="CQ121" s="30">
        <v>0</v>
      </c>
      <c r="CR121" s="30">
        <v>0</v>
      </c>
      <c r="CS121" s="30">
        <v>0</v>
      </c>
      <c r="CT121" s="30">
        <v>503</v>
      </c>
      <c r="CU121" s="30">
        <v>0</v>
      </c>
      <c r="CV121" s="30">
        <v>0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1">
        <v>0</v>
      </c>
    </row>
    <row r="122" spans="1:106" ht="14.1" customHeight="1" x14ac:dyDescent="0.25">
      <c r="A122" s="21">
        <f t="shared" si="9"/>
        <v>109</v>
      </c>
      <c r="B122" s="141" t="s">
        <v>235</v>
      </c>
      <c r="C122" s="33">
        <v>11498</v>
      </c>
      <c r="D122" s="139" t="s">
        <v>76</v>
      </c>
      <c r="E122" s="25">
        <f t="shared" si="10"/>
        <v>484</v>
      </c>
      <c r="F122" s="25" t="e">
        <f>VLOOKUP(E122,Tab!$A$2:$B$255,2,TRUE)</f>
        <v>#N/A</v>
      </c>
      <c r="G122" s="26">
        <f t="shared" si="11"/>
        <v>484</v>
      </c>
      <c r="H122" s="26">
        <f t="shared" si="12"/>
        <v>471</v>
      </c>
      <c r="I122" s="26">
        <f t="shared" si="13"/>
        <v>459</v>
      </c>
      <c r="J122" s="26">
        <f t="shared" si="14"/>
        <v>414</v>
      </c>
      <c r="K122" s="26">
        <f t="shared" si="15"/>
        <v>0</v>
      </c>
      <c r="L122" s="27">
        <f t="shared" si="16"/>
        <v>1828</v>
      </c>
      <c r="M122" s="28">
        <f t="shared" si="17"/>
        <v>365.6</v>
      </c>
      <c r="N122" s="29"/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459</v>
      </c>
      <c r="X122" s="30">
        <v>0</v>
      </c>
      <c r="Y122" s="30">
        <v>0</v>
      </c>
      <c r="Z122" s="30">
        <v>0</v>
      </c>
      <c r="AA122" s="30">
        <v>0</v>
      </c>
      <c r="AB122" s="30">
        <v>484</v>
      </c>
      <c r="AC122" s="30">
        <v>0</v>
      </c>
      <c r="AD122" s="30">
        <v>0</v>
      </c>
      <c r="AE122" s="30">
        <v>0</v>
      </c>
      <c r="AF122" s="30">
        <v>0</v>
      </c>
      <c r="AG122" s="183">
        <v>0</v>
      </c>
      <c r="AH122" s="178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414</v>
      </c>
      <c r="AQ122" s="30">
        <v>0</v>
      </c>
      <c r="AR122" s="30"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v>0</v>
      </c>
      <c r="AY122" s="30">
        <v>0</v>
      </c>
      <c r="AZ122" s="30">
        <v>0</v>
      </c>
      <c r="BA122" s="30">
        <v>0</v>
      </c>
      <c r="BB122" s="30">
        <v>0</v>
      </c>
      <c r="BC122" s="30">
        <v>0</v>
      </c>
      <c r="BD122" s="30">
        <v>0</v>
      </c>
      <c r="BE122" s="30">
        <v>0</v>
      </c>
      <c r="BF122" s="30">
        <v>0</v>
      </c>
      <c r="BG122" s="30">
        <v>0</v>
      </c>
      <c r="BH122" s="30">
        <v>0</v>
      </c>
      <c r="BI122" s="30">
        <v>0</v>
      </c>
      <c r="BJ122" s="30">
        <v>0</v>
      </c>
      <c r="BK122" s="30">
        <v>0</v>
      </c>
      <c r="BL122" s="30">
        <v>0</v>
      </c>
      <c r="BM122" s="30">
        <v>0</v>
      </c>
      <c r="BN122" s="30">
        <v>0</v>
      </c>
      <c r="BO122" s="30">
        <v>0</v>
      </c>
      <c r="BP122" s="30">
        <v>0</v>
      </c>
      <c r="BQ122" s="30">
        <v>0</v>
      </c>
      <c r="BR122" s="30">
        <v>0</v>
      </c>
      <c r="BS122" s="30">
        <v>471</v>
      </c>
      <c r="BT122" s="30">
        <v>0</v>
      </c>
      <c r="BU122" s="30">
        <v>0</v>
      </c>
      <c r="BV122" s="30">
        <v>0</v>
      </c>
      <c r="BW122" s="30">
        <v>0</v>
      </c>
      <c r="BX122" s="30">
        <v>0</v>
      </c>
      <c r="BY122" s="30">
        <v>0</v>
      </c>
      <c r="BZ122" s="30">
        <v>0</v>
      </c>
      <c r="CA122" s="30">
        <v>0</v>
      </c>
      <c r="CB122" s="30">
        <v>0</v>
      </c>
      <c r="CC122" s="30">
        <v>0</v>
      </c>
      <c r="CD122" s="30">
        <v>0</v>
      </c>
      <c r="CE122" s="30">
        <v>0</v>
      </c>
      <c r="CF122" s="30">
        <v>0</v>
      </c>
      <c r="CG122" s="30">
        <v>0</v>
      </c>
      <c r="CH122" s="30">
        <v>0</v>
      </c>
      <c r="CI122" s="30">
        <v>0</v>
      </c>
      <c r="CJ122" s="30">
        <v>0</v>
      </c>
      <c r="CK122" s="30">
        <v>0</v>
      </c>
      <c r="CL122" s="30">
        <v>0</v>
      </c>
      <c r="CM122" s="30">
        <v>0</v>
      </c>
      <c r="CN122" s="30">
        <v>0</v>
      </c>
      <c r="CO122" s="30">
        <v>0</v>
      </c>
      <c r="CP122" s="30">
        <v>0</v>
      </c>
      <c r="CQ122" s="30">
        <v>0</v>
      </c>
      <c r="CR122" s="30">
        <v>0</v>
      </c>
      <c r="CS122" s="30">
        <v>0</v>
      </c>
      <c r="CT122" s="30">
        <v>0</v>
      </c>
      <c r="CU122" s="30">
        <v>0</v>
      </c>
      <c r="CV122" s="30">
        <v>0</v>
      </c>
      <c r="CW122" s="30">
        <v>0</v>
      </c>
      <c r="CX122" s="30">
        <v>0</v>
      </c>
      <c r="CY122" s="30">
        <v>0</v>
      </c>
      <c r="CZ122" s="30">
        <v>0</v>
      </c>
      <c r="DA122" s="30">
        <v>0</v>
      </c>
      <c r="DB122" s="31">
        <v>0</v>
      </c>
    </row>
    <row r="123" spans="1:106" ht="14.1" customHeight="1" x14ac:dyDescent="0.25">
      <c r="A123" s="21">
        <f t="shared" si="9"/>
        <v>110</v>
      </c>
      <c r="B123" s="143" t="s">
        <v>251</v>
      </c>
      <c r="C123" s="33">
        <v>10179</v>
      </c>
      <c r="D123" s="144" t="s">
        <v>24</v>
      </c>
      <c r="E123" s="25">
        <f t="shared" si="10"/>
        <v>459</v>
      </c>
      <c r="F123" s="25" t="e">
        <f>VLOOKUP(E123,Tab!$A$2:$B$255,2,TRUE)</f>
        <v>#N/A</v>
      </c>
      <c r="G123" s="26">
        <f t="shared" si="11"/>
        <v>461</v>
      </c>
      <c r="H123" s="26">
        <f t="shared" si="12"/>
        <v>459</v>
      </c>
      <c r="I123" s="26">
        <f t="shared" si="13"/>
        <v>458</v>
      </c>
      <c r="J123" s="26">
        <f t="shared" si="14"/>
        <v>432</v>
      </c>
      <c r="K123" s="26">
        <f t="shared" si="15"/>
        <v>0</v>
      </c>
      <c r="L123" s="27">
        <f t="shared" si="16"/>
        <v>1810</v>
      </c>
      <c r="M123" s="28">
        <f t="shared" si="17"/>
        <v>362</v>
      </c>
      <c r="N123" s="29"/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183">
        <v>0</v>
      </c>
      <c r="AH123" s="178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459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432</v>
      </c>
      <c r="BV123" s="30">
        <v>0</v>
      </c>
      <c r="BW123" s="30">
        <v>0</v>
      </c>
      <c r="BX123" s="30">
        <v>0</v>
      </c>
      <c r="BY123" s="30">
        <v>0</v>
      </c>
      <c r="BZ123" s="30">
        <v>0</v>
      </c>
      <c r="CA123" s="30">
        <v>0</v>
      </c>
      <c r="CB123" s="30">
        <v>0</v>
      </c>
      <c r="CC123" s="30">
        <v>0</v>
      </c>
      <c r="CD123" s="30">
        <v>0</v>
      </c>
      <c r="CE123" s="30">
        <v>0</v>
      </c>
      <c r="CF123" s="30">
        <v>0</v>
      </c>
      <c r="CG123" s="30">
        <v>0</v>
      </c>
      <c r="CH123" s="30">
        <v>0</v>
      </c>
      <c r="CI123" s="30">
        <v>0</v>
      </c>
      <c r="CJ123" s="30">
        <v>0</v>
      </c>
      <c r="CK123" s="30">
        <v>0</v>
      </c>
      <c r="CL123" s="30">
        <v>0</v>
      </c>
      <c r="CM123" s="30">
        <v>0</v>
      </c>
      <c r="CN123" s="30">
        <v>0</v>
      </c>
      <c r="CO123" s="30">
        <v>0</v>
      </c>
      <c r="CP123" s="30">
        <v>0</v>
      </c>
      <c r="CQ123" s="30">
        <v>0</v>
      </c>
      <c r="CR123" s="30">
        <v>0</v>
      </c>
      <c r="CS123" s="30">
        <v>0</v>
      </c>
      <c r="CT123" s="30">
        <v>0</v>
      </c>
      <c r="CU123" s="30">
        <v>0</v>
      </c>
      <c r="CV123" s="30">
        <v>0</v>
      </c>
      <c r="CW123" s="30">
        <v>0</v>
      </c>
      <c r="CX123" s="30">
        <v>461</v>
      </c>
      <c r="CY123" s="30">
        <v>0</v>
      </c>
      <c r="CZ123" s="30">
        <v>458</v>
      </c>
      <c r="DA123" s="30">
        <v>0</v>
      </c>
      <c r="DB123" s="31">
        <v>0</v>
      </c>
    </row>
    <row r="124" spans="1:106" ht="14.1" customHeight="1" x14ac:dyDescent="0.25">
      <c r="A124" s="21">
        <f t="shared" si="9"/>
        <v>111</v>
      </c>
      <c r="B124" s="141" t="s">
        <v>418</v>
      </c>
      <c r="C124" s="33">
        <v>13778</v>
      </c>
      <c r="D124" s="40" t="s">
        <v>417</v>
      </c>
      <c r="E124" s="25">
        <f t="shared" si="10"/>
        <v>465</v>
      </c>
      <c r="F124" s="25" t="e">
        <f>VLOOKUP(E124,Tab!$A$2:$B$255,2,TRUE)</f>
        <v>#N/A</v>
      </c>
      <c r="G124" s="26">
        <f t="shared" si="11"/>
        <v>465</v>
      </c>
      <c r="H124" s="26">
        <f t="shared" si="12"/>
        <v>449</v>
      </c>
      <c r="I124" s="26">
        <f t="shared" si="13"/>
        <v>437</v>
      </c>
      <c r="J124" s="26">
        <f t="shared" si="14"/>
        <v>427</v>
      </c>
      <c r="K124" s="26">
        <f t="shared" si="15"/>
        <v>0</v>
      </c>
      <c r="L124" s="27">
        <f t="shared" si="16"/>
        <v>1778</v>
      </c>
      <c r="M124" s="28">
        <f t="shared" si="17"/>
        <v>355.6</v>
      </c>
      <c r="N124" s="29"/>
      <c r="O124" s="30">
        <v>0</v>
      </c>
      <c r="P124" s="30">
        <v>0</v>
      </c>
      <c r="Q124" s="30">
        <v>0</v>
      </c>
      <c r="R124" s="30">
        <v>0</v>
      </c>
      <c r="S124" s="30">
        <v>465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183">
        <v>0</v>
      </c>
      <c r="AH124" s="178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v>0</v>
      </c>
      <c r="AY124" s="30">
        <v>0</v>
      </c>
      <c r="AZ124" s="30">
        <v>0</v>
      </c>
      <c r="BA124" s="30">
        <v>0</v>
      </c>
      <c r="BB124" s="30">
        <v>0</v>
      </c>
      <c r="BC124" s="30">
        <v>0</v>
      </c>
      <c r="BD124" s="30">
        <v>0</v>
      </c>
      <c r="BE124" s="30">
        <v>0</v>
      </c>
      <c r="BF124" s="30">
        <v>0</v>
      </c>
      <c r="BG124" s="30">
        <v>0</v>
      </c>
      <c r="BH124" s="30">
        <v>0</v>
      </c>
      <c r="BI124" s="30">
        <v>0</v>
      </c>
      <c r="BJ124" s="30">
        <v>0</v>
      </c>
      <c r="BK124" s="30">
        <v>0</v>
      </c>
      <c r="BL124" s="30">
        <v>0</v>
      </c>
      <c r="BM124" s="30">
        <v>0</v>
      </c>
      <c r="BN124" s="30">
        <v>0</v>
      </c>
      <c r="BO124" s="30">
        <v>449</v>
      </c>
      <c r="BP124" s="30">
        <v>0</v>
      </c>
      <c r="BQ124" s="30">
        <v>0</v>
      </c>
      <c r="BR124" s="30">
        <v>0</v>
      </c>
      <c r="BS124" s="30">
        <v>0</v>
      </c>
      <c r="BT124" s="30">
        <v>0</v>
      </c>
      <c r="BU124" s="30">
        <v>0</v>
      </c>
      <c r="BV124" s="30">
        <v>0</v>
      </c>
      <c r="BW124" s="30">
        <v>0</v>
      </c>
      <c r="BX124" s="30">
        <v>0</v>
      </c>
      <c r="BY124" s="30">
        <v>0</v>
      </c>
      <c r="BZ124" s="30">
        <v>0</v>
      </c>
      <c r="CA124" s="30">
        <v>0</v>
      </c>
      <c r="CB124" s="30">
        <v>0</v>
      </c>
      <c r="CC124" s="30">
        <v>0</v>
      </c>
      <c r="CD124" s="30">
        <v>0</v>
      </c>
      <c r="CE124" s="30">
        <v>0</v>
      </c>
      <c r="CF124" s="30">
        <v>0</v>
      </c>
      <c r="CG124" s="30">
        <v>437</v>
      </c>
      <c r="CH124" s="30">
        <v>0</v>
      </c>
      <c r="CI124" s="30">
        <v>0</v>
      </c>
      <c r="CJ124" s="30">
        <v>0</v>
      </c>
      <c r="CK124" s="30">
        <v>0</v>
      </c>
      <c r="CL124" s="30">
        <v>0</v>
      </c>
      <c r="CM124" s="30">
        <v>0</v>
      </c>
      <c r="CN124" s="30">
        <v>0</v>
      </c>
      <c r="CO124" s="30">
        <v>0</v>
      </c>
      <c r="CP124" s="30">
        <v>0</v>
      </c>
      <c r="CQ124" s="30">
        <v>0</v>
      </c>
      <c r="CR124" s="30">
        <v>0</v>
      </c>
      <c r="CS124" s="30">
        <v>0</v>
      </c>
      <c r="CT124" s="30">
        <v>0</v>
      </c>
      <c r="CU124" s="30">
        <v>0</v>
      </c>
      <c r="CV124" s="30">
        <v>427</v>
      </c>
      <c r="CW124" s="30">
        <v>0</v>
      </c>
      <c r="CX124" s="30">
        <v>0</v>
      </c>
      <c r="CY124" s="30">
        <v>0</v>
      </c>
      <c r="CZ124" s="30">
        <v>0</v>
      </c>
      <c r="DA124" s="30">
        <v>0</v>
      </c>
      <c r="DB124" s="31">
        <v>0</v>
      </c>
    </row>
    <row r="125" spans="1:106" ht="14.1" customHeight="1" x14ac:dyDescent="0.25">
      <c r="A125" s="21">
        <f t="shared" si="9"/>
        <v>112</v>
      </c>
      <c r="B125" s="141" t="s">
        <v>394</v>
      </c>
      <c r="C125" s="152">
        <v>15387</v>
      </c>
      <c r="D125" s="139" t="s">
        <v>44</v>
      </c>
      <c r="E125" s="25">
        <f t="shared" si="10"/>
        <v>423</v>
      </c>
      <c r="F125" s="25" t="e">
        <f>VLOOKUP(E125,Tab!$A$2:$B$255,2,TRUE)</f>
        <v>#N/A</v>
      </c>
      <c r="G125" s="26">
        <f t="shared" si="11"/>
        <v>432</v>
      </c>
      <c r="H125" s="26">
        <f t="shared" si="12"/>
        <v>423</v>
      </c>
      <c r="I125" s="26">
        <f t="shared" si="13"/>
        <v>419</v>
      </c>
      <c r="J125" s="26">
        <f t="shared" si="14"/>
        <v>410</v>
      </c>
      <c r="K125" s="26">
        <f t="shared" si="15"/>
        <v>0</v>
      </c>
      <c r="L125" s="27">
        <f t="shared" si="16"/>
        <v>1684</v>
      </c>
      <c r="M125" s="28">
        <f t="shared" si="17"/>
        <v>336.8</v>
      </c>
      <c r="N125" s="29"/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423</v>
      </c>
      <c r="AG125" s="183">
        <v>0</v>
      </c>
      <c r="AH125" s="178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410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BX125" s="30">
        <v>0</v>
      </c>
      <c r="BY125" s="30">
        <v>0</v>
      </c>
      <c r="BZ125" s="30">
        <v>0</v>
      </c>
      <c r="CA125" s="30">
        <v>0</v>
      </c>
      <c r="CB125" s="30">
        <v>0</v>
      </c>
      <c r="CC125" s="30">
        <v>0</v>
      </c>
      <c r="CD125" s="30">
        <v>0</v>
      </c>
      <c r="CE125" s="30">
        <v>0</v>
      </c>
      <c r="CF125" s="30">
        <v>0</v>
      </c>
      <c r="CG125" s="30">
        <v>0</v>
      </c>
      <c r="CH125" s="30">
        <v>0</v>
      </c>
      <c r="CI125" s="30">
        <v>0</v>
      </c>
      <c r="CJ125" s="30">
        <v>0</v>
      </c>
      <c r="CK125" s="30">
        <v>0</v>
      </c>
      <c r="CL125" s="30">
        <v>0</v>
      </c>
      <c r="CM125" s="30">
        <v>0</v>
      </c>
      <c r="CN125" s="30">
        <v>0</v>
      </c>
      <c r="CO125" s="30">
        <v>0</v>
      </c>
      <c r="CP125" s="30">
        <v>0</v>
      </c>
      <c r="CQ125" s="30">
        <v>0</v>
      </c>
      <c r="CR125" s="30">
        <v>0</v>
      </c>
      <c r="CS125" s="30">
        <v>0</v>
      </c>
      <c r="CT125" s="30">
        <v>0</v>
      </c>
      <c r="CU125" s="30">
        <v>0</v>
      </c>
      <c r="CV125" s="30">
        <v>419</v>
      </c>
      <c r="CW125" s="30">
        <v>0</v>
      </c>
      <c r="CX125" s="30">
        <v>0</v>
      </c>
      <c r="CY125" s="30">
        <v>0</v>
      </c>
      <c r="CZ125" s="30">
        <v>0</v>
      </c>
      <c r="DA125" s="30">
        <v>432</v>
      </c>
      <c r="DB125" s="31">
        <v>0</v>
      </c>
    </row>
    <row r="126" spans="1:106" ht="14.1" customHeight="1" x14ac:dyDescent="0.25">
      <c r="A126" s="21">
        <f t="shared" si="9"/>
        <v>113</v>
      </c>
      <c r="B126" s="141" t="s">
        <v>416</v>
      </c>
      <c r="C126" s="152">
        <v>13794</v>
      </c>
      <c r="D126" s="40" t="s">
        <v>417</v>
      </c>
      <c r="E126" s="25">
        <f t="shared" si="10"/>
        <v>413</v>
      </c>
      <c r="F126" s="25" t="e">
        <f>VLOOKUP(E126,Tab!$A$2:$B$255,2,TRUE)</f>
        <v>#N/A</v>
      </c>
      <c r="G126" s="26">
        <f t="shared" si="11"/>
        <v>459</v>
      </c>
      <c r="H126" s="26">
        <f t="shared" si="12"/>
        <v>413</v>
      </c>
      <c r="I126" s="26">
        <f t="shared" si="13"/>
        <v>406</v>
      </c>
      <c r="J126" s="26">
        <f t="shared" si="14"/>
        <v>380</v>
      </c>
      <c r="K126" s="26">
        <f t="shared" si="15"/>
        <v>0</v>
      </c>
      <c r="L126" s="27">
        <f t="shared" si="16"/>
        <v>1658</v>
      </c>
      <c r="M126" s="28">
        <f t="shared" si="17"/>
        <v>331.6</v>
      </c>
      <c r="N126" s="29"/>
      <c r="O126" s="30">
        <v>0</v>
      </c>
      <c r="P126" s="30">
        <v>0</v>
      </c>
      <c r="Q126" s="30">
        <v>0</v>
      </c>
      <c r="R126" s="30">
        <v>0</v>
      </c>
      <c r="S126" s="30">
        <v>413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183">
        <v>0</v>
      </c>
      <c r="AH126" s="178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30">
        <v>0</v>
      </c>
      <c r="BE126" s="30">
        <v>0</v>
      </c>
      <c r="BF126" s="30">
        <v>0</v>
      </c>
      <c r="BG126" s="30">
        <v>0</v>
      </c>
      <c r="BH126" s="30">
        <v>0</v>
      </c>
      <c r="BI126" s="30">
        <v>0</v>
      </c>
      <c r="BJ126" s="30">
        <v>0</v>
      </c>
      <c r="BK126" s="30">
        <v>0</v>
      </c>
      <c r="BL126" s="30">
        <v>0</v>
      </c>
      <c r="BM126" s="30">
        <v>0</v>
      </c>
      <c r="BN126" s="30">
        <v>0</v>
      </c>
      <c r="BO126" s="30">
        <v>380</v>
      </c>
      <c r="BP126" s="30">
        <v>0</v>
      </c>
      <c r="BQ126" s="30">
        <v>0</v>
      </c>
      <c r="BR126" s="30">
        <v>0</v>
      </c>
      <c r="BS126" s="30">
        <v>0</v>
      </c>
      <c r="BT126" s="30">
        <v>0</v>
      </c>
      <c r="BU126" s="30">
        <v>0</v>
      </c>
      <c r="BV126" s="30">
        <v>0</v>
      </c>
      <c r="BW126" s="30">
        <v>0</v>
      </c>
      <c r="BX126" s="30">
        <v>0</v>
      </c>
      <c r="BY126" s="30">
        <v>0</v>
      </c>
      <c r="BZ126" s="30">
        <v>0</v>
      </c>
      <c r="CA126" s="30">
        <v>0</v>
      </c>
      <c r="CB126" s="30">
        <v>0</v>
      </c>
      <c r="CC126" s="30">
        <v>0</v>
      </c>
      <c r="CD126" s="30">
        <v>0</v>
      </c>
      <c r="CE126" s="30">
        <v>0</v>
      </c>
      <c r="CF126" s="30">
        <v>0</v>
      </c>
      <c r="CG126" s="30">
        <v>406</v>
      </c>
      <c r="CH126" s="30">
        <v>0</v>
      </c>
      <c r="CI126" s="30">
        <v>0</v>
      </c>
      <c r="CJ126" s="30">
        <v>0</v>
      </c>
      <c r="CK126" s="30">
        <v>0</v>
      </c>
      <c r="CL126" s="30">
        <v>0</v>
      </c>
      <c r="CM126" s="30">
        <v>0</v>
      </c>
      <c r="CN126" s="30">
        <v>0</v>
      </c>
      <c r="CO126" s="30">
        <v>0</v>
      </c>
      <c r="CP126" s="30">
        <v>0</v>
      </c>
      <c r="CQ126" s="30">
        <v>0</v>
      </c>
      <c r="CR126" s="30">
        <v>0</v>
      </c>
      <c r="CS126" s="30">
        <v>0</v>
      </c>
      <c r="CT126" s="30">
        <v>0</v>
      </c>
      <c r="CU126" s="30">
        <v>0</v>
      </c>
      <c r="CV126" s="30">
        <v>459</v>
      </c>
      <c r="CW126" s="30">
        <v>0</v>
      </c>
      <c r="CX126" s="30">
        <v>0</v>
      </c>
      <c r="CY126" s="30">
        <v>0</v>
      </c>
      <c r="CZ126" s="30">
        <v>0</v>
      </c>
      <c r="DA126" s="30">
        <v>0</v>
      </c>
      <c r="DB126" s="31">
        <v>0</v>
      </c>
    </row>
    <row r="127" spans="1:106" ht="14.1" customHeight="1" x14ac:dyDescent="0.25">
      <c r="A127" s="21">
        <f t="shared" si="9"/>
        <v>114</v>
      </c>
      <c r="B127" s="141" t="s">
        <v>596</v>
      </c>
      <c r="C127" s="33">
        <v>1779</v>
      </c>
      <c r="D127" s="40" t="s">
        <v>57</v>
      </c>
      <c r="E127" s="25">
        <f t="shared" si="10"/>
        <v>552</v>
      </c>
      <c r="F127" s="25" t="str">
        <f>VLOOKUP(E127,Tab!$A$2:$B$255,2,TRUE)</f>
        <v>Não</v>
      </c>
      <c r="G127" s="26">
        <f t="shared" si="11"/>
        <v>552</v>
      </c>
      <c r="H127" s="26">
        <f t="shared" si="12"/>
        <v>551</v>
      </c>
      <c r="I127" s="26">
        <f t="shared" si="13"/>
        <v>550</v>
      </c>
      <c r="J127" s="26">
        <f t="shared" si="14"/>
        <v>0</v>
      </c>
      <c r="K127" s="26">
        <f t="shared" si="15"/>
        <v>0</v>
      </c>
      <c r="L127" s="27">
        <f t="shared" si="16"/>
        <v>1653</v>
      </c>
      <c r="M127" s="28">
        <f t="shared" si="17"/>
        <v>330.6</v>
      </c>
      <c r="N127" s="29"/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550</v>
      </c>
      <c r="AF127" s="30">
        <v>0</v>
      </c>
      <c r="AG127" s="183">
        <v>0</v>
      </c>
      <c r="AH127" s="178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552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551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  <c r="BZ127" s="30">
        <v>0</v>
      </c>
      <c r="CA127" s="30">
        <v>0</v>
      </c>
      <c r="CB127" s="30">
        <v>0</v>
      </c>
      <c r="CC127" s="30">
        <v>0</v>
      </c>
      <c r="CD127" s="30">
        <v>0</v>
      </c>
      <c r="CE127" s="30">
        <v>0</v>
      </c>
      <c r="CF127" s="30">
        <v>0</v>
      </c>
      <c r="CG127" s="30">
        <v>0</v>
      </c>
      <c r="CH127" s="30">
        <v>0</v>
      </c>
      <c r="CI127" s="30">
        <v>0</v>
      </c>
      <c r="CJ127" s="30">
        <v>0</v>
      </c>
      <c r="CK127" s="30">
        <v>0</v>
      </c>
      <c r="CL127" s="30">
        <v>0</v>
      </c>
      <c r="CM127" s="30">
        <v>0</v>
      </c>
      <c r="CN127" s="30">
        <v>0</v>
      </c>
      <c r="CO127" s="30">
        <v>0</v>
      </c>
      <c r="CP127" s="30">
        <v>0</v>
      </c>
      <c r="CQ127" s="30">
        <v>0</v>
      </c>
      <c r="CR127" s="30">
        <v>0</v>
      </c>
      <c r="CS127" s="30">
        <v>0</v>
      </c>
      <c r="CT127" s="30">
        <v>0</v>
      </c>
      <c r="CU127" s="30">
        <v>0</v>
      </c>
      <c r="CV127" s="30">
        <v>0</v>
      </c>
      <c r="CW127" s="30">
        <v>0</v>
      </c>
      <c r="CX127" s="30">
        <v>0</v>
      </c>
      <c r="CY127" s="30">
        <v>0</v>
      </c>
      <c r="CZ127" s="30">
        <v>0</v>
      </c>
      <c r="DA127" s="30">
        <v>0</v>
      </c>
      <c r="DB127" s="31">
        <v>0</v>
      </c>
    </row>
    <row r="128" spans="1:106" ht="14.1" customHeight="1" x14ac:dyDescent="0.25">
      <c r="A128" s="21">
        <f t="shared" si="9"/>
        <v>115</v>
      </c>
      <c r="B128" s="47" t="s">
        <v>138</v>
      </c>
      <c r="C128" s="33">
        <v>11359</v>
      </c>
      <c r="D128" s="139" t="s">
        <v>64</v>
      </c>
      <c r="E128" s="25">
        <f t="shared" si="10"/>
        <v>540</v>
      </c>
      <c r="F128" s="25" t="str">
        <f>VLOOKUP(E128,Tab!$A$2:$B$255,2,TRUE)</f>
        <v>Não</v>
      </c>
      <c r="G128" s="37">
        <f t="shared" si="11"/>
        <v>540</v>
      </c>
      <c r="H128" s="37">
        <f t="shared" si="12"/>
        <v>538</v>
      </c>
      <c r="I128" s="37">
        <f t="shared" si="13"/>
        <v>529</v>
      </c>
      <c r="J128" s="37">
        <f t="shared" si="14"/>
        <v>0</v>
      </c>
      <c r="K128" s="37">
        <f t="shared" si="15"/>
        <v>0</v>
      </c>
      <c r="L128" s="27">
        <f t="shared" si="16"/>
        <v>1607</v>
      </c>
      <c r="M128" s="28">
        <f t="shared" si="17"/>
        <v>321.39999999999998</v>
      </c>
      <c r="N128" s="29"/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538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183">
        <v>0</v>
      </c>
      <c r="AH128" s="178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540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529</v>
      </c>
      <c r="BB128" s="30">
        <v>0</v>
      </c>
      <c r="BC128" s="30">
        <v>0</v>
      </c>
      <c r="BD128" s="30">
        <v>0</v>
      </c>
      <c r="BE128" s="30">
        <v>0</v>
      </c>
      <c r="BF128" s="30">
        <v>0</v>
      </c>
      <c r="BG128" s="30">
        <v>0</v>
      </c>
      <c r="BH128" s="30">
        <v>0</v>
      </c>
      <c r="BI128" s="30">
        <v>0</v>
      </c>
      <c r="BJ128" s="30">
        <v>0</v>
      </c>
      <c r="BK128" s="30">
        <v>0</v>
      </c>
      <c r="BL128" s="30">
        <v>0</v>
      </c>
      <c r="BM128" s="30">
        <v>0</v>
      </c>
      <c r="BN128" s="30">
        <v>0</v>
      </c>
      <c r="BO128" s="30">
        <v>0</v>
      </c>
      <c r="BP128" s="30">
        <v>0</v>
      </c>
      <c r="BQ128" s="30">
        <v>0</v>
      </c>
      <c r="BR128" s="30">
        <v>0</v>
      </c>
      <c r="BS128" s="30">
        <v>0</v>
      </c>
      <c r="BT128" s="30">
        <v>0</v>
      </c>
      <c r="BU128" s="30">
        <v>0</v>
      </c>
      <c r="BV128" s="30">
        <v>0</v>
      </c>
      <c r="BW128" s="30">
        <v>0</v>
      </c>
      <c r="BX128" s="30">
        <v>0</v>
      </c>
      <c r="BY128" s="30">
        <v>0</v>
      </c>
      <c r="BZ128" s="30">
        <v>0</v>
      </c>
      <c r="CA128" s="30">
        <v>0</v>
      </c>
      <c r="CB128" s="30">
        <v>0</v>
      </c>
      <c r="CC128" s="30">
        <v>0</v>
      </c>
      <c r="CD128" s="30">
        <v>0</v>
      </c>
      <c r="CE128" s="30">
        <v>0</v>
      </c>
      <c r="CF128" s="30">
        <v>0</v>
      </c>
      <c r="CG128" s="30">
        <v>0</v>
      </c>
      <c r="CH128" s="30">
        <v>0</v>
      </c>
      <c r="CI128" s="30">
        <v>0</v>
      </c>
      <c r="CJ128" s="30">
        <v>0</v>
      </c>
      <c r="CK128" s="30">
        <v>0</v>
      </c>
      <c r="CL128" s="30">
        <v>0</v>
      </c>
      <c r="CM128" s="30">
        <v>0</v>
      </c>
      <c r="CN128" s="30">
        <v>0</v>
      </c>
      <c r="CO128" s="30">
        <v>0</v>
      </c>
      <c r="CP128" s="30">
        <v>0</v>
      </c>
      <c r="CQ128" s="30">
        <v>0</v>
      </c>
      <c r="CR128" s="30">
        <v>0</v>
      </c>
      <c r="CS128" s="30">
        <v>0</v>
      </c>
      <c r="CT128" s="30">
        <v>0</v>
      </c>
      <c r="CU128" s="30">
        <v>0</v>
      </c>
      <c r="CV128" s="30">
        <v>0</v>
      </c>
      <c r="CW128" s="30">
        <v>0</v>
      </c>
      <c r="CX128" s="30">
        <v>0</v>
      </c>
      <c r="CY128" s="30">
        <v>0</v>
      </c>
      <c r="CZ128" s="30">
        <v>0</v>
      </c>
      <c r="DA128" s="30">
        <v>0</v>
      </c>
      <c r="DB128" s="31">
        <v>0</v>
      </c>
    </row>
    <row r="129" spans="1:106" ht="14.1" customHeight="1" x14ac:dyDescent="0.25">
      <c r="A129" s="21">
        <f t="shared" si="9"/>
        <v>116</v>
      </c>
      <c r="B129" s="141" t="s">
        <v>139</v>
      </c>
      <c r="C129" s="152">
        <v>2191</v>
      </c>
      <c r="D129" s="40" t="s">
        <v>140</v>
      </c>
      <c r="E129" s="25">
        <f t="shared" si="10"/>
        <v>531</v>
      </c>
      <c r="F129" s="25" t="str">
        <f>VLOOKUP(E129,Tab!$A$2:$B$255,2,TRUE)</f>
        <v>Não</v>
      </c>
      <c r="G129" s="26">
        <f t="shared" si="11"/>
        <v>535</v>
      </c>
      <c r="H129" s="26">
        <f t="shared" si="12"/>
        <v>534</v>
      </c>
      <c r="I129" s="26">
        <f t="shared" si="13"/>
        <v>531</v>
      </c>
      <c r="J129" s="26">
        <f t="shared" si="14"/>
        <v>0</v>
      </c>
      <c r="K129" s="26">
        <f t="shared" si="15"/>
        <v>0</v>
      </c>
      <c r="L129" s="27">
        <f t="shared" si="16"/>
        <v>1600</v>
      </c>
      <c r="M129" s="28">
        <f t="shared" si="17"/>
        <v>320</v>
      </c>
      <c r="N129" s="29"/>
      <c r="O129" s="30">
        <v>531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183">
        <v>0</v>
      </c>
      <c r="AH129" s="178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534</v>
      </c>
      <c r="BX129" s="30">
        <v>0</v>
      </c>
      <c r="BY129" s="30">
        <v>0</v>
      </c>
      <c r="BZ129" s="30">
        <v>0</v>
      </c>
      <c r="CA129" s="30">
        <v>0</v>
      </c>
      <c r="CB129" s="30">
        <v>0</v>
      </c>
      <c r="CC129" s="30">
        <v>0</v>
      </c>
      <c r="CD129" s="30">
        <v>0</v>
      </c>
      <c r="CE129" s="30">
        <v>0</v>
      </c>
      <c r="CF129" s="30">
        <v>0</v>
      </c>
      <c r="CG129" s="30">
        <v>0</v>
      </c>
      <c r="CH129" s="30">
        <v>0</v>
      </c>
      <c r="CI129" s="30">
        <v>0</v>
      </c>
      <c r="CJ129" s="30">
        <v>0</v>
      </c>
      <c r="CK129" s="30">
        <v>0</v>
      </c>
      <c r="CL129" s="30">
        <v>535</v>
      </c>
      <c r="CM129" s="30">
        <v>0</v>
      </c>
      <c r="CN129" s="30">
        <v>0</v>
      </c>
      <c r="CO129" s="30">
        <v>0</v>
      </c>
      <c r="CP129" s="30">
        <v>0</v>
      </c>
      <c r="CQ129" s="30">
        <v>0</v>
      </c>
      <c r="CR129" s="30">
        <v>0</v>
      </c>
      <c r="CS129" s="30">
        <v>0</v>
      </c>
      <c r="CT129" s="30">
        <v>0</v>
      </c>
      <c r="CU129" s="30">
        <v>0</v>
      </c>
      <c r="CV129" s="30">
        <v>0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1">
        <v>0</v>
      </c>
    </row>
    <row r="130" spans="1:106" ht="14.1" customHeight="1" x14ac:dyDescent="0.25">
      <c r="A130" s="21">
        <f t="shared" si="9"/>
        <v>117</v>
      </c>
      <c r="B130" s="143" t="s">
        <v>100</v>
      </c>
      <c r="C130" s="33">
        <v>10858</v>
      </c>
      <c r="D130" s="147" t="s">
        <v>76</v>
      </c>
      <c r="E130" s="25">
        <f t="shared" si="10"/>
        <v>318</v>
      </c>
      <c r="F130" s="25" t="e">
        <f>VLOOKUP(E130,Tab!$A$2:$B$255,2,TRUE)</f>
        <v>#N/A</v>
      </c>
      <c r="G130" s="26">
        <f t="shared" si="11"/>
        <v>330</v>
      </c>
      <c r="H130" s="26">
        <f t="shared" si="12"/>
        <v>321</v>
      </c>
      <c r="I130" s="26">
        <f t="shared" si="13"/>
        <v>320</v>
      </c>
      <c r="J130" s="26">
        <f t="shared" si="14"/>
        <v>318</v>
      </c>
      <c r="K130" s="26">
        <f t="shared" si="15"/>
        <v>303</v>
      </c>
      <c r="L130" s="27">
        <f t="shared" si="16"/>
        <v>1592</v>
      </c>
      <c r="M130" s="28">
        <f t="shared" si="17"/>
        <v>318.39999999999998</v>
      </c>
      <c r="N130" s="29"/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273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303</v>
      </c>
      <c r="AC130" s="30">
        <v>0</v>
      </c>
      <c r="AD130" s="30">
        <v>0</v>
      </c>
      <c r="AE130" s="30">
        <v>0</v>
      </c>
      <c r="AF130" s="30">
        <v>0</v>
      </c>
      <c r="AG130" s="183">
        <v>0</v>
      </c>
      <c r="AH130" s="178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64</v>
      </c>
      <c r="AQ130" s="30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v>0</v>
      </c>
      <c r="AY130" s="30">
        <v>0</v>
      </c>
      <c r="AZ130" s="30">
        <v>0</v>
      </c>
      <c r="BA130" s="30">
        <v>0</v>
      </c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  <c r="BJ130" s="30">
        <v>0</v>
      </c>
      <c r="BK130" s="30">
        <v>0</v>
      </c>
      <c r="BL130" s="30">
        <v>318</v>
      </c>
      <c r="BM130" s="30">
        <v>0</v>
      </c>
      <c r="BN130" s="30">
        <v>0</v>
      </c>
      <c r="BO130" s="30">
        <v>0</v>
      </c>
      <c r="BP130" s="30">
        <v>0</v>
      </c>
      <c r="BQ130" s="30">
        <v>0</v>
      </c>
      <c r="BR130" s="30">
        <v>0</v>
      </c>
      <c r="BS130" s="30">
        <v>0</v>
      </c>
      <c r="BT130" s="30">
        <v>0</v>
      </c>
      <c r="BU130" s="30">
        <v>0</v>
      </c>
      <c r="BV130" s="30">
        <v>0</v>
      </c>
      <c r="BW130" s="30">
        <v>0</v>
      </c>
      <c r="BX130" s="30">
        <v>0</v>
      </c>
      <c r="BY130" s="30">
        <v>0</v>
      </c>
      <c r="BZ130" s="30">
        <v>321</v>
      </c>
      <c r="CA130" s="30">
        <v>0</v>
      </c>
      <c r="CB130" s="30">
        <v>0</v>
      </c>
      <c r="CC130" s="30">
        <v>0</v>
      </c>
      <c r="CD130" s="30">
        <v>0</v>
      </c>
      <c r="CE130" s="30">
        <v>0</v>
      </c>
      <c r="CF130" s="30">
        <v>0</v>
      </c>
      <c r="CG130" s="30">
        <v>0</v>
      </c>
      <c r="CH130" s="30">
        <v>0</v>
      </c>
      <c r="CI130" s="30">
        <v>0</v>
      </c>
      <c r="CJ130" s="30">
        <v>0</v>
      </c>
      <c r="CK130" s="30">
        <v>320</v>
      </c>
      <c r="CL130" s="30">
        <v>0</v>
      </c>
      <c r="CM130" s="30">
        <v>0</v>
      </c>
      <c r="CN130" s="30">
        <v>0</v>
      </c>
      <c r="CO130" s="30">
        <v>0</v>
      </c>
      <c r="CP130" s="30">
        <v>0</v>
      </c>
      <c r="CQ130" s="30">
        <v>0</v>
      </c>
      <c r="CR130" s="30">
        <v>0</v>
      </c>
      <c r="CS130" s="30">
        <v>330</v>
      </c>
      <c r="CT130" s="30">
        <v>0</v>
      </c>
      <c r="CU130" s="30">
        <v>0</v>
      </c>
      <c r="CV130" s="30">
        <v>0</v>
      </c>
      <c r="CW130" s="30">
        <v>0</v>
      </c>
      <c r="CX130" s="30">
        <v>0</v>
      </c>
      <c r="CY130" s="30">
        <v>0</v>
      </c>
      <c r="CZ130" s="30">
        <v>0</v>
      </c>
      <c r="DA130" s="30">
        <v>0</v>
      </c>
      <c r="DB130" s="31">
        <v>0</v>
      </c>
    </row>
    <row r="131" spans="1:106" ht="14.1" customHeight="1" x14ac:dyDescent="0.25">
      <c r="A131" s="21">
        <f t="shared" si="9"/>
        <v>118</v>
      </c>
      <c r="B131" s="141" t="s">
        <v>324</v>
      </c>
      <c r="C131" s="33">
        <v>9550</v>
      </c>
      <c r="D131" s="139" t="s">
        <v>24</v>
      </c>
      <c r="E131" s="25">
        <f t="shared" si="10"/>
        <v>531</v>
      </c>
      <c r="F131" s="25" t="str">
        <f>VLOOKUP(E131,Tab!$A$2:$B$255,2,TRUE)</f>
        <v>Não</v>
      </c>
      <c r="G131" s="26">
        <f t="shared" si="11"/>
        <v>531</v>
      </c>
      <c r="H131" s="26">
        <f t="shared" si="12"/>
        <v>526</v>
      </c>
      <c r="I131" s="26">
        <f t="shared" si="13"/>
        <v>524</v>
      </c>
      <c r="J131" s="26">
        <f t="shared" si="14"/>
        <v>0</v>
      </c>
      <c r="K131" s="26">
        <f t="shared" si="15"/>
        <v>0</v>
      </c>
      <c r="L131" s="27">
        <f t="shared" si="16"/>
        <v>1581</v>
      </c>
      <c r="M131" s="28">
        <f t="shared" si="17"/>
        <v>316.2</v>
      </c>
      <c r="N131" s="29"/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183">
        <v>0</v>
      </c>
      <c r="AH131" s="178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526</v>
      </c>
      <c r="AO131" s="30">
        <v>0</v>
      </c>
      <c r="AP131" s="30">
        <v>0</v>
      </c>
      <c r="AQ131" s="30">
        <v>0</v>
      </c>
      <c r="AR131" s="30">
        <v>531</v>
      </c>
      <c r="AS131" s="30">
        <v>0</v>
      </c>
      <c r="AT131" s="30">
        <v>0</v>
      </c>
      <c r="AU131" s="30">
        <v>0</v>
      </c>
      <c r="AV131" s="30">
        <v>0</v>
      </c>
      <c r="AW131" s="30">
        <v>524</v>
      </c>
      <c r="AX131" s="30">
        <v>0</v>
      </c>
      <c r="AY131" s="30">
        <v>0</v>
      </c>
      <c r="AZ131" s="30">
        <v>0</v>
      </c>
      <c r="BA131" s="30">
        <v>0</v>
      </c>
      <c r="BB131" s="30">
        <v>0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</v>
      </c>
      <c r="BJ131" s="30">
        <v>0</v>
      </c>
      <c r="BK131" s="30">
        <v>0</v>
      </c>
      <c r="BL131" s="30">
        <v>0</v>
      </c>
      <c r="BM131" s="30">
        <v>0</v>
      </c>
      <c r="BN131" s="30">
        <v>0</v>
      </c>
      <c r="BO131" s="30">
        <v>0</v>
      </c>
      <c r="BP131" s="30">
        <v>0</v>
      </c>
      <c r="BQ131" s="30">
        <v>0</v>
      </c>
      <c r="BR131" s="30">
        <v>0</v>
      </c>
      <c r="BS131" s="30">
        <v>0</v>
      </c>
      <c r="BT131" s="30">
        <v>0</v>
      </c>
      <c r="BU131" s="30">
        <v>0</v>
      </c>
      <c r="BV131" s="30">
        <v>0</v>
      </c>
      <c r="BW131" s="30">
        <v>0</v>
      </c>
      <c r="BX131" s="30">
        <v>0</v>
      </c>
      <c r="BY131" s="30">
        <v>0</v>
      </c>
      <c r="BZ131" s="30">
        <v>0</v>
      </c>
      <c r="CA131" s="30">
        <v>0</v>
      </c>
      <c r="CB131" s="30">
        <v>0</v>
      </c>
      <c r="CC131" s="30">
        <v>0</v>
      </c>
      <c r="CD131" s="30">
        <v>0</v>
      </c>
      <c r="CE131" s="30">
        <v>0</v>
      </c>
      <c r="CF131" s="30">
        <v>0</v>
      </c>
      <c r="CG131" s="30">
        <v>0</v>
      </c>
      <c r="CH131" s="30">
        <v>0</v>
      </c>
      <c r="CI131" s="30">
        <v>0</v>
      </c>
      <c r="CJ131" s="30">
        <v>0</v>
      </c>
      <c r="CK131" s="30">
        <v>0</v>
      </c>
      <c r="CL131" s="30">
        <v>0</v>
      </c>
      <c r="CM131" s="30">
        <v>0</v>
      </c>
      <c r="CN131" s="30">
        <v>0</v>
      </c>
      <c r="CO131" s="30">
        <v>0</v>
      </c>
      <c r="CP131" s="30">
        <v>0</v>
      </c>
      <c r="CQ131" s="30">
        <v>0</v>
      </c>
      <c r="CR131" s="30">
        <v>0</v>
      </c>
      <c r="CS131" s="30">
        <v>0</v>
      </c>
      <c r="CT131" s="30">
        <v>0</v>
      </c>
      <c r="CU131" s="30">
        <v>0</v>
      </c>
      <c r="CV131" s="30">
        <v>0</v>
      </c>
      <c r="CW131" s="30">
        <v>0</v>
      </c>
      <c r="CX131" s="30">
        <v>0</v>
      </c>
      <c r="CY131" s="30">
        <v>0</v>
      </c>
      <c r="CZ131" s="30">
        <v>0</v>
      </c>
      <c r="DA131" s="30">
        <v>0</v>
      </c>
      <c r="DB131" s="31">
        <v>0</v>
      </c>
    </row>
    <row r="132" spans="1:106" ht="14.1" customHeight="1" x14ac:dyDescent="0.25">
      <c r="A132" s="21">
        <f t="shared" si="9"/>
        <v>119</v>
      </c>
      <c r="B132" s="141" t="s">
        <v>400</v>
      </c>
      <c r="C132" s="152">
        <v>2483</v>
      </c>
      <c r="D132" s="139" t="s">
        <v>90</v>
      </c>
      <c r="E132" s="25">
        <f t="shared" si="10"/>
        <v>532</v>
      </c>
      <c r="F132" s="25" t="str">
        <f>VLOOKUP(E132,Tab!$A$2:$B$255,2,TRUE)</f>
        <v>Não</v>
      </c>
      <c r="G132" s="26">
        <f t="shared" si="11"/>
        <v>532</v>
      </c>
      <c r="H132" s="26">
        <f t="shared" si="12"/>
        <v>524</v>
      </c>
      <c r="I132" s="26">
        <f t="shared" si="13"/>
        <v>523</v>
      </c>
      <c r="J132" s="26">
        <f t="shared" si="14"/>
        <v>0</v>
      </c>
      <c r="K132" s="26">
        <f t="shared" si="15"/>
        <v>0</v>
      </c>
      <c r="L132" s="27">
        <f t="shared" si="16"/>
        <v>1579</v>
      </c>
      <c r="M132" s="28">
        <f t="shared" si="17"/>
        <v>315.8</v>
      </c>
      <c r="N132" s="29"/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183">
        <v>0</v>
      </c>
      <c r="AH132" s="178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532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30">
        <v>0</v>
      </c>
      <c r="BC132" s="30">
        <v>0</v>
      </c>
      <c r="BD132" s="30">
        <v>0</v>
      </c>
      <c r="BE132" s="30">
        <v>0</v>
      </c>
      <c r="BF132" s="30">
        <v>0</v>
      </c>
      <c r="BG132" s="30">
        <v>0</v>
      </c>
      <c r="BH132" s="30">
        <v>523</v>
      </c>
      <c r="BI132" s="30">
        <v>0</v>
      </c>
      <c r="BJ132" s="30">
        <v>0</v>
      </c>
      <c r="BK132" s="30">
        <v>0</v>
      </c>
      <c r="BL132" s="30">
        <v>0</v>
      </c>
      <c r="BM132" s="30">
        <v>0</v>
      </c>
      <c r="BN132" s="30">
        <v>0</v>
      </c>
      <c r="BO132" s="30">
        <v>0</v>
      </c>
      <c r="BP132" s="30">
        <v>0</v>
      </c>
      <c r="BQ132" s="30">
        <v>0</v>
      </c>
      <c r="BR132" s="30">
        <v>0</v>
      </c>
      <c r="BS132" s="30">
        <v>0</v>
      </c>
      <c r="BT132" s="30">
        <v>0</v>
      </c>
      <c r="BU132" s="30">
        <v>0</v>
      </c>
      <c r="BV132" s="30">
        <v>0</v>
      </c>
      <c r="BW132" s="30">
        <v>0</v>
      </c>
      <c r="BX132" s="30">
        <v>0</v>
      </c>
      <c r="BY132" s="30">
        <v>0</v>
      </c>
      <c r="BZ132" s="30">
        <v>0</v>
      </c>
      <c r="CA132" s="30">
        <v>0</v>
      </c>
      <c r="CB132" s="30">
        <v>0</v>
      </c>
      <c r="CC132" s="30">
        <v>0</v>
      </c>
      <c r="CD132" s="30">
        <v>0</v>
      </c>
      <c r="CE132" s="30">
        <v>0</v>
      </c>
      <c r="CF132" s="30">
        <v>0</v>
      </c>
      <c r="CG132" s="30">
        <v>0</v>
      </c>
      <c r="CH132" s="30">
        <v>0</v>
      </c>
      <c r="CI132" s="30">
        <v>0</v>
      </c>
      <c r="CJ132" s="30">
        <v>524</v>
      </c>
      <c r="CK132" s="30">
        <v>0</v>
      </c>
      <c r="CL132" s="30">
        <v>0</v>
      </c>
      <c r="CM132" s="30">
        <v>0</v>
      </c>
      <c r="CN132" s="30">
        <v>0</v>
      </c>
      <c r="CO132" s="30">
        <v>0</v>
      </c>
      <c r="CP132" s="30">
        <v>0</v>
      </c>
      <c r="CQ132" s="30">
        <v>0</v>
      </c>
      <c r="CR132" s="30">
        <v>0</v>
      </c>
      <c r="CS132" s="30">
        <v>0</v>
      </c>
      <c r="CT132" s="30">
        <v>0</v>
      </c>
      <c r="CU132" s="30">
        <v>0</v>
      </c>
      <c r="CV132" s="30">
        <v>0</v>
      </c>
      <c r="CW132" s="30">
        <v>0</v>
      </c>
      <c r="CX132" s="30">
        <v>0</v>
      </c>
      <c r="CY132" s="30">
        <v>0</v>
      </c>
      <c r="CZ132" s="30">
        <v>0</v>
      </c>
      <c r="DA132" s="30">
        <v>0</v>
      </c>
      <c r="DB132" s="31">
        <v>0</v>
      </c>
    </row>
    <row r="133" spans="1:106" ht="14.1" customHeight="1" x14ac:dyDescent="0.25">
      <c r="A133" s="21">
        <f t="shared" si="9"/>
        <v>120</v>
      </c>
      <c r="B133" s="141" t="s">
        <v>108</v>
      </c>
      <c r="C133" s="152">
        <v>11680</v>
      </c>
      <c r="D133" s="139" t="s">
        <v>46</v>
      </c>
      <c r="E133" s="25">
        <f t="shared" si="10"/>
        <v>528</v>
      </c>
      <c r="F133" s="25" t="str">
        <f>VLOOKUP(E133,Tab!$A$2:$B$255,2,TRUE)</f>
        <v>Não</v>
      </c>
      <c r="G133" s="26">
        <f t="shared" si="11"/>
        <v>528</v>
      </c>
      <c r="H133" s="26">
        <f t="shared" si="12"/>
        <v>524</v>
      </c>
      <c r="I133" s="26">
        <f t="shared" si="13"/>
        <v>515</v>
      </c>
      <c r="J133" s="26">
        <f t="shared" si="14"/>
        <v>0</v>
      </c>
      <c r="K133" s="26">
        <f t="shared" si="15"/>
        <v>0</v>
      </c>
      <c r="L133" s="27">
        <f t="shared" si="16"/>
        <v>1567</v>
      </c>
      <c r="M133" s="28">
        <f t="shared" si="17"/>
        <v>313.39999999999998</v>
      </c>
      <c r="N133" s="29"/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183">
        <v>0</v>
      </c>
      <c r="AH133" s="178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528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515</v>
      </c>
      <c r="BJ133" s="30">
        <v>0</v>
      </c>
      <c r="BK133" s="30">
        <v>0</v>
      </c>
      <c r="BL133" s="30">
        <v>0</v>
      </c>
      <c r="BM133" s="30">
        <v>0</v>
      </c>
      <c r="BN133" s="30">
        <v>0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0</v>
      </c>
      <c r="BU133" s="30">
        <v>0</v>
      </c>
      <c r="BV133" s="30">
        <v>0</v>
      </c>
      <c r="BW133" s="30">
        <v>0</v>
      </c>
      <c r="BX133" s="30">
        <v>0</v>
      </c>
      <c r="BY133" s="30">
        <v>0</v>
      </c>
      <c r="BZ133" s="30">
        <v>0</v>
      </c>
      <c r="CA133" s="30">
        <v>0</v>
      </c>
      <c r="CB133" s="30">
        <v>0</v>
      </c>
      <c r="CC133" s="30">
        <v>0</v>
      </c>
      <c r="CD133" s="30">
        <v>0</v>
      </c>
      <c r="CE133" s="30">
        <v>0</v>
      </c>
      <c r="CF133" s="30">
        <v>0</v>
      </c>
      <c r="CG133" s="30">
        <v>0</v>
      </c>
      <c r="CH133" s="30">
        <v>0</v>
      </c>
      <c r="CI133" s="30">
        <v>0</v>
      </c>
      <c r="CJ133" s="30">
        <v>0</v>
      </c>
      <c r="CK133" s="30">
        <v>0</v>
      </c>
      <c r="CL133" s="30">
        <v>0</v>
      </c>
      <c r="CM133" s="30">
        <v>0</v>
      </c>
      <c r="CN133" s="30">
        <v>0</v>
      </c>
      <c r="CO133" s="30">
        <v>0</v>
      </c>
      <c r="CP133" s="30">
        <v>0</v>
      </c>
      <c r="CQ133" s="30">
        <v>0</v>
      </c>
      <c r="CR133" s="30">
        <v>0</v>
      </c>
      <c r="CS133" s="30">
        <v>0</v>
      </c>
      <c r="CT133" s="30">
        <v>0</v>
      </c>
      <c r="CU133" s="30">
        <v>0</v>
      </c>
      <c r="CV133" s="30">
        <v>0</v>
      </c>
      <c r="CW133" s="30">
        <v>524</v>
      </c>
      <c r="CX133" s="30">
        <v>0</v>
      </c>
      <c r="CY133" s="30">
        <v>0</v>
      </c>
      <c r="CZ133" s="30">
        <v>0</v>
      </c>
      <c r="DA133" s="30">
        <v>0</v>
      </c>
      <c r="DB133" s="31">
        <v>0</v>
      </c>
    </row>
    <row r="134" spans="1:106" ht="14.1" customHeight="1" x14ac:dyDescent="0.25">
      <c r="A134" s="21">
        <f t="shared" si="9"/>
        <v>121</v>
      </c>
      <c r="B134" s="143" t="s">
        <v>253</v>
      </c>
      <c r="C134" s="33">
        <v>14499</v>
      </c>
      <c r="D134" s="144" t="s">
        <v>62</v>
      </c>
      <c r="E134" s="25">
        <f t="shared" si="10"/>
        <v>521</v>
      </c>
      <c r="F134" s="25" t="str">
        <f>VLOOKUP(E134,Tab!$A$2:$B$255,2,TRUE)</f>
        <v>Não</v>
      </c>
      <c r="G134" s="26">
        <f t="shared" si="11"/>
        <v>522</v>
      </c>
      <c r="H134" s="26">
        <f t="shared" si="12"/>
        <v>521</v>
      </c>
      <c r="I134" s="26">
        <f t="shared" si="13"/>
        <v>506</v>
      </c>
      <c r="J134" s="26">
        <f t="shared" si="14"/>
        <v>0</v>
      </c>
      <c r="K134" s="26">
        <f t="shared" si="15"/>
        <v>0</v>
      </c>
      <c r="L134" s="27">
        <f t="shared" si="16"/>
        <v>1549</v>
      </c>
      <c r="M134" s="28">
        <f t="shared" si="17"/>
        <v>309.8</v>
      </c>
      <c r="N134" s="29"/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183">
        <v>0</v>
      </c>
      <c r="AH134" s="178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0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</v>
      </c>
      <c r="BJ134" s="30">
        <v>0</v>
      </c>
      <c r="BK134" s="30">
        <v>0</v>
      </c>
      <c r="BL134" s="30">
        <v>0</v>
      </c>
      <c r="BM134" s="30">
        <v>0</v>
      </c>
      <c r="BN134" s="30">
        <v>0</v>
      </c>
      <c r="BO134" s="30">
        <v>521</v>
      </c>
      <c r="BP134" s="30">
        <v>0</v>
      </c>
      <c r="BQ134" s="30">
        <v>0</v>
      </c>
      <c r="BR134" s="30">
        <v>0</v>
      </c>
      <c r="BS134" s="30">
        <v>0</v>
      </c>
      <c r="BT134" s="30">
        <v>0</v>
      </c>
      <c r="BU134" s="30">
        <v>0</v>
      </c>
      <c r="BV134" s="30">
        <v>0</v>
      </c>
      <c r="BW134" s="30">
        <v>0</v>
      </c>
      <c r="BX134" s="30">
        <v>0</v>
      </c>
      <c r="BY134" s="30">
        <v>0</v>
      </c>
      <c r="BZ134" s="30">
        <v>0</v>
      </c>
      <c r="CA134" s="30">
        <v>0</v>
      </c>
      <c r="CB134" s="30">
        <v>0</v>
      </c>
      <c r="CC134" s="30">
        <v>0</v>
      </c>
      <c r="CD134" s="30">
        <v>0</v>
      </c>
      <c r="CE134" s="30">
        <v>0</v>
      </c>
      <c r="CF134" s="30">
        <v>0</v>
      </c>
      <c r="CG134" s="30">
        <v>506</v>
      </c>
      <c r="CH134" s="30">
        <v>0</v>
      </c>
      <c r="CI134" s="30">
        <v>0</v>
      </c>
      <c r="CJ134" s="30">
        <v>0</v>
      </c>
      <c r="CK134" s="30">
        <v>0</v>
      </c>
      <c r="CL134" s="30">
        <v>0</v>
      </c>
      <c r="CM134" s="30">
        <v>0</v>
      </c>
      <c r="CN134" s="30">
        <v>0</v>
      </c>
      <c r="CO134" s="30">
        <v>0</v>
      </c>
      <c r="CP134" s="30">
        <v>0</v>
      </c>
      <c r="CQ134" s="30">
        <v>0</v>
      </c>
      <c r="CR134" s="30">
        <v>0</v>
      </c>
      <c r="CS134" s="30">
        <v>0</v>
      </c>
      <c r="CT134" s="30">
        <v>0</v>
      </c>
      <c r="CU134" s="30">
        <v>0</v>
      </c>
      <c r="CV134" s="30">
        <v>522</v>
      </c>
      <c r="CW134" s="30">
        <v>0</v>
      </c>
      <c r="CX134" s="30">
        <v>0</v>
      </c>
      <c r="CY134" s="30">
        <v>0</v>
      </c>
      <c r="CZ134" s="30">
        <v>0</v>
      </c>
      <c r="DA134" s="30">
        <v>0</v>
      </c>
      <c r="DB134" s="31">
        <v>0</v>
      </c>
    </row>
    <row r="135" spans="1:106" ht="14.1" customHeight="1" x14ac:dyDescent="0.25">
      <c r="A135" s="21">
        <f t="shared" si="9"/>
        <v>122</v>
      </c>
      <c r="B135" s="141" t="s">
        <v>185</v>
      </c>
      <c r="C135" s="152">
        <v>7536</v>
      </c>
      <c r="D135" s="139" t="s">
        <v>90</v>
      </c>
      <c r="E135" s="25">
        <f t="shared" si="10"/>
        <v>521</v>
      </c>
      <c r="F135" s="25" t="str">
        <f>VLOOKUP(E135,Tab!$A$2:$B$255,2,TRUE)</f>
        <v>Não</v>
      </c>
      <c r="G135" s="26">
        <f t="shared" si="11"/>
        <v>521</v>
      </c>
      <c r="H135" s="26">
        <f t="shared" si="12"/>
        <v>515</v>
      </c>
      <c r="I135" s="26">
        <f t="shared" si="13"/>
        <v>498</v>
      </c>
      <c r="J135" s="26">
        <f t="shared" si="14"/>
        <v>0</v>
      </c>
      <c r="K135" s="26">
        <f t="shared" si="15"/>
        <v>0</v>
      </c>
      <c r="L135" s="27">
        <f t="shared" si="16"/>
        <v>1534</v>
      </c>
      <c r="M135" s="28">
        <f t="shared" si="17"/>
        <v>306.8</v>
      </c>
      <c r="N135" s="29"/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183">
        <v>0</v>
      </c>
      <c r="AH135" s="178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515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521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</v>
      </c>
      <c r="BJ135" s="30">
        <v>0</v>
      </c>
      <c r="BK135" s="30">
        <v>0</v>
      </c>
      <c r="BL135" s="30">
        <v>0</v>
      </c>
      <c r="BM135" s="30">
        <v>0</v>
      </c>
      <c r="BN135" s="30">
        <v>0</v>
      </c>
      <c r="BO135" s="30">
        <v>0</v>
      </c>
      <c r="BP135" s="30">
        <v>0</v>
      </c>
      <c r="BQ135" s="30">
        <v>0</v>
      </c>
      <c r="BR135" s="30">
        <v>0</v>
      </c>
      <c r="BS135" s="30">
        <v>0</v>
      </c>
      <c r="BT135" s="30">
        <v>0</v>
      </c>
      <c r="BU135" s="30">
        <v>0</v>
      </c>
      <c r="BV135" s="30">
        <v>0</v>
      </c>
      <c r="BW135" s="30">
        <v>0</v>
      </c>
      <c r="BX135" s="30">
        <v>0</v>
      </c>
      <c r="BY135" s="30">
        <v>0</v>
      </c>
      <c r="BZ135" s="30">
        <v>0</v>
      </c>
      <c r="CA135" s="30">
        <v>0</v>
      </c>
      <c r="CB135" s="30">
        <v>0</v>
      </c>
      <c r="CC135" s="30">
        <v>0</v>
      </c>
      <c r="CD135" s="30">
        <v>0</v>
      </c>
      <c r="CE135" s="30">
        <v>0</v>
      </c>
      <c r="CF135" s="30">
        <v>0</v>
      </c>
      <c r="CG135" s="30">
        <v>0</v>
      </c>
      <c r="CH135" s="30">
        <v>0</v>
      </c>
      <c r="CI135" s="30">
        <v>0</v>
      </c>
      <c r="CJ135" s="30">
        <v>498</v>
      </c>
      <c r="CK135" s="30">
        <v>0</v>
      </c>
      <c r="CL135" s="30">
        <v>0</v>
      </c>
      <c r="CM135" s="30">
        <v>0</v>
      </c>
      <c r="CN135" s="30">
        <v>0</v>
      </c>
      <c r="CO135" s="30">
        <v>0</v>
      </c>
      <c r="CP135" s="30">
        <v>0</v>
      </c>
      <c r="CQ135" s="30">
        <v>0</v>
      </c>
      <c r="CR135" s="30">
        <v>0</v>
      </c>
      <c r="CS135" s="30">
        <v>0</v>
      </c>
      <c r="CT135" s="30">
        <v>0</v>
      </c>
      <c r="CU135" s="30">
        <v>0</v>
      </c>
      <c r="CV135" s="30">
        <v>0</v>
      </c>
      <c r="CW135" s="30">
        <v>0</v>
      </c>
      <c r="CX135" s="30">
        <v>0</v>
      </c>
      <c r="CY135" s="30">
        <v>0</v>
      </c>
      <c r="CZ135" s="30">
        <v>0</v>
      </c>
      <c r="DA135" s="30">
        <v>0</v>
      </c>
      <c r="DB135" s="31">
        <v>0</v>
      </c>
    </row>
    <row r="136" spans="1:106" ht="14.1" customHeight="1" x14ac:dyDescent="0.25">
      <c r="A136" s="21">
        <f t="shared" si="9"/>
        <v>123</v>
      </c>
      <c r="B136" s="143" t="s">
        <v>97</v>
      </c>
      <c r="C136" s="152">
        <v>7613</v>
      </c>
      <c r="D136" s="147" t="s">
        <v>44</v>
      </c>
      <c r="E136" s="25">
        <f t="shared" si="10"/>
        <v>511</v>
      </c>
      <c r="F136" s="25" t="str">
        <f>VLOOKUP(E136,Tab!$A$2:$B$255,2,TRUE)</f>
        <v>Não</v>
      </c>
      <c r="G136" s="26">
        <f t="shared" si="11"/>
        <v>511</v>
      </c>
      <c r="H136" s="26">
        <f t="shared" si="12"/>
        <v>505</v>
      </c>
      <c r="I136" s="26">
        <f t="shared" si="13"/>
        <v>504</v>
      </c>
      <c r="J136" s="26">
        <f t="shared" si="14"/>
        <v>0</v>
      </c>
      <c r="K136" s="26">
        <f t="shared" si="15"/>
        <v>0</v>
      </c>
      <c r="L136" s="27">
        <f t="shared" si="16"/>
        <v>1520</v>
      </c>
      <c r="M136" s="28">
        <f t="shared" si="17"/>
        <v>304</v>
      </c>
      <c r="N136" s="29"/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504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511</v>
      </c>
      <c r="AG136" s="183">
        <v>0</v>
      </c>
      <c r="AH136" s="178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505</v>
      </c>
      <c r="BB136" s="30">
        <v>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</v>
      </c>
      <c r="BJ136" s="30">
        <v>0</v>
      </c>
      <c r="BK136" s="30">
        <v>0</v>
      </c>
      <c r="BL136" s="30">
        <v>0</v>
      </c>
      <c r="BM136" s="30">
        <v>0</v>
      </c>
      <c r="BN136" s="30">
        <v>0</v>
      </c>
      <c r="BO136" s="30">
        <v>0</v>
      </c>
      <c r="BP136" s="30">
        <v>0</v>
      </c>
      <c r="BQ136" s="30">
        <v>0</v>
      </c>
      <c r="BR136" s="30">
        <v>0</v>
      </c>
      <c r="BS136" s="30">
        <v>0</v>
      </c>
      <c r="BT136" s="30">
        <v>0</v>
      </c>
      <c r="BU136" s="30">
        <v>0</v>
      </c>
      <c r="BV136" s="30">
        <v>0</v>
      </c>
      <c r="BW136" s="30">
        <v>0</v>
      </c>
      <c r="BX136" s="30">
        <v>0</v>
      </c>
      <c r="BY136" s="30">
        <v>0</v>
      </c>
      <c r="BZ136" s="30">
        <v>0</v>
      </c>
      <c r="CA136" s="30">
        <v>0</v>
      </c>
      <c r="CB136" s="30">
        <v>0</v>
      </c>
      <c r="CC136" s="30">
        <v>0</v>
      </c>
      <c r="CD136" s="30">
        <v>0</v>
      </c>
      <c r="CE136" s="30">
        <v>0</v>
      </c>
      <c r="CF136" s="30">
        <v>0</v>
      </c>
      <c r="CG136" s="30">
        <v>0</v>
      </c>
      <c r="CH136" s="30">
        <v>0</v>
      </c>
      <c r="CI136" s="30">
        <v>0</v>
      </c>
      <c r="CJ136" s="30">
        <v>0</v>
      </c>
      <c r="CK136" s="30">
        <v>0</v>
      </c>
      <c r="CL136" s="30">
        <v>0</v>
      </c>
      <c r="CM136" s="30">
        <v>0</v>
      </c>
      <c r="CN136" s="30">
        <v>0</v>
      </c>
      <c r="CO136" s="30">
        <v>0</v>
      </c>
      <c r="CP136" s="30">
        <v>0</v>
      </c>
      <c r="CQ136" s="30">
        <v>0</v>
      </c>
      <c r="CR136" s="30">
        <v>0</v>
      </c>
      <c r="CS136" s="30">
        <v>0</v>
      </c>
      <c r="CT136" s="30">
        <v>0</v>
      </c>
      <c r="CU136" s="30">
        <v>0</v>
      </c>
      <c r="CV136" s="30">
        <v>0</v>
      </c>
      <c r="CW136" s="30">
        <v>0</v>
      </c>
      <c r="CX136" s="30">
        <v>0</v>
      </c>
      <c r="CY136" s="30">
        <v>0</v>
      </c>
      <c r="CZ136" s="30">
        <v>0</v>
      </c>
      <c r="DA136" s="30">
        <v>0</v>
      </c>
      <c r="DB136" s="31">
        <v>0</v>
      </c>
    </row>
    <row r="137" spans="1:106" ht="14.1" customHeight="1" x14ac:dyDescent="0.25">
      <c r="A137" s="21">
        <f t="shared" si="9"/>
        <v>124</v>
      </c>
      <c r="B137" s="143" t="s">
        <v>278</v>
      </c>
      <c r="C137" s="33">
        <v>14797</v>
      </c>
      <c r="D137" s="147" t="s">
        <v>62</v>
      </c>
      <c r="E137" s="25">
        <f t="shared" si="10"/>
        <v>515</v>
      </c>
      <c r="F137" s="25" t="str">
        <f>VLOOKUP(E137,Tab!$A$2:$B$255,2,TRUE)</f>
        <v>Não</v>
      </c>
      <c r="G137" s="26">
        <f t="shared" si="11"/>
        <v>515</v>
      </c>
      <c r="H137" s="26">
        <f t="shared" si="12"/>
        <v>513</v>
      </c>
      <c r="I137" s="26">
        <f t="shared" si="13"/>
        <v>491</v>
      </c>
      <c r="J137" s="26">
        <f t="shared" si="14"/>
        <v>0</v>
      </c>
      <c r="K137" s="26">
        <f t="shared" si="15"/>
        <v>0</v>
      </c>
      <c r="L137" s="27">
        <f t="shared" si="16"/>
        <v>1519</v>
      </c>
      <c r="M137" s="28">
        <f t="shared" si="17"/>
        <v>303.8</v>
      </c>
      <c r="N137" s="29"/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513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491</v>
      </c>
      <c r="AF137" s="30">
        <v>0</v>
      </c>
      <c r="AG137" s="183">
        <v>0</v>
      </c>
      <c r="AH137" s="178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515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  <c r="BY137" s="30">
        <v>0</v>
      </c>
      <c r="BZ137" s="30">
        <v>0</v>
      </c>
      <c r="CA137" s="30">
        <v>0</v>
      </c>
      <c r="CB137" s="30">
        <v>0</v>
      </c>
      <c r="CC137" s="30">
        <v>0</v>
      </c>
      <c r="CD137" s="30">
        <v>0</v>
      </c>
      <c r="CE137" s="30">
        <v>0</v>
      </c>
      <c r="CF137" s="30">
        <v>0</v>
      </c>
      <c r="CG137" s="30">
        <v>0</v>
      </c>
      <c r="CH137" s="30">
        <v>0</v>
      </c>
      <c r="CI137" s="30">
        <v>0</v>
      </c>
      <c r="CJ137" s="30">
        <v>0</v>
      </c>
      <c r="CK137" s="30">
        <v>0</v>
      </c>
      <c r="CL137" s="30">
        <v>0</v>
      </c>
      <c r="CM137" s="30">
        <v>0</v>
      </c>
      <c r="CN137" s="30">
        <v>0</v>
      </c>
      <c r="CO137" s="30">
        <v>0</v>
      </c>
      <c r="CP137" s="30">
        <v>0</v>
      </c>
      <c r="CQ137" s="30">
        <v>0</v>
      </c>
      <c r="CR137" s="30">
        <v>0</v>
      </c>
      <c r="CS137" s="30">
        <v>0</v>
      </c>
      <c r="CT137" s="30">
        <v>0</v>
      </c>
      <c r="CU137" s="30">
        <v>0</v>
      </c>
      <c r="CV137" s="30">
        <v>0</v>
      </c>
      <c r="CW137" s="30">
        <v>0</v>
      </c>
      <c r="CX137" s="30">
        <v>0</v>
      </c>
      <c r="CY137" s="30">
        <v>0</v>
      </c>
      <c r="CZ137" s="30">
        <v>0</v>
      </c>
      <c r="DA137" s="30">
        <v>0</v>
      </c>
      <c r="DB137" s="31">
        <v>0</v>
      </c>
    </row>
    <row r="138" spans="1:106" ht="14.1" customHeight="1" x14ac:dyDescent="0.25">
      <c r="A138" s="21">
        <f t="shared" si="9"/>
        <v>125</v>
      </c>
      <c r="B138" s="143" t="s">
        <v>302</v>
      </c>
      <c r="C138" s="152">
        <v>14440</v>
      </c>
      <c r="D138" s="144" t="s">
        <v>300</v>
      </c>
      <c r="E138" s="25">
        <f t="shared" si="10"/>
        <v>502</v>
      </c>
      <c r="F138" s="25" t="str">
        <f>VLOOKUP(E138,Tab!$A$2:$B$255,2,TRUE)</f>
        <v>Não</v>
      </c>
      <c r="G138" s="26">
        <f t="shared" si="11"/>
        <v>502</v>
      </c>
      <c r="H138" s="26">
        <f t="shared" si="12"/>
        <v>497</v>
      </c>
      <c r="I138" s="26">
        <f t="shared" si="13"/>
        <v>492</v>
      </c>
      <c r="J138" s="26">
        <f t="shared" si="14"/>
        <v>0</v>
      </c>
      <c r="K138" s="26">
        <f t="shared" si="15"/>
        <v>0</v>
      </c>
      <c r="L138" s="27">
        <f t="shared" si="16"/>
        <v>1491</v>
      </c>
      <c r="M138" s="28">
        <f t="shared" si="17"/>
        <v>298.2</v>
      </c>
      <c r="N138" s="29"/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183">
        <v>0</v>
      </c>
      <c r="AH138" s="178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502</v>
      </c>
      <c r="AX138" s="30">
        <v>0</v>
      </c>
      <c r="AY138" s="30">
        <v>0</v>
      </c>
      <c r="AZ138" s="30">
        <v>0</v>
      </c>
      <c r="BA138" s="30">
        <v>0</v>
      </c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  <c r="BJ138" s="30">
        <v>0</v>
      </c>
      <c r="BK138" s="30">
        <v>0</v>
      </c>
      <c r="BL138" s="30">
        <v>0</v>
      </c>
      <c r="BM138" s="30">
        <v>0</v>
      </c>
      <c r="BN138" s="30">
        <v>0</v>
      </c>
      <c r="BO138" s="30">
        <v>0</v>
      </c>
      <c r="BP138" s="30">
        <v>0</v>
      </c>
      <c r="BQ138" s="30">
        <v>0</v>
      </c>
      <c r="BR138" s="30">
        <v>0</v>
      </c>
      <c r="BS138" s="30">
        <v>0</v>
      </c>
      <c r="BT138" s="30">
        <v>0</v>
      </c>
      <c r="BU138" s="30">
        <v>492</v>
      </c>
      <c r="BV138" s="30">
        <v>0</v>
      </c>
      <c r="BW138" s="30">
        <v>0</v>
      </c>
      <c r="BX138" s="30">
        <v>0</v>
      </c>
      <c r="BY138" s="30">
        <v>0</v>
      </c>
      <c r="BZ138" s="30">
        <v>0</v>
      </c>
      <c r="CA138" s="30">
        <v>0</v>
      </c>
      <c r="CB138" s="30">
        <v>0</v>
      </c>
      <c r="CC138" s="30">
        <v>0</v>
      </c>
      <c r="CD138" s="30">
        <v>0</v>
      </c>
      <c r="CE138" s="30">
        <v>497</v>
      </c>
      <c r="CF138" s="30">
        <v>0</v>
      </c>
      <c r="CG138" s="30">
        <v>0</v>
      </c>
      <c r="CH138" s="30">
        <v>0</v>
      </c>
      <c r="CI138" s="30">
        <v>0</v>
      </c>
      <c r="CJ138" s="30">
        <v>0</v>
      </c>
      <c r="CK138" s="30">
        <v>0</v>
      </c>
      <c r="CL138" s="30">
        <v>0</v>
      </c>
      <c r="CM138" s="30">
        <v>0</v>
      </c>
      <c r="CN138" s="30">
        <v>0</v>
      </c>
      <c r="CO138" s="30">
        <v>0</v>
      </c>
      <c r="CP138" s="30">
        <v>0</v>
      </c>
      <c r="CQ138" s="30">
        <v>0</v>
      </c>
      <c r="CR138" s="30">
        <v>0</v>
      </c>
      <c r="CS138" s="30">
        <v>0</v>
      </c>
      <c r="CT138" s="30">
        <v>0</v>
      </c>
      <c r="CU138" s="30">
        <v>0</v>
      </c>
      <c r="CV138" s="30">
        <v>0</v>
      </c>
      <c r="CW138" s="30">
        <v>0</v>
      </c>
      <c r="CX138" s="30">
        <v>0</v>
      </c>
      <c r="CY138" s="30">
        <v>0</v>
      </c>
      <c r="CZ138" s="30">
        <v>0</v>
      </c>
      <c r="DA138" s="30">
        <v>0</v>
      </c>
      <c r="DB138" s="31">
        <v>0</v>
      </c>
    </row>
    <row r="139" spans="1:106" s="42" customFormat="1" ht="14.1" customHeight="1" x14ac:dyDescent="0.25">
      <c r="A139" s="21">
        <f t="shared" si="9"/>
        <v>126</v>
      </c>
      <c r="B139" s="141" t="s">
        <v>309</v>
      </c>
      <c r="C139" s="152">
        <v>14798</v>
      </c>
      <c r="D139" s="139" t="s">
        <v>232</v>
      </c>
      <c r="E139" s="25">
        <f t="shared" si="10"/>
        <v>352</v>
      </c>
      <c r="F139" s="25" t="e">
        <f>VLOOKUP(E139,Tab!$A$2:$B$255,2,TRUE)</f>
        <v>#N/A</v>
      </c>
      <c r="G139" s="26">
        <f t="shared" si="11"/>
        <v>379</v>
      </c>
      <c r="H139" s="26">
        <f t="shared" si="12"/>
        <v>374</v>
      </c>
      <c r="I139" s="26">
        <f t="shared" si="13"/>
        <v>373</v>
      </c>
      <c r="J139" s="26">
        <f t="shared" si="14"/>
        <v>352</v>
      </c>
      <c r="K139" s="26">
        <f t="shared" si="15"/>
        <v>0</v>
      </c>
      <c r="L139" s="27">
        <f t="shared" si="16"/>
        <v>1478</v>
      </c>
      <c r="M139" s="28">
        <f t="shared" si="17"/>
        <v>295.60000000000002</v>
      </c>
      <c r="N139" s="29"/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352</v>
      </c>
      <c r="AF139" s="30">
        <v>0</v>
      </c>
      <c r="AG139" s="183">
        <v>0</v>
      </c>
      <c r="AH139" s="178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30">
        <v>0</v>
      </c>
      <c r="BE139" s="30">
        <v>0</v>
      </c>
      <c r="BF139" s="30">
        <v>0</v>
      </c>
      <c r="BG139" s="30">
        <v>0</v>
      </c>
      <c r="BH139" s="30">
        <v>0</v>
      </c>
      <c r="BI139" s="30">
        <v>0</v>
      </c>
      <c r="BJ139" s="30">
        <v>0</v>
      </c>
      <c r="BK139" s="30">
        <v>0</v>
      </c>
      <c r="BL139" s="30">
        <v>0</v>
      </c>
      <c r="BM139" s="30">
        <v>0</v>
      </c>
      <c r="BN139" s="30">
        <v>0</v>
      </c>
      <c r="BO139" s="30">
        <v>0</v>
      </c>
      <c r="BP139" s="30">
        <v>0</v>
      </c>
      <c r="BQ139" s="30">
        <v>0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X139" s="30">
        <v>0</v>
      </c>
      <c r="BY139" s="30">
        <v>0</v>
      </c>
      <c r="BZ139" s="30">
        <v>0</v>
      </c>
      <c r="CA139" s="30">
        <v>0</v>
      </c>
      <c r="CB139" s="30">
        <v>0</v>
      </c>
      <c r="CC139" s="30">
        <v>0</v>
      </c>
      <c r="CD139" s="30">
        <v>0</v>
      </c>
      <c r="CE139" s="30">
        <v>0</v>
      </c>
      <c r="CF139" s="30">
        <v>0</v>
      </c>
      <c r="CG139" s="30">
        <v>0</v>
      </c>
      <c r="CH139" s="30">
        <v>0</v>
      </c>
      <c r="CI139" s="30">
        <v>0</v>
      </c>
      <c r="CJ139" s="30">
        <v>0</v>
      </c>
      <c r="CK139" s="30">
        <v>0</v>
      </c>
      <c r="CL139" s="30">
        <v>0</v>
      </c>
      <c r="CM139" s="30">
        <v>0</v>
      </c>
      <c r="CN139" s="30">
        <v>0</v>
      </c>
      <c r="CO139" s="30">
        <v>0</v>
      </c>
      <c r="CP139" s="30">
        <v>0</v>
      </c>
      <c r="CQ139" s="30">
        <v>0</v>
      </c>
      <c r="CR139" s="30">
        <v>379</v>
      </c>
      <c r="CS139" s="30">
        <v>0</v>
      </c>
      <c r="CT139" s="30">
        <v>0</v>
      </c>
      <c r="CU139" s="30">
        <v>373</v>
      </c>
      <c r="CV139" s="30">
        <v>0</v>
      </c>
      <c r="CW139" s="30">
        <v>0</v>
      </c>
      <c r="CX139" s="30">
        <v>0</v>
      </c>
      <c r="CY139" s="30">
        <v>0</v>
      </c>
      <c r="CZ139" s="30">
        <v>0</v>
      </c>
      <c r="DA139" s="30">
        <v>374</v>
      </c>
      <c r="DB139" s="31">
        <v>0</v>
      </c>
    </row>
    <row r="140" spans="1:106" ht="14.1" customHeight="1" x14ac:dyDescent="0.25">
      <c r="A140" s="21">
        <f t="shared" si="9"/>
        <v>127</v>
      </c>
      <c r="B140" s="143" t="s">
        <v>110</v>
      </c>
      <c r="C140" s="152">
        <v>2121</v>
      </c>
      <c r="D140" s="144" t="s">
        <v>46</v>
      </c>
      <c r="E140" s="25">
        <f t="shared" si="10"/>
        <v>481</v>
      </c>
      <c r="F140" s="25" t="e">
        <f>VLOOKUP(E140,Tab!$A$2:$B$255,2,TRUE)</f>
        <v>#N/A</v>
      </c>
      <c r="G140" s="26">
        <f t="shared" si="11"/>
        <v>506</v>
      </c>
      <c r="H140" s="26">
        <f t="shared" si="12"/>
        <v>481</v>
      </c>
      <c r="I140" s="26">
        <f t="shared" si="13"/>
        <v>471</v>
      </c>
      <c r="J140" s="26">
        <f t="shared" si="14"/>
        <v>0</v>
      </c>
      <c r="K140" s="26">
        <f t="shared" si="15"/>
        <v>0</v>
      </c>
      <c r="L140" s="27">
        <f t="shared" si="16"/>
        <v>1458</v>
      </c>
      <c r="M140" s="28">
        <f t="shared" si="17"/>
        <v>291.60000000000002</v>
      </c>
      <c r="N140" s="29"/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183">
        <v>0</v>
      </c>
      <c r="AH140" s="178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471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0</v>
      </c>
      <c r="BC140" s="30">
        <v>481</v>
      </c>
      <c r="BD140" s="30">
        <v>0</v>
      </c>
      <c r="BE140" s="30">
        <v>0</v>
      </c>
      <c r="BF140" s="30">
        <v>0</v>
      </c>
      <c r="BG140" s="30">
        <v>0</v>
      </c>
      <c r="BH140" s="30">
        <v>0</v>
      </c>
      <c r="BI140" s="30">
        <v>0</v>
      </c>
      <c r="BJ140" s="30">
        <v>0</v>
      </c>
      <c r="BK140" s="30">
        <v>0</v>
      </c>
      <c r="BL140" s="30">
        <v>0</v>
      </c>
      <c r="BM140" s="30">
        <v>0</v>
      </c>
      <c r="BN140" s="30">
        <v>0</v>
      </c>
      <c r="BO140" s="30">
        <v>0</v>
      </c>
      <c r="BP140" s="30">
        <v>0</v>
      </c>
      <c r="BQ140" s="30">
        <v>0</v>
      </c>
      <c r="BR140" s="30">
        <v>0</v>
      </c>
      <c r="BS140" s="30">
        <v>0</v>
      </c>
      <c r="BT140" s="30">
        <v>0</v>
      </c>
      <c r="BU140" s="30">
        <v>0</v>
      </c>
      <c r="BV140" s="30">
        <v>0</v>
      </c>
      <c r="BW140" s="30">
        <v>0</v>
      </c>
      <c r="BX140" s="30">
        <v>0</v>
      </c>
      <c r="BY140" s="30">
        <v>0</v>
      </c>
      <c r="BZ140" s="30">
        <v>0</v>
      </c>
      <c r="CA140" s="30">
        <v>0</v>
      </c>
      <c r="CB140" s="30">
        <v>0</v>
      </c>
      <c r="CC140" s="30">
        <v>0</v>
      </c>
      <c r="CD140" s="30">
        <v>0</v>
      </c>
      <c r="CE140" s="30">
        <v>0</v>
      </c>
      <c r="CF140" s="30">
        <v>0</v>
      </c>
      <c r="CG140" s="30">
        <v>0</v>
      </c>
      <c r="CH140" s="30">
        <v>0</v>
      </c>
      <c r="CI140" s="30">
        <v>0</v>
      </c>
      <c r="CJ140" s="30">
        <v>0</v>
      </c>
      <c r="CK140" s="30">
        <v>0</v>
      </c>
      <c r="CL140" s="30">
        <v>0</v>
      </c>
      <c r="CM140" s="30">
        <v>0</v>
      </c>
      <c r="CN140" s="30">
        <v>0</v>
      </c>
      <c r="CO140" s="30">
        <v>0</v>
      </c>
      <c r="CP140" s="30">
        <v>0</v>
      </c>
      <c r="CQ140" s="30">
        <v>0</v>
      </c>
      <c r="CR140" s="30">
        <v>0</v>
      </c>
      <c r="CS140" s="30">
        <v>0</v>
      </c>
      <c r="CT140" s="30">
        <v>0</v>
      </c>
      <c r="CU140" s="30">
        <v>0</v>
      </c>
      <c r="CV140" s="30">
        <v>0</v>
      </c>
      <c r="CW140" s="30">
        <v>506</v>
      </c>
      <c r="CX140" s="30">
        <v>0</v>
      </c>
      <c r="CY140" s="30">
        <v>0</v>
      </c>
      <c r="CZ140" s="30">
        <v>0</v>
      </c>
      <c r="DA140" s="30">
        <v>0</v>
      </c>
      <c r="DB140" s="31">
        <v>0</v>
      </c>
    </row>
    <row r="141" spans="1:106" ht="14.1" customHeight="1" x14ac:dyDescent="0.25">
      <c r="A141" s="21">
        <f t="shared" si="9"/>
        <v>128</v>
      </c>
      <c r="B141" s="143" t="s">
        <v>188</v>
      </c>
      <c r="C141" s="152">
        <v>525</v>
      </c>
      <c r="D141" s="144" t="s">
        <v>44</v>
      </c>
      <c r="E141" s="25">
        <f t="shared" si="10"/>
        <v>499</v>
      </c>
      <c r="F141" s="25" t="e">
        <f>VLOOKUP(E141,Tab!$A$2:$B$255,2,TRUE)</f>
        <v>#N/A</v>
      </c>
      <c r="G141" s="26">
        <f t="shared" si="11"/>
        <v>499</v>
      </c>
      <c r="H141" s="26">
        <f t="shared" si="12"/>
        <v>477</v>
      </c>
      <c r="I141" s="26">
        <f t="shared" si="13"/>
        <v>472</v>
      </c>
      <c r="J141" s="26">
        <f t="shared" si="14"/>
        <v>0</v>
      </c>
      <c r="K141" s="26">
        <f t="shared" si="15"/>
        <v>0</v>
      </c>
      <c r="L141" s="27">
        <f t="shared" si="16"/>
        <v>1448</v>
      </c>
      <c r="M141" s="28">
        <f t="shared" si="17"/>
        <v>289.60000000000002</v>
      </c>
      <c r="N141" s="29"/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499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183">
        <v>0</v>
      </c>
      <c r="AH141" s="178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472</v>
      </c>
      <c r="AO141" s="30">
        <v>477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  <c r="BZ141" s="30">
        <v>0</v>
      </c>
      <c r="CA141" s="30">
        <v>0</v>
      </c>
      <c r="CB141" s="30">
        <v>0</v>
      </c>
      <c r="CC141" s="30">
        <v>0</v>
      </c>
      <c r="CD141" s="30">
        <v>0</v>
      </c>
      <c r="CE141" s="30">
        <v>0</v>
      </c>
      <c r="CF141" s="30">
        <v>0</v>
      </c>
      <c r="CG141" s="30">
        <v>0</v>
      </c>
      <c r="CH141" s="30">
        <v>0</v>
      </c>
      <c r="CI141" s="30">
        <v>0</v>
      </c>
      <c r="CJ141" s="30">
        <v>0</v>
      </c>
      <c r="CK141" s="30">
        <v>0</v>
      </c>
      <c r="CL141" s="30">
        <v>0</v>
      </c>
      <c r="CM141" s="30">
        <v>0</v>
      </c>
      <c r="CN141" s="30">
        <v>0</v>
      </c>
      <c r="CO141" s="30">
        <v>0</v>
      </c>
      <c r="CP141" s="30">
        <v>0</v>
      </c>
      <c r="CQ141" s="30">
        <v>0</v>
      </c>
      <c r="CR141" s="30">
        <v>0</v>
      </c>
      <c r="CS141" s="30">
        <v>0</v>
      </c>
      <c r="CT141" s="30">
        <v>0</v>
      </c>
      <c r="CU141" s="30">
        <v>0</v>
      </c>
      <c r="CV141" s="30">
        <v>0</v>
      </c>
      <c r="CW141" s="30">
        <v>0</v>
      </c>
      <c r="CX141" s="30">
        <v>0</v>
      </c>
      <c r="CY141" s="30">
        <v>0</v>
      </c>
      <c r="CZ141" s="30">
        <v>0</v>
      </c>
      <c r="DA141" s="30">
        <v>0</v>
      </c>
      <c r="DB141" s="31">
        <v>0</v>
      </c>
    </row>
    <row r="142" spans="1:106" ht="14.1" customHeight="1" x14ac:dyDescent="0.25">
      <c r="A142" s="21">
        <f t="shared" ref="A142:A205" si="18">A141+1</f>
        <v>129</v>
      </c>
      <c r="B142" s="143" t="s">
        <v>301</v>
      </c>
      <c r="C142" s="33">
        <v>14916</v>
      </c>
      <c r="D142" s="144" t="s">
        <v>300</v>
      </c>
      <c r="E142" s="25">
        <f t="shared" ref="E142:E205" si="19">MAX(O142:BR142)</f>
        <v>476</v>
      </c>
      <c r="F142" s="25" t="e">
        <f>VLOOKUP(E142,Tab!$A$2:$B$255,2,TRUE)</f>
        <v>#N/A</v>
      </c>
      <c r="G142" s="26">
        <f t="shared" ref="G142:G205" si="20">LARGE(O142:DB142,1)</f>
        <v>476</v>
      </c>
      <c r="H142" s="26">
        <f t="shared" ref="H142:H205" si="21">LARGE(O142:DB142,2)</f>
        <v>476</v>
      </c>
      <c r="I142" s="26">
        <f t="shared" ref="I142:I205" si="22">LARGE(O142:DB142,3)</f>
        <v>468</v>
      </c>
      <c r="J142" s="26">
        <f t="shared" ref="J142:J205" si="23">LARGE(O142:DB142,4)</f>
        <v>0</v>
      </c>
      <c r="K142" s="26">
        <f t="shared" ref="K142:K205" si="24">LARGE(O142:DB142,5)</f>
        <v>0</v>
      </c>
      <c r="L142" s="27">
        <f t="shared" ref="L142:L205" si="25">SUM(G142:K142)</f>
        <v>1420</v>
      </c>
      <c r="M142" s="28">
        <f t="shared" ref="M142:M205" si="26">L142/5</f>
        <v>284</v>
      </c>
      <c r="N142" s="29"/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183">
        <v>0</v>
      </c>
      <c r="AH142" s="178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476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v>0</v>
      </c>
      <c r="BI142" s="30">
        <v>0</v>
      </c>
      <c r="BJ142" s="30">
        <v>0</v>
      </c>
      <c r="BK142" s="30">
        <v>0</v>
      </c>
      <c r="BL142" s="30">
        <v>0</v>
      </c>
      <c r="BM142" s="30">
        <v>0</v>
      </c>
      <c r="BN142" s="30">
        <v>0</v>
      </c>
      <c r="BO142" s="30">
        <v>0</v>
      </c>
      <c r="BP142" s="30">
        <v>0</v>
      </c>
      <c r="BQ142" s="30">
        <v>0</v>
      </c>
      <c r="BR142" s="30">
        <v>0</v>
      </c>
      <c r="BS142" s="30">
        <v>0</v>
      </c>
      <c r="BT142" s="30">
        <v>0</v>
      </c>
      <c r="BU142" s="30">
        <v>476</v>
      </c>
      <c r="BV142" s="30">
        <v>0</v>
      </c>
      <c r="BW142" s="30">
        <v>0</v>
      </c>
      <c r="BX142" s="30">
        <v>0</v>
      </c>
      <c r="BY142" s="30">
        <v>0</v>
      </c>
      <c r="BZ142" s="30">
        <v>0</v>
      </c>
      <c r="CA142" s="30">
        <v>0</v>
      </c>
      <c r="CB142" s="30">
        <v>0</v>
      </c>
      <c r="CC142" s="30">
        <v>0</v>
      </c>
      <c r="CD142" s="30">
        <v>0</v>
      </c>
      <c r="CE142" s="30">
        <v>468</v>
      </c>
      <c r="CF142" s="30">
        <v>0</v>
      </c>
      <c r="CG142" s="30">
        <v>0</v>
      </c>
      <c r="CH142" s="30">
        <v>0</v>
      </c>
      <c r="CI142" s="30">
        <v>0</v>
      </c>
      <c r="CJ142" s="30">
        <v>0</v>
      </c>
      <c r="CK142" s="30">
        <v>0</v>
      </c>
      <c r="CL142" s="30">
        <v>0</v>
      </c>
      <c r="CM142" s="30">
        <v>0</v>
      </c>
      <c r="CN142" s="30">
        <v>0</v>
      </c>
      <c r="CO142" s="30">
        <v>0</v>
      </c>
      <c r="CP142" s="30">
        <v>0</v>
      </c>
      <c r="CQ142" s="30">
        <v>0</v>
      </c>
      <c r="CR142" s="30">
        <v>0</v>
      </c>
      <c r="CS142" s="30">
        <v>0</v>
      </c>
      <c r="CT142" s="30">
        <v>0</v>
      </c>
      <c r="CU142" s="30">
        <v>0</v>
      </c>
      <c r="CV142" s="30">
        <v>0</v>
      </c>
      <c r="CW142" s="30">
        <v>0</v>
      </c>
      <c r="CX142" s="30">
        <v>0</v>
      </c>
      <c r="CY142" s="30">
        <v>0</v>
      </c>
      <c r="CZ142" s="30">
        <v>0</v>
      </c>
      <c r="DA142" s="30">
        <v>0</v>
      </c>
      <c r="DB142" s="31">
        <v>0</v>
      </c>
    </row>
    <row r="143" spans="1:106" ht="14.1" customHeight="1" x14ac:dyDescent="0.25">
      <c r="A143" s="21">
        <f t="shared" si="18"/>
        <v>130</v>
      </c>
      <c r="B143" s="141" t="s">
        <v>533</v>
      </c>
      <c r="C143" s="152">
        <v>15137</v>
      </c>
      <c r="D143" s="40" t="s">
        <v>44</v>
      </c>
      <c r="E143" s="25">
        <f t="shared" si="19"/>
        <v>500</v>
      </c>
      <c r="F143" s="25" t="str">
        <f>VLOOKUP(E143,Tab!$A$2:$B$255,2,TRUE)</f>
        <v>Não</v>
      </c>
      <c r="G143" s="26">
        <f t="shared" si="20"/>
        <v>500</v>
      </c>
      <c r="H143" s="26">
        <f t="shared" si="21"/>
        <v>472</v>
      </c>
      <c r="I143" s="26">
        <f t="shared" si="22"/>
        <v>443</v>
      </c>
      <c r="J143" s="26">
        <f t="shared" si="23"/>
        <v>0</v>
      </c>
      <c r="K143" s="26">
        <f t="shared" si="24"/>
        <v>0</v>
      </c>
      <c r="L143" s="27">
        <f t="shared" si="25"/>
        <v>1415</v>
      </c>
      <c r="M143" s="28">
        <f t="shared" si="26"/>
        <v>283</v>
      </c>
      <c r="N143" s="29"/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183">
        <v>0</v>
      </c>
      <c r="AH143" s="178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500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472</v>
      </c>
      <c r="BK143" s="30">
        <v>0</v>
      </c>
      <c r="BL143" s="30">
        <v>0</v>
      </c>
      <c r="BM143" s="30">
        <v>0</v>
      </c>
      <c r="BN143" s="30">
        <v>443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30">
        <v>0</v>
      </c>
      <c r="CA143" s="30">
        <v>0</v>
      </c>
      <c r="CB143" s="30">
        <v>0</v>
      </c>
      <c r="CC143" s="30">
        <v>0</v>
      </c>
      <c r="CD143" s="30">
        <v>0</v>
      </c>
      <c r="CE143" s="30">
        <v>0</v>
      </c>
      <c r="CF143" s="30">
        <v>0</v>
      </c>
      <c r="CG143" s="30">
        <v>0</v>
      </c>
      <c r="CH143" s="30">
        <v>0</v>
      </c>
      <c r="CI143" s="30">
        <v>0</v>
      </c>
      <c r="CJ143" s="30">
        <v>0</v>
      </c>
      <c r="CK143" s="30">
        <v>0</v>
      </c>
      <c r="CL143" s="30">
        <v>0</v>
      </c>
      <c r="CM143" s="30">
        <v>0</v>
      </c>
      <c r="CN143" s="30">
        <v>0</v>
      </c>
      <c r="CO143" s="30">
        <v>0</v>
      </c>
      <c r="CP143" s="30">
        <v>0</v>
      </c>
      <c r="CQ143" s="30">
        <v>0</v>
      </c>
      <c r="CR143" s="30">
        <v>0</v>
      </c>
      <c r="CS143" s="30">
        <v>0</v>
      </c>
      <c r="CT143" s="30">
        <v>0</v>
      </c>
      <c r="CU143" s="30">
        <v>0</v>
      </c>
      <c r="CV143" s="30">
        <v>0</v>
      </c>
      <c r="CW143" s="30">
        <v>0</v>
      </c>
      <c r="CX143" s="30">
        <v>0</v>
      </c>
      <c r="CY143" s="30">
        <v>0</v>
      </c>
      <c r="CZ143" s="30">
        <v>0</v>
      </c>
      <c r="DA143" s="30">
        <v>0</v>
      </c>
      <c r="DB143" s="31">
        <v>0</v>
      </c>
    </row>
    <row r="144" spans="1:106" ht="14.1" customHeight="1" x14ac:dyDescent="0.25">
      <c r="A144" s="21">
        <f t="shared" si="18"/>
        <v>131</v>
      </c>
      <c r="B144" s="141" t="s">
        <v>628</v>
      </c>
      <c r="C144" s="152">
        <v>16117</v>
      </c>
      <c r="D144" s="139" t="s">
        <v>369</v>
      </c>
      <c r="E144" s="25">
        <f t="shared" si="19"/>
        <v>486</v>
      </c>
      <c r="F144" s="25" t="e">
        <f>VLOOKUP(E144,Tab!$A$2:$B$255,2,TRUE)</f>
        <v>#N/A</v>
      </c>
      <c r="G144" s="26">
        <f t="shared" si="20"/>
        <v>486</v>
      </c>
      <c r="H144" s="26">
        <f t="shared" si="21"/>
        <v>470</v>
      </c>
      <c r="I144" s="26">
        <f t="shared" si="22"/>
        <v>438</v>
      </c>
      <c r="J144" s="26">
        <f t="shared" si="23"/>
        <v>0</v>
      </c>
      <c r="K144" s="26">
        <f t="shared" si="24"/>
        <v>0</v>
      </c>
      <c r="L144" s="27">
        <f t="shared" si="25"/>
        <v>1394</v>
      </c>
      <c r="M144" s="28">
        <f t="shared" si="26"/>
        <v>278.8</v>
      </c>
      <c r="N144" s="29"/>
      <c r="O144" s="30">
        <v>0</v>
      </c>
      <c r="P144" s="30">
        <v>470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486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438</v>
      </c>
      <c r="AD144" s="30">
        <v>0</v>
      </c>
      <c r="AE144" s="30">
        <v>0</v>
      </c>
      <c r="AF144" s="30">
        <v>0</v>
      </c>
      <c r="AG144" s="183">
        <v>0</v>
      </c>
      <c r="AH144" s="178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0">
        <v>0</v>
      </c>
      <c r="BK144" s="30">
        <v>0</v>
      </c>
      <c r="BL144" s="30">
        <v>0</v>
      </c>
      <c r="BM144" s="30">
        <v>0</v>
      </c>
      <c r="BN144" s="30">
        <v>0</v>
      </c>
      <c r="BO144" s="30">
        <v>0</v>
      </c>
      <c r="BP144" s="30">
        <v>0</v>
      </c>
      <c r="BQ144" s="30">
        <v>0</v>
      </c>
      <c r="BR144" s="30">
        <v>0</v>
      </c>
      <c r="BS144" s="30">
        <v>0</v>
      </c>
      <c r="BT144" s="30">
        <v>0</v>
      </c>
      <c r="BU144" s="30">
        <v>0</v>
      </c>
      <c r="BV144" s="30">
        <v>0</v>
      </c>
      <c r="BW144" s="30">
        <v>0</v>
      </c>
      <c r="BX144" s="30">
        <v>0</v>
      </c>
      <c r="BY144" s="30">
        <v>0</v>
      </c>
      <c r="BZ144" s="30">
        <v>0</v>
      </c>
      <c r="CA144" s="30">
        <v>0</v>
      </c>
      <c r="CB144" s="30">
        <v>0</v>
      </c>
      <c r="CC144" s="30">
        <v>0</v>
      </c>
      <c r="CD144" s="30">
        <v>0</v>
      </c>
      <c r="CE144" s="30">
        <v>0</v>
      </c>
      <c r="CF144" s="30">
        <v>0</v>
      </c>
      <c r="CG144" s="30">
        <v>0</v>
      </c>
      <c r="CH144" s="30">
        <v>0</v>
      </c>
      <c r="CI144" s="30">
        <v>0</v>
      </c>
      <c r="CJ144" s="30">
        <v>0</v>
      </c>
      <c r="CK144" s="30">
        <v>0</v>
      </c>
      <c r="CL144" s="30">
        <v>0</v>
      </c>
      <c r="CM144" s="30">
        <v>0</v>
      </c>
      <c r="CN144" s="30">
        <v>0</v>
      </c>
      <c r="CO144" s="30">
        <v>0</v>
      </c>
      <c r="CP144" s="30">
        <v>0</v>
      </c>
      <c r="CQ144" s="30">
        <v>0</v>
      </c>
      <c r="CR144" s="30">
        <v>0</v>
      </c>
      <c r="CS144" s="30">
        <v>0</v>
      </c>
      <c r="CT144" s="30">
        <v>0</v>
      </c>
      <c r="CU144" s="30">
        <v>0</v>
      </c>
      <c r="CV144" s="30">
        <v>0</v>
      </c>
      <c r="CW144" s="30">
        <v>0</v>
      </c>
      <c r="CX144" s="30">
        <v>0</v>
      </c>
      <c r="CY144" s="30">
        <v>0</v>
      </c>
      <c r="CZ144" s="30">
        <v>0</v>
      </c>
      <c r="DA144" s="30">
        <v>0</v>
      </c>
      <c r="DB144" s="31">
        <v>0</v>
      </c>
    </row>
    <row r="145" spans="1:106" ht="14.1" customHeight="1" x14ac:dyDescent="0.25">
      <c r="A145" s="21">
        <f t="shared" si="18"/>
        <v>132</v>
      </c>
      <c r="B145" s="141" t="s">
        <v>340</v>
      </c>
      <c r="C145" s="152">
        <v>5370</v>
      </c>
      <c r="D145" s="139" t="s">
        <v>369</v>
      </c>
      <c r="E145" s="25">
        <f t="shared" si="19"/>
        <v>491</v>
      </c>
      <c r="F145" s="25" t="e">
        <f>VLOOKUP(E145,Tab!$A$2:$B$255,2,TRUE)</f>
        <v>#N/A</v>
      </c>
      <c r="G145" s="26">
        <f t="shared" si="20"/>
        <v>491</v>
      </c>
      <c r="H145" s="26">
        <f t="shared" si="21"/>
        <v>454</v>
      </c>
      <c r="I145" s="26">
        <f t="shared" si="22"/>
        <v>447</v>
      </c>
      <c r="J145" s="26">
        <f t="shared" si="23"/>
        <v>0</v>
      </c>
      <c r="K145" s="26">
        <f t="shared" si="24"/>
        <v>0</v>
      </c>
      <c r="L145" s="27">
        <f t="shared" si="25"/>
        <v>1392</v>
      </c>
      <c r="M145" s="28">
        <f t="shared" si="26"/>
        <v>278.39999999999998</v>
      </c>
      <c r="N145" s="29"/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447</v>
      </c>
      <c r="AD145" s="30">
        <v>0</v>
      </c>
      <c r="AE145" s="30">
        <v>0</v>
      </c>
      <c r="AF145" s="30">
        <v>0</v>
      </c>
      <c r="AG145" s="183">
        <v>0</v>
      </c>
      <c r="AH145" s="178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491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30">
        <v>0</v>
      </c>
      <c r="CA145" s="30">
        <v>0</v>
      </c>
      <c r="CB145" s="30">
        <v>454</v>
      </c>
      <c r="CC145" s="30">
        <v>0</v>
      </c>
      <c r="CD145" s="30">
        <v>0</v>
      </c>
      <c r="CE145" s="30">
        <v>0</v>
      </c>
      <c r="CF145" s="30">
        <v>0</v>
      </c>
      <c r="CG145" s="30">
        <v>0</v>
      </c>
      <c r="CH145" s="30">
        <v>0</v>
      </c>
      <c r="CI145" s="30">
        <v>0</v>
      </c>
      <c r="CJ145" s="30">
        <v>0</v>
      </c>
      <c r="CK145" s="30">
        <v>0</v>
      </c>
      <c r="CL145" s="30">
        <v>0</v>
      </c>
      <c r="CM145" s="30">
        <v>0</v>
      </c>
      <c r="CN145" s="30">
        <v>0</v>
      </c>
      <c r="CO145" s="30">
        <v>0</v>
      </c>
      <c r="CP145" s="30">
        <v>0</v>
      </c>
      <c r="CQ145" s="30">
        <v>0</v>
      </c>
      <c r="CR145" s="30">
        <v>0</v>
      </c>
      <c r="CS145" s="30">
        <v>0</v>
      </c>
      <c r="CT145" s="30">
        <v>0</v>
      </c>
      <c r="CU145" s="30">
        <v>0</v>
      </c>
      <c r="CV145" s="30">
        <v>0</v>
      </c>
      <c r="CW145" s="30">
        <v>0</v>
      </c>
      <c r="CX145" s="30">
        <v>0</v>
      </c>
      <c r="CY145" s="30">
        <v>0</v>
      </c>
      <c r="CZ145" s="30">
        <v>0</v>
      </c>
      <c r="DA145" s="30">
        <v>0</v>
      </c>
      <c r="DB145" s="31">
        <v>0</v>
      </c>
    </row>
    <row r="146" spans="1:106" ht="14.1" customHeight="1" x14ac:dyDescent="0.25">
      <c r="A146" s="21">
        <f t="shared" si="18"/>
        <v>133</v>
      </c>
      <c r="B146" s="141" t="s">
        <v>184</v>
      </c>
      <c r="C146" s="33">
        <v>1659</v>
      </c>
      <c r="D146" s="40" t="s">
        <v>333</v>
      </c>
      <c r="E146" s="25">
        <f t="shared" si="19"/>
        <v>468</v>
      </c>
      <c r="F146" s="25" t="e">
        <f>VLOOKUP(E146,Tab!$A$2:$B$255,2,TRUE)</f>
        <v>#N/A</v>
      </c>
      <c r="G146" s="26">
        <f t="shared" si="20"/>
        <v>468</v>
      </c>
      <c r="H146" s="26">
        <f t="shared" si="21"/>
        <v>467</v>
      </c>
      <c r="I146" s="26">
        <f t="shared" si="22"/>
        <v>452</v>
      </c>
      <c r="J146" s="26">
        <f t="shared" si="23"/>
        <v>0</v>
      </c>
      <c r="K146" s="26">
        <f t="shared" si="24"/>
        <v>0</v>
      </c>
      <c r="L146" s="27">
        <f t="shared" si="25"/>
        <v>1387</v>
      </c>
      <c r="M146" s="28">
        <f t="shared" si="26"/>
        <v>277.39999999999998</v>
      </c>
      <c r="N146" s="29"/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183">
        <v>0</v>
      </c>
      <c r="AH146" s="178">
        <v>0</v>
      </c>
      <c r="AI146" s="30">
        <v>0</v>
      </c>
      <c r="AJ146" s="30">
        <v>0</v>
      </c>
      <c r="AK146" s="30">
        <v>0</v>
      </c>
      <c r="AL146" s="30">
        <v>468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467</v>
      </c>
      <c r="BH146" s="30">
        <v>0</v>
      </c>
      <c r="BI146" s="30">
        <v>0</v>
      </c>
      <c r="BJ146" s="30">
        <v>0</v>
      </c>
      <c r="BK146" s="30">
        <v>0</v>
      </c>
      <c r="BL146" s="30">
        <v>0</v>
      </c>
      <c r="BM146" s="30">
        <v>0</v>
      </c>
      <c r="BN146" s="30">
        <v>0</v>
      </c>
      <c r="BO146" s="30">
        <v>0</v>
      </c>
      <c r="BP146" s="30">
        <v>0</v>
      </c>
      <c r="BQ146" s="30">
        <v>0</v>
      </c>
      <c r="BR146" s="30">
        <v>0</v>
      </c>
      <c r="BS146" s="30">
        <v>0</v>
      </c>
      <c r="BT146" s="30">
        <v>0</v>
      </c>
      <c r="BU146" s="30">
        <v>0</v>
      </c>
      <c r="BV146" s="30">
        <v>0</v>
      </c>
      <c r="BW146" s="30">
        <v>0</v>
      </c>
      <c r="BX146" s="30">
        <v>0</v>
      </c>
      <c r="BY146" s="30">
        <v>0</v>
      </c>
      <c r="BZ146" s="30">
        <v>0</v>
      </c>
      <c r="CA146" s="30">
        <v>0</v>
      </c>
      <c r="CB146" s="30">
        <v>0</v>
      </c>
      <c r="CC146" s="30">
        <v>0</v>
      </c>
      <c r="CD146" s="30">
        <v>0</v>
      </c>
      <c r="CE146" s="30">
        <v>0</v>
      </c>
      <c r="CF146" s="30">
        <v>0</v>
      </c>
      <c r="CG146" s="30">
        <v>0</v>
      </c>
      <c r="CH146" s="30">
        <v>0</v>
      </c>
      <c r="CI146" s="30">
        <v>452</v>
      </c>
      <c r="CJ146" s="30">
        <v>0</v>
      </c>
      <c r="CK146" s="30">
        <v>0</v>
      </c>
      <c r="CL146" s="30">
        <v>0</v>
      </c>
      <c r="CM146" s="30">
        <v>0</v>
      </c>
      <c r="CN146" s="30">
        <v>0</v>
      </c>
      <c r="CO146" s="30">
        <v>0</v>
      </c>
      <c r="CP146" s="30">
        <v>0</v>
      </c>
      <c r="CQ146" s="30">
        <v>0</v>
      </c>
      <c r="CR146" s="30">
        <v>0</v>
      </c>
      <c r="CS146" s="30">
        <v>0</v>
      </c>
      <c r="CT146" s="30">
        <v>0</v>
      </c>
      <c r="CU146" s="30">
        <v>0</v>
      </c>
      <c r="CV146" s="30">
        <v>0</v>
      </c>
      <c r="CW146" s="30">
        <v>0</v>
      </c>
      <c r="CX146" s="30">
        <v>0</v>
      </c>
      <c r="CY146" s="30">
        <v>0</v>
      </c>
      <c r="CZ146" s="30">
        <v>0</v>
      </c>
      <c r="DA146" s="30">
        <v>0</v>
      </c>
      <c r="DB146" s="31">
        <v>0</v>
      </c>
    </row>
    <row r="147" spans="1:106" ht="14.1" customHeight="1" x14ac:dyDescent="0.25">
      <c r="A147" s="21">
        <f t="shared" si="18"/>
        <v>134</v>
      </c>
      <c r="B147" s="141" t="s">
        <v>383</v>
      </c>
      <c r="C147" s="152">
        <v>10426</v>
      </c>
      <c r="D147" s="40" t="s">
        <v>41</v>
      </c>
      <c r="E147" s="25">
        <f t="shared" si="19"/>
        <v>471</v>
      </c>
      <c r="F147" s="25" t="e">
        <f>VLOOKUP(E147,Tab!$A$2:$B$255,2,TRUE)</f>
        <v>#N/A</v>
      </c>
      <c r="G147" s="26">
        <f t="shared" si="20"/>
        <v>471</v>
      </c>
      <c r="H147" s="26">
        <f t="shared" si="21"/>
        <v>469</v>
      </c>
      <c r="I147" s="26">
        <f t="shared" si="22"/>
        <v>429</v>
      </c>
      <c r="J147" s="26">
        <f t="shared" si="23"/>
        <v>0</v>
      </c>
      <c r="K147" s="26">
        <f t="shared" si="24"/>
        <v>0</v>
      </c>
      <c r="L147" s="27">
        <f t="shared" si="25"/>
        <v>1369</v>
      </c>
      <c r="M147" s="28">
        <f t="shared" si="26"/>
        <v>273.8</v>
      </c>
      <c r="N147" s="29"/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183">
        <v>0</v>
      </c>
      <c r="AH147" s="178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471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30">
        <v>0</v>
      </c>
      <c r="CA147" s="30">
        <v>0</v>
      </c>
      <c r="CB147" s="30">
        <v>0</v>
      </c>
      <c r="CC147" s="30">
        <v>0</v>
      </c>
      <c r="CD147" s="30">
        <v>0</v>
      </c>
      <c r="CE147" s="30">
        <v>0</v>
      </c>
      <c r="CF147" s="30">
        <v>0</v>
      </c>
      <c r="CG147" s="30">
        <v>0</v>
      </c>
      <c r="CH147" s="30">
        <v>429</v>
      </c>
      <c r="CI147" s="30">
        <v>0</v>
      </c>
      <c r="CJ147" s="30">
        <v>0</v>
      </c>
      <c r="CK147" s="30">
        <v>0</v>
      </c>
      <c r="CL147" s="30">
        <v>0</v>
      </c>
      <c r="CM147" s="30">
        <v>0</v>
      </c>
      <c r="CN147" s="30">
        <v>469</v>
      </c>
      <c r="CO147" s="30">
        <v>0</v>
      </c>
      <c r="CP147" s="30">
        <v>0</v>
      </c>
      <c r="CQ147" s="30">
        <v>0</v>
      </c>
      <c r="CR147" s="30">
        <v>0</v>
      </c>
      <c r="CS147" s="30">
        <v>0</v>
      </c>
      <c r="CT147" s="30">
        <v>0</v>
      </c>
      <c r="CU147" s="30">
        <v>0</v>
      </c>
      <c r="CV147" s="30">
        <v>0</v>
      </c>
      <c r="CW147" s="30">
        <v>0</v>
      </c>
      <c r="CX147" s="30">
        <v>0</v>
      </c>
      <c r="CY147" s="30">
        <v>0</v>
      </c>
      <c r="CZ147" s="30">
        <v>0</v>
      </c>
      <c r="DA147" s="30">
        <v>0</v>
      </c>
      <c r="DB147" s="31">
        <v>0</v>
      </c>
    </row>
    <row r="148" spans="1:106" ht="14.1" customHeight="1" x14ac:dyDescent="0.25">
      <c r="A148" s="21">
        <f t="shared" si="18"/>
        <v>135</v>
      </c>
      <c r="B148" s="141" t="s">
        <v>534</v>
      </c>
      <c r="C148" s="33">
        <v>13050</v>
      </c>
      <c r="D148" s="40" t="s">
        <v>44</v>
      </c>
      <c r="E148" s="25">
        <f t="shared" si="19"/>
        <v>467</v>
      </c>
      <c r="F148" s="25" t="e">
        <f>VLOOKUP(E148,Tab!$A$2:$B$255,2,TRUE)</f>
        <v>#N/A</v>
      </c>
      <c r="G148" s="26">
        <f t="shared" si="20"/>
        <v>467</v>
      </c>
      <c r="H148" s="26">
        <f t="shared" si="21"/>
        <v>454</v>
      </c>
      <c r="I148" s="26">
        <f t="shared" si="22"/>
        <v>445</v>
      </c>
      <c r="J148" s="26">
        <f t="shared" si="23"/>
        <v>0</v>
      </c>
      <c r="K148" s="26">
        <f t="shared" si="24"/>
        <v>0</v>
      </c>
      <c r="L148" s="27">
        <f t="shared" si="25"/>
        <v>1366</v>
      </c>
      <c r="M148" s="28">
        <f t="shared" si="26"/>
        <v>273.2</v>
      </c>
      <c r="N148" s="29"/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445</v>
      </c>
      <c r="AF148" s="30">
        <v>0</v>
      </c>
      <c r="AG148" s="183">
        <v>0</v>
      </c>
      <c r="AH148" s="178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J148" s="30">
        <v>467</v>
      </c>
      <c r="BK148" s="30">
        <v>0</v>
      </c>
      <c r="BL148" s="30">
        <v>0</v>
      </c>
      <c r="BM148" s="30">
        <v>0</v>
      </c>
      <c r="BN148" s="30">
        <v>0</v>
      </c>
      <c r="BO148" s="30">
        <v>0</v>
      </c>
      <c r="BP148" s="30">
        <v>0</v>
      </c>
      <c r="BQ148" s="30">
        <v>0</v>
      </c>
      <c r="BR148" s="30">
        <v>0</v>
      </c>
      <c r="BS148" s="30">
        <v>454</v>
      </c>
      <c r="BT148" s="30">
        <v>0</v>
      </c>
      <c r="BU148" s="30">
        <v>0</v>
      </c>
      <c r="BV148" s="30">
        <v>0</v>
      </c>
      <c r="BW148" s="30">
        <v>0</v>
      </c>
      <c r="BX148" s="30">
        <v>0</v>
      </c>
      <c r="BY148" s="30">
        <v>0</v>
      </c>
      <c r="BZ148" s="30">
        <v>0</v>
      </c>
      <c r="CA148" s="30">
        <v>0</v>
      </c>
      <c r="CB148" s="30">
        <v>0</v>
      </c>
      <c r="CC148" s="30">
        <v>0</v>
      </c>
      <c r="CD148" s="30">
        <v>0</v>
      </c>
      <c r="CE148" s="30">
        <v>0</v>
      </c>
      <c r="CF148" s="30">
        <v>0</v>
      </c>
      <c r="CG148" s="30">
        <v>0</v>
      </c>
      <c r="CH148" s="30">
        <v>0</v>
      </c>
      <c r="CI148" s="30">
        <v>0</v>
      </c>
      <c r="CJ148" s="30">
        <v>0</v>
      </c>
      <c r="CK148" s="30">
        <v>0</v>
      </c>
      <c r="CL148" s="30">
        <v>0</v>
      </c>
      <c r="CM148" s="30">
        <v>0</v>
      </c>
      <c r="CN148" s="30">
        <v>0</v>
      </c>
      <c r="CO148" s="30">
        <v>0</v>
      </c>
      <c r="CP148" s="30">
        <v>0</v>
      </c>
      <c r="CQ148" s="30">
        <v>0</v>
      </c>
      <c r="CR148" s="30">
        <v>0</v>
      </c>
      <c r="CS148" s="30">
        <v>0</v>
      </c>
      <c r="CT148" s="30">
        <v>0</v>
      </c>
      <c r="CU148" s="30">
        <v>0</v>
      </c>
      <c r="CV148" s="30">
        <v>0</v>
      </c>
      <c r="CW148" s="30">
        <v>0</v>
      </c>
      <c r="CX148" s="30">
        <v>0</v>
      </c>
      <c r="CY148" s="30">
        <v>0</v>
      </c>
      <c r="CZ148" s="30">
        <v>0</v>
      </c>
      <c r="DA148" s="30">
        <v>0</v>
      </c>
      <c r="DB148" s="31">
        <v>0</v>
      </c>
    </row>
    <row r="149" spans="1:106" ht="14.1" customHeight="1" x14ac:dyDescent="0.25">
      <c r="A149" s="21">
        <f t="shared" si="18"/>
        <v>136</v>
      </c>
      <c r="B149" s="143" t="s">
        <v>248</v>
      </c>
      <c r="C149" s="152">
        <v>7503</v>
      </c>
      <c r="D149" s="144" t="s">
        <v>158</v>
      </c>
      <c r="E149" s="25">
        <f t="shared" si="19"/>
        <v>470</v>
      </c>
      <c r="F149" s="25" t="e">
        <f>VLOOKUP(E149,Tab!$A$2:$B$255,2,TRUE)</f>
        <v>#N/A</v>
      </c>
      <c r="G149" s="26">
        <f t="shared" si="20"/>
        <v>470</v>
      </c>
      <c r="H149" s="26">
        <f t="shared" si="21"/>
        <v>459</v>
      </c>
      <c r="I149" s="26">
        <f t="shared" si="22"/>
        <v>434</v>
      </c>
      <c r="J149" s="26">
        <f t="shared" si="23"/>
        <v>0</v>
      </c>
      <c r="K149" s="26">
        <f t="shared" si="24"/>
        <v>0</v>
      </c>
      <c r="L149" s="27">
        <f t="shared" si="25"/>
        <v>1363</v>
      </c>
      <c r="M149" s="28">
        <f t="shared" si="26"/>
        <v>272.60000000000002</v>
      </c>
      <c r="N149" s="29"/>
      <c r="O149" s="30">
        <v>470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183">
        <v>0</v>
      </c>
      <c r="AH149" s="178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459</v>
      </c>
      <c r="BX149" s="30">
        <v>0</v>
      </c>
      <c r="BY149" s="30">
        <v>0</v>
      </c>
      <c r="BZ149" s="30">
        <v>0</v>
      </c>
      <c r="CA149" s="30">
        <v>0</v>
      </c>
      <c r="CB149" s="30">
        <v>0</v>
      </c>
      <c r="CC149" s="30">
        <v>0</v>
      </c>
      <c r="CD149" s="30">
        <v>0</v>
      </c>
      <c r="CE149" s="30">
        <v>0</v>
      </c>
      <c r="CF149" s="30">
        <v>0</v>
      </c>
      <c r="CG149" s="30">
        <v>0</v>
      </c>
      <c r="CH149" s="30">
        <v>0</v>
      </c>
      <c r="CI149" s="30">
        <v>0</v>
      </c>
      <c r="CJ149" s="30">
        <v>0</v>
      </c>
      <c r="CK149" s="30">
        <v>0</v>
      </c>
      <c r="CL149" s="30">
        <v>434</v>
      </c>
      <c r="CM149" s="30">
        <v>0</v>
      </c>
      <c r="CN149" s="30">
        <v>0</v>
      </c>
      <c r="CO149" s="30">
        <v>0</v>
      </c>
      <c r="CP149" s="30">
        <v>0</v>
      </c>
      <c r="CQ149" s="30">
        <v>0</v>
      </c>
      <c r="CR149" s="30">
        <v>0</v>
      </c>
      <c r="CS149" s="30">
        <v>0</v>
      </c>
      <c r="CT149" s="30">
        <v>0</v>
      </c>
      <c r="CU149" s="30">
        <v>0</v>
      </c>
      <c r="CV149" s="30">
        <v>0</v>
      </c>
      <c r="CW149" s="30">
        <v>0</v>
      </c>
      <c r="CX149" s="30">
        <v>0</v>
      </c>
      <c r="CY149" s="30">
        <v>0</v>
      </c>
      <c r="CZ149" s="30">
        <v>0</v>
      </c>
      <c r="DA149" s="30">
        <v>0</v>
      </c>
      <c r="DB149" s="31">
        <v>0</v>
      </c>
    </row>
    <row r="150" spans="1:106" ht="14.1" customHeight="1" x14ac:dyDescent="0.25">
      <c r="A150" s="21">
        <f t="shared" si="18"/>
        <v>137</v>
      </c>
      <c r="B150" s="39" t="s">
        <v>607</v>
      </c>
      <c r="C150" s="152">
        <v>15784</v>
      </c>
      <c r="D150" s="40" t="s">
        <v>132</v>
      </c>
      <c r="E150" s="25">
        <f t="shared" si="19"/>
        <v>484</v>
      </c>
      <c r="F150" s="25" t="e">
        <f>VLOOKUP(E150,Tab!$A$2:$B$255,2,TRUE)</f>
        <v>#N/A</v>
      </c>
      <c r="G150" s="26">
        <f t="shared" si="20"/>
        <v>484</v>
      </c>
      <c r="H150" s="26">
        <f t="shared" si="21"/>
        <v>441</v>
      </c>
      <c r="I150" s="26">
        <f t="shared" si="22"/>
        <v>423</v>
      </c>
      <c r="J150" s="26">
        <f t="shared" si="23"/>
        <v>0</v>
      </c>
      <c r="K150" s="26">
        <f t="shared" si="24"/>
        <v>0</v>
      </c>
      <c r="L150" s="27">
        <f t="shared" si="25"/>
        <v>1348</v>
      </c>
      <c r="M150" s="28">
        <f t="shared" si="26"/>
        <v>269.60000000000002</v>
      </c>
      <c r="N150" s="29"/>
      <c r="O150" s="30">
        <v>0</v>
      </c>
      <c r="P150" s="30">
        <v>0</v>
      </c>
      <c r="Q150" s="30">
        <v>0</v>
      </c>
      <c r="R150" s="30">
        <v>0</v>
      </c>
      <c r="S150" s="30">
        <v>484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423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183">
        <v>0</v>
      </c>
      <c r="AH150" s="178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441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v>0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0</v>
      </c>
      <c r="BO150" s="30">
        <v>0</v>
      </c>
      <c r="BP150" s="30">
        <v>0</v>
      </c>
      <c r="BQ150" s="30">
        <v>0</v>
      </c>
      <c r="BR150" s="30">
        <v>0</v>
      </c>
      <c r="BS150" s="30">
        <v>0</v>
      </c>
      <c r="BT150" s="30">
        <v>0</v>
      </c>
      <c r="BU150" s="30">
        <v>0</v>
      </c>
      <c r="BV150" s="30">
        <v>0</v>
      </c>
      <c r="BW150" s="30">
        <v>0</v>
      </c>
      <c r="BX150" s="30">
        <v>0</v>
      </c>
      <c r="BY150" s="30">
        <v>0</v>
      </c>
      <c r="BZ150" s="30">
        <v>0</v>
      </c>
      <c r="CA150" s="30">
        <v>0</v>
      </c>
      <c r="CB150" s="30">
        <v>0</v>
      </c>
      <c r="CC150" s="30">
        <v>0</v>
      </c>
      <c r="CD150" s="30">
        <v>0</v>
      </c>
      <c r="CE150" s="30">
        <v>0</v>
      </c>
      <c r="CF150" s="30">
        <v>0</v>
      </c>
      <c r="CG150" s="30">
        <v>0</v>
      </c>
      <c r="CH150" s="30">
        <v>0</v>
      </c>
      <c r="CI150" s="30">
        <v>0</v>
      </c>
      <c r="CJ150" s="30">
        <v>0</v>
      </c>
      <c r="CK150" s="30">
        <v>0</v>
      </c>
      <c r="CL150" s="30">
        <v>0</v>
      </c>
      <c r="CM150" s="30">
        <v>0</v>
      </c>
      <c r="CN150" s="30">
        <v>0</v>
      </c>
      <c r="CO150" s="30">
        <v>0</v>
      </c>
      <c r="CP150" s="30">
        <v>0</v>
      </c>
      <c r="CQ150" s="30">
        <v>0</v>
      </c>
      <c r="CR150" s="30">
        <v>0</v>
      </c>
      <c r="CS150" s="30">
        <v>0</v>
      </c>
      <c r="CT150" s="30">
        <v>0</v>
      </c>
      <c r="CU150" s="30">
        <v>0</v>
      </c>
      <c r="CV150" s="30">
        <v>0</v>
      </c>
      <c r="CW150" s="30">
        <v>0</v>
      </c>
      <c r="CX150" s="30">
        <v>0</v>
      </c>
      <c r="CY150" s="30">
        <v>0</v>
      </c>
      <c r="CZ150" s="30">
        <v>0</v>
      </c>
      <c r="DA150" s="30">
        <v>0</v>
      </c>
      <c r="DB150" s="31">
        <v>0</v>
      </c>
    </row>
    <row r="151" spans="1:106" ht="14.1" customHeight="1" x14ac:dyDescent="0.25">
      <c r="A151" s="21">
        <f t="shared" si="18"/>
        <v>138</v>
      </c>
      <c r="B151" s="141" t="s">
        <v>541</v>
      </c>
      <c r="C151" s="152">
        <v>15834</v>
      </c>
      <c r="D151" s="40" t="s">
        <v>44</v>
      </c>
      <c r="E151" s="25">
        <f t="shared" si="19"/>
        <v>437</v>
      </c>
      <c r="F151" s="25" t="e">
        <f>VLOOKUP(E151,Tab!$A$2:$B$255,2,TRUE)</f>
        <v>#N/A</v>
      </c>
      <c r="G151" s="26">
        <f t="shared" si="20"/>
        <v>445</v>
      </c>
      <c r="H151" s="26">
        <f t="shared" si="21"/>
        <v>437</v>
      </c>
      <c r="I151" s="26">
        <f t="shared" si="22"/>
        <v>437</v>
      </c>
      <c r="J151" s="26">
        <f t="shared" si="23"/>
        <v>0</v>
      </c>
      <c r="K151" s="26">
        <f t="shared" si="24"/>
        <v>0</v>
      </c>
      <c r="L151" s="27">
        <f t="shared" si="25"/>
        <v>1319</v>
      </c>
      <c r="M151" s="28">
        <f t="shared" si="26"/>
        <v>263.8</v>
      </c>
      <c r="N151" s="29"/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183">
        <v>0</v>
      </c>
      <c r="AH151" s="178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437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437</v>
      </c>
      <c r="BO151" s="30">
        <v>0</v>
      </c>
      <c r="BP151" s="30">
        <v>0</v>
      </c>
      <c r="BQ151" s="30">
        <v>0</v>
      </c>
      <c r="BR151" s="30">
        <v>0</v>
      </c>
      <c r="BS151" s="30">
        <v>445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30">
        <v>0</v>
      </c>
      <c r="CA151" s="30">
        <v>0</v>
      </c>
      <c r="CB151" s="30">
        <v>0</v>
      </c>
      <c r="CC151" s="30">
        <v>0</v>
      </c>
      <c r="CD151" s="30">
        <v>0</v>
      </c>
      <c r="CE151" s="30">
        <v>0</v>
      </c>
      <c r="CF151" s="30">
        <v>0</v>
      </c>
      <c r="CG151" s="30">
        <v>0</v>
      </c>
      <c r="CH151" s="30">
        <v>0</v>
      </c>
      <c r="CI151" s="30">
        <v>0</v>
      </c>
      <c r="CJ151" s="30">
        <v>0</v>
      </c>
      <c r="CK151" s="30">
        <v>0</v>
      </c>
      <c r="CL151" s="30">
        <v>0</v>
      </c>
      <c r="CM151" s="30">
        <v>0</v>
      </c>
      <c r="CN151" s="30">
        <v>0</v>
      </c>
      <c r="CO151" s="30">
        <v>0</v>
      </c>
      <c r="CP151" s="30">
        <v>0</v>
      </c>
      <c r="CQ151" s="30">
        <v>0</v>
      </c>
      <c r="CR151" s="30">
        <v>0</v>
      </c>
      <c r="CS151" s="30">
        <v>0</v>
      </c>
      <c r="CT151" s="30">
        <v>0</v>
      </c>
      <c r="CU151" s="30">
        <v>0</v>
      </c>
      <c r="CV151" s="30">
        <v>0</v>
      </c>
      <c r="CW151" s="30">
        <v>0</v>
      </c>
      <c r="CX151" s="30">
        <v>0</v>
      </c>
      <c r="CY151" s="30">
        <v>0</v>
      </c>
      <c r="CZ151" s="30">
        <v>0</v>
      </c>
      <c r="DA151" s="30">
        <v>0</v>
      </c>
      <c r="DB151" s="31">
        <v>0</v>
      </c>
    </row>
    <row r="152" spans="1:106" ht="14.1" customHeight="1" x14ac:dyDescent="0.25">
      <c r="A152" s="21">
        <f t="shared" si="18"/>
        <v>139</v>
      </c>
      <c r="B152" s="141" t="s">
        <v>455</v>
      </c>
      <c r="C152" s="152">
        <v>9718</v>
      </c>
      <c r="D152" s="139" t="s">
        <v>124</v>
      </c>
      <c r="E152" s="25">
        <f t="shared" si="19"/>
        <v>420</v>
      </c>
      <c r="F152" s="25" t="e">
        <f>VLOOKUP(E152,Tab!$A$2:$B$255,2,TRUE)</f>
        <v>#N/A</v>
      </c>
      <c r="G152" s="26">
        <f t="shared" si="20"/>
        <v>440</v>
      </c>
      <c r="H152" s="26">
        <f t="shared" si="21"/>
        <v>423</v>
      </c>
      <c r="I152" s="26">
        <f t="shared" si="22"/>
        <v>420</v>
      </c>
      <c r="J152" s="26">
        <f t="shared" si="23"/>
        <v>0</v>
      </c>
      <c r="K152" s="26">
        <f t="shared" si="24"/>
        <v>0</v>
      </c>
      <c r="L152" s="27">
        <f t="shared" si="25"/>
        <v>1283</v>
      </c>
      <c r="M152" s="28">
        <f t="shared" si="26"/>
        <v>256.60000000000002</v>
      </c>
      <c r="N152" s="29"/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183">
        <v>0</v>
      </c>
      <c r="AH152" s="178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30">
        <v>420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</v>
      </c>
      <c r="BJ152" s="30">
        <v>0</v>
      </c>
      <c r="BK152" s="30">
        <v>0</v>
      </c>
      <c r="BL152" s="30">
        <v>0</v>
      </c>
      <c r="BM152" s="30">
        <v>0</v>
      </c>
      <c r="BN152" s="30">
        <v>0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0</v>
      </c>
      <c r="BU152" s="30">
        <v>0</v>
      </c>
      <c r="BV152" s="30">
        <v>0</v>
      </c>
      <c r="BW152" s="30">
        <v>0</v>
      </c>
      <c r="BX152" s="30">
        <v>0</v>
      </c>
      <c r="BY152" s="30">
        <v>0</v>
      </c>
      <c r="BZ152" s="30">
        <v>0</v>
      </c>
      <c r="CA152" s="30">
        <v>0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0</v>
      </c>
      <c r="CO152" s="30">
        <v>0</v>
      </c>
      <c r="CP152" s="30">
        <v>440</v>
      </c>
      <c r="CQ152" s="30">
        <v>423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0</v>
      </c>
      <c r="DA152" s="30">
        <v>0</v>
      </c>
      <c r="DB152" s="31">
        <v>0</v>
      </c>
    </row>
    <row r="153" spans="1:106" ht="14.1" customHeight="1" x14ac:dyDescent="0.25">
      <c r="A153" s="21">
        <f t="shared" si="18"/>
        <v>140</v>
      </c>
      <c r="B153" s="141" t="s">
        <v>542</v>
      </c>
      <c r="C153" s="152">
        <v>15577</v>
      </c>
      <c r="D153" s="40" t="s">
        <v>165</v>
      </c>
      <c r="E153" s="25">
        <f t="shared" si="19"/>
        <v>444</v>
      </c>
      <c r="F153" s="25" t="e">
        <f>VLOOKUP(E153,Tab!$A$2:$B$255,2,TRUE)</f>
        <v>#N/A</v>
      </c>
      <c r="G153" s="26">
        <f t="shared" si="20"/>
        <v>444</v>
      </c>
      <c r="H153" s="26">
        <f t="shared" si="21"/>
        <v>403</v>
      </c>
      <c r="I153" s="26">
        <f t="shared" si="22"/>
        <v>397</v>
      </c>
      <c r="J153" s="26">
        <f t="shared" si="23"/>
        <v>0</v>
      </c>
      <c r="K153" s="26">
        <f t="shared" si="24"/>
        <v>0</v>
      </c>
      <c r="L153" s="27">
        <f t="shared" si="25"/>
        <v>1244</v>
      </c>
      <c r="M153" s="28">
        <f t="shared" si="26"/>
        <v>248.8</v>
      </c>
      <c r="N153" s="29"/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444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183">
        <v>0</v>
      </c>
      <c r="AH153" s="178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397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403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0">
        <v>0</v>
      </c>
      <c r="CF153" s="30">
        <v>0</v>
      </c>
      <c r="CG153" s="30">
        <v>0</v>
      </c>
      <c r="CH153" s="30">
        <v>0</v>
      </c>
      <c r="CI153" s="30">
        <v>0</v>
      </c>
      <c r="CJ153" s="30">
        <v>0</v>
      </c>
      <c r="CK153" s="30">
        <v>0</v>
      </c>
      <c r="CL153" s="30">
        <v>0</v>
      </c>
      <c r="CM153" s="30">
        <v>0</v>
      </c>
      <c r="CN153" s="30">
        <v>0</v>
      </c>
      <c r="CO153" s="30">
        <v>0</v>
      </c>
      <c r="CP153" s="30">
        <v>0</v>
      </c>
      <c r="CQ153" s="30">
        <v>0</v>
      </c>
      <c r="CR153" s="30">
        <v>0</v>
      </c>
      <c r="CS153" s="30">
        <v>0</v>
      </c>
      <c r="CT153" s="30">
        <v>0</v>
      </c>
      <c r="CU153" s="30">
        <v>0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1">
        <v>0</v>
      </c>
    </row>
    <row r="154" spans="1:106" ht="14.1" customHeight="1" x14ac:dyDescent="0.25">
      <c r="A154" s="21">
        <f t="shared" si="18"/>
        <v>141</v>
      </c>
      <c r="B154" s="141" t="s">
        <v>530</v>
      </c>
      <c r="C154" s="152">
        <v>15751</v>
      </c>
      <c r="D154" s="40" t="s">
        <v>46</v>
      </c>
      <c r="E154" s="25">
        <f t="shared" si="19"/>
        <v>394</v>
      </c>
      <c r="F154" s="25" t="e">
        <f>VLOOKUP(E154,Tab!$A$2:$B$255,2,TRUE)</f>
        <v>#N/A</v>
      </c>
      <c r="G154" s="26">
        <f t="shared" si="20"/>
        <v>394</v>
      </c>
      <c r="H154" s="26">
        <f t="shared" si="21"/>
        <v>390</v>
      </c>
      <c r="I154" s="26">
        <f t="shared" si="22"/>
        <v>368</v>
      </c>
      <c r="J154" s="26">
        <f t="shared" si="23"/>
        <v>0</v>
      </c>
      <c r="K154" s="26">
        <f t="shared" si="24"/>
        <v>0</v>
      </c>
      <c r="L154" s="27">
        <f t="shared" si="25"/>
        <v>1152</v>
      </c>
      <c r="M154" s="28">
        <f t="shared" si="26"/>
        <v>230.4</v>
      </c>
      <c r="N154" s="29"/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183">
        <v>0</v>
      </c>
      <c r="AH154" s="178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390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</v>
      </c>
      <c r="BB154" s="30">
        <v>0</v>
      </c>
      <c r="BC154" s="30">
        <v>394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368</v>
      </c>
      <c r="BJ154" s="30">
        <v>0</v>
      </c>
      <c r="BK154" s="30">
        <v>0</v>
      </c>
      <c r="BL154" s="30">
        <v>0</v>
      </c>
      <c r="BM154" s="30">
        <v>0</v>
      </c>
      <c r="BN154" s="30">
        <v>0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BX154" s="30">
        <v>0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0</v>
      </c>
      <c r="CP154" s="30">
        <v>0</v>
      </c>
      <c r="CQ154" s="30">
        <v>0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1">
        <v>0</v>
      </c>
    </row>
    <row r="155" spans="1:106" ht="14.1" customHeight="1" x14ac:dyDescent="0.25">
      <c r="A155" s="21">
        <f t="shared" si="18"/>
        <v>142</v>
      </c>
      <c r="B155" s="141" t="s">
        <v>311</v>
      </c>
      <c r="C155" s="152">
        <v>3276</v>
      </c>
      <c r="D155" s="139" t="s">
        <v>64</v>
      </c>
      <c r="E155" s="25">
        <f t="shared" si="19"/>
        <v>552</v>
      </c>
      <c r="F155" s="25" t="str">
        <f>VLOOKUP(E155,Tab!$A$2:$B$255,2,TRUE)</f>
        <v>Não</v>
      </c>
      <c r="G155" s="26">
        <f t="shared" si="20"/>
        <v>552</v>
      </c>
      <c r="H155" s="26">
        <f t="shared" si="21"/>
        <v>548</v>
      </c>
      <c r="I155" s="26">
        <f t="shared" si="22"/>
        <v>0</v>
      </c>
      <c r="J155" s="26">
        <f t="shared" si="23"/>
        <v>0</v>
      </c>
      <c r="K155" s="26">
        <f t="shared" si="24"/>
        <v>0</v>
      </c>
      <c r="L155" s="27">
        <f t="shared" si="25"/>
        <v>1100</v>
      </c>
      <c r="M155" s="28">
        <f t="shared" si="26"/>
        <v>220</v>
      </c>
      <c r="N155" s="29"/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183">
        <v>0</v>
      </c>
      <c r="AH155" s="178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552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548</v>
      </c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BX155" s="30">
        <v>0</v>
      </c>
      <c r="BY155" s="30">
        <v>0</v>
      </c>
      <c r="BZ155" s="30">
        <v>0</v>
      </c>
      <c r="CA155" s="30">
        <v>0</v>
      </c>
      <c r="CB155" s="30">
        <v>0</v>
      </c>
      <c r="CC155" s="30">
        <v>0</v>
      </c>
      <c r="CD155" s="30">
        <v>0</v>
      </c>
      <c r="CE155" s="30">
        <v>0</v>
      </c>
      <c r="CF155" s="30">
        <v>0</v>
      </c>
      <c r="CG155" s="30">
        <v>0</v>
      </c>
      <c r="CH155" s="30">
        <v>0</v>
      </c>
      <c r="CI155" s="30">
        <v>0</v>
      </c>
      <c r="CJ155" s="30">
        <v>0</v>
      </c>
      <c r="CK155" s="30">
        <v>0</v>
      </c>
      <c r="CL155" s="30">
        <v>0</v>
      </c>
      <c r="CM155" s="30">
        <v>0</v>
      </c>
      <c r="CN155" s="30">
        <v>0</v>
      </c>
      <c r="CO155" s="30">
        <v>0</v>
      </c>
      <c r="CP155" s="30">
        <v>0</v>
      </c>
      <c r="CQ155" s="30">
        <v>0</v>
      </c>
      <c r="CR155" s="30">
        <v>0</v>
      </c>
      <c r="CS155" s="30">
        <v>0</v>
      </c>
      <c r="CT155" s="30">
        <v>0</v>
      </c>
      <c r="CU155" s="30">
        <v>0</v>
      </c>
      <c r="CV155" s="30">
        <v>0</v>
      </c>
      <c r="CW155" s="30">
        <v>0</v>
      </c>
      <c r="CX155" s="30">
        <v>0</v>
      </c>
      <c r="CY155" s="30">
        <v>0</v>
      </c>
      <c r="CZ155" s="30">
        <v>0</v>
      </c>
      <c r="DA155" s="30">
        <v>0</v>
      </c>
      <c r="DB155" s="31">
        <v>0</v>
      </c>
    </row>
    <row r="156" spans="1:106" ht="14.1" customHeight="1" x14ac:dyDescent="0.25">
      <c r="A156" s="21">
        <f t="shared" si="18"/>
        <v>143</v>
      </c>
      <c r="B156" s="141" t="s">
        <v>289</v>
      </c>
      <c r="C156" s="152">
        <v>14091</v>
      </c>
      <c r="D156" s="139" t="s">
        <v>90</v>
      </c>
      <c r="E156" s="25">
        <f t="shared" si="19"/>
        <v>396</v>
      </c>
      <c r="F156" s="25" t="e">
        <f>VLOOKUP(E156,Tab!$A$2:$B$255,2,TRUE)</f>
        <v>#N/A</v>
      </c>
      <c r="G156" s="26">
        <f t="shared" si="20"/>
        <v>396</v>
      </c>
      <c r="H156" s="26">
        <f t="shared" si="21"/>
        <v>357</v>
      </c>
      <c r="I156" s="26">
        <f t="shared" si="22"/>
        <v>331</v>
      </c>
      <c r="J156" s="26">
        <f t="shared" si="23"/>
        <v>0</v>
      </c>
      <c r="K156" s="26">
        <f t="shared" si="24"/>
        <v>0</v>
      </c>
      <c r="L156" s="27">
        <f t="shared" si="25"/>
        <v>1084</v>
      </c>
      <c r="M156" s="28">
        <f t="shared" si="26"/>
        <v>216.8</v>
      </c>
      <c r="N156" s="29"/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183">
        <v>0</v>
      </c>
      <c r="AH156" s="178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357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396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331</v>
      </c>
      <c r="BI156" s="30">
        <v>0</v>
      </c>
      <c r="BJ156" s="30">
        <v>0</v>
      </c>
      <c r="BK156" s="30">
        <v>0</v>
      </c>
      <c r="BL156" s="30">
        <v>0</v>
      </c>
      <c r="BM156" s="30">
        <v>0</v>
      </c>
      <c r="BN156" s="30">
        <v>0</v>
      </c>
      <c r="BO156" s="30">
        <v>0</v>
      </c>
      <c r="BP156" s="30">
        <v>0</v>
      </c>
      <c r="BQ156" s="30">
        <v>0</v>
      </c>
      <c r="BR156" s="30">
        <v>0</v>
      </c>
      <c r="BS156" s="30">
        <v>0</v>
      </c>
      <c r="BT156" s="30">
        <v>0</v>
      </c>
      <c r="BU156" s="30">
        <v>0</v>
      </c>
      <c r="BV156" s="30">
        <v>0</v>
      </c>
      <c r="BW156" s="30">
        <v>0</v>
      </c>
      <c r="BX156" s="30">
        <v>0</v>
      </c>
      <c r="BY156" s="30">
        <v>0</v>
      </c>
      <c r="BZ156" s="30">
        <v>0</v>
      </c>
      <c r="CA156" s="30">
        <v>0</v>
      </c>
      <c r="CB156" s="30">
        <v>0</v>
      </c>
      <c r="CC156" s="30">
        <v>0</v>
      </c>
      <c r="CD156" s="30">
        <v>0</v>
      </c>
      <c r="CE156" s="30">
        <v>0</v>
      </c>
      <c r="CF156" s="30">
        <v>0</v>
      </c>
      <c r="CG156" s="30">
        <v>0</v>
      </c>
      <c r="CH156" s="30">
        <v>0</v>
      </c>
      <c r="CI156" s="30">
        <v>0</v>
      </c>
      <c r="CJ156" s="30">
        <v>0</v>
      </c>
      <c r="CK156" s="30">
        <v>0</v>
      </c>
      <c r="CL156" s="30">
        <v>0</v>
      </c>
      <c r="CM156" s="30">
        <v>0</v>
      </c>
      <c r="CN156" s="30">
        <v>0</v>
      </c>
      <c r="CO156" s="30">
        <v>0</v>
      </c>
      <c r="CP156" s="30">
        <v>0</v>
      </c>
      <c r="CQ156" s="30">
        <v>0</v>
      </c>
      <c r="CR156" s="30">
        <v>0</v>
      </c>
      <c r="CS156" s="30">
        <v>0</v>
      </c>
      <c r="CT156" s="30">
        <v>0</v>
      </c>
      <c r="CU156" s="30">
        <v>0</v>
      </c>
      <c r="CV156" s="30">
        <v>0</v>
      </c>
      <c r="CW156" s="30">
        <v>0</v>
      </c>
      <c r="CX156" s="30">
        <v>0</v>
      </c>
      <c r="CY156" s="30">
        <v>0</v>
      </c>
      <c r="CZ156" s="30">
        <v>0</v>
      </c>
      <c r="DA156" s="30">
        <v>0</v>
      </c>
      <c r="DB156" s="31">
        <v>0</v>
      </c>
    </row>
    <row r="157" spans="1:106" ht="14.1" customHeight="1" x14ac:dyDescent="0.25">
      <c r="A157" s="21">
        <f t="shared" si="18"/>
        <v>144</v>
      </c>
      <c r="B157" s="141" t="s">
        <v>643</v>
      </c>
      <c r="C157" s="152">
        <v>16118</v>
      </c>
      <c r="D157" s="40" t="s">
        <v>36</v>
      </c>
      <c r="E157" s="25">
        <f t="shared" si="19"/>
        <v>540</v>
      </c>
      <c r="F157" s="25" t="str">
        <f>VLOOKUP(E157,Tab!$A$2:$B$255,2,TRUE)</f>
        <v>Não</v>
      </c>
      <c r="G157" s="26">
        <f t="shared" si="20"/>
        <v>540</v>
      </c>
      <c r="H157" s="26">
        <f t="shared" si="21"/>
        <v>540</v>
      </c>
      <c r="I157" s="26">
        <f t="shared" si="22"/>
        <v>0</v>
      </c>
      <c r="J157" s="26">
        <f t="shared" si="23"/>
        <v>0</v>
      </c>
      <c r="K157" s="26">
        <f t="shared" si="24"/>
        <v>0</v>
      </c>
      <c r="L157" s="27">
        <f t="shared" si="25"/>
        <v>1080</v>
      </c>
      <c r="M157" s="28">
        <f t="shared" si="26"/>
        <v>216</v>
      </c>
      <c r="N157" s="29"/>
      <c r="O157" s="30">
        <v>0</v>
      </c>
      <c r="P157" s="30">
        <v>0</v>
      </c>
      <c r="Q157" s="30">
        <v>540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540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183">
        <v>0</v>
      </c>
      <c r="AH157" s="178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  <c r="BZ157" s="30">
        <v>0</v>
      </c>
      <c r="CA157" s="30">
        <v>0</v>
      </c>
      <c r="CB157" s="30">
        <v>0</v>
      </c>
      <c r="CC157" s="30">
        <v>0</v>
      </c>
      <c r="CD157" s="30">
        <v>0</v>
      </c>
      <c r="CE157" s="30">
        <v>0</v>
      </c>
      <c r="CF157" s="30">
        <v>0</v>
      </c>
      <c r="CG157" s="30">
        <v>0</v>
      </c>
      <c r="CH157" s="30">
        <v>0</v>
      </c>
      <c r="CI157" s="30">
        <v>0</v>
      </c>
      <c r="CJ157" s="30">
        <v>0</v>
      </c>
      <c r="CK157" s="30">
        <v>0</v>
      </c>
      <c r="CL157" s="30">
        <v>0</v>
      </c>
      <c r="CM157" s="30">
        <v>0</v>
      </c>
      <c r="CN157" s="30">
        <v>0</v>
      </c>
      <c r="CO157" s="30">
        <v>0</v>
      </c>
      <c r="CP157" s="30">
        <v>0</v>
      </c>
      <c r="CQ157" s="30">
        <v>0</v>
      </c>
      <c r="CR157" s="30">
        <v>0</v>
      </c>
      <c r="CS157" s="30">
        <v>0</v>
      </c>
      <c r="CT157" s="30">
        <v>0</v>
      </c>
      <c r="CU157" s="30">
        <v>0</v>
      </c>
      <c r="CV157" s="30">
        <v>0</v>
      </c>
      <c r="CW157" s="30">
        <v>0</v>
      </c>
      <c r="CX157" s="30">
        <v>0</v>
      </c>
      <c r="CY157" s="30">
        <v>0</v>
      </c>
      <c r="CZ157" s="30">
        <v>0</v>
      </c>
      <c r="DA157" s="30">
        <v>0</v>
      </c>
      <c r="DB157" s="31">
        <v>0</v>
      </c>
    </row>
    <row r="158" spans="1:106" ht="14.1" customHeight="1" x14ac:dyDescent="0.25">
      <c r="A158" s="21">
        <f t="shared" si="18"/>
        <v>145</v>
      </c>
      <c r="B158" s="141" t="s">
        <v>75</v>
      </c>
      <c r="C158" s="152">
        <v>10424</v>
      </c>
      <c r="D158" s="144" t="s">
        <v>26</v>
      </c>
      <c r="E158" s="25">
        <f t="shared" si="19"/>
        <v>544</v>
      </c>
      <c r="F158" s="25" t="str">
        <f>VLOOKUP(E158,Tab!$A$2:$B$255,2,TRUE)</f>
        <v>Não</v>
      </c>
      <c r="G158" s="26">
        <f t="shared" si="20"/>
        <v>544</v>
      </c>
      <c r="H158" s="26">
        <f t="shared" si="21"/>
        <v>535</v>
      </c>
      <c r="I158" s="26">
        <f t="shared" si="22"/>
        <v>0</v>
      </c>
      <c r="J158" s="26">
        <f t="shared" si="23"/>
        <v>0</v>
      </c>
      <c r="K158" s="26">
        <f t="shared" si="24"/>
        <v>0</v>
      </c>
      <c r="L158" s="27">
        <f t="shared" si="25"/>
        <v>1079</v>
      </c>
      <c r="M158" s="28">
        <f t="shared" si="26"/>
        <v>215.8</v>
      </c>
      <c r="N158" s="29"/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183">
        <v>0</v>
      </c>
      <c r="AH158" s="178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30">
        <v>0</v>
      </c>
      <c r="BE158" s="30">
        <v>544</v>
      </c>
      <c r="BF158" s="30">
        <v>0</v>
      </c>
      <c r="BG158" s="30">
        <v>0</v>
      </c>
      <c r="BH158" s="30">
        <v>0</v>
      </c>
      <c r="BI158" s="30">
        <v>0</v>
      </c>
      <c r="BJ158" s="30">
        <v>0</v>
      </c>
      <c r="BK158" s="30">
        <v>0</v>
      </c>
      <c r="BL158" s="30">
        <v>535</v>
      </c>
      <c r="BM158" s="30">
        <v>0</v>
      </c>
      <c r="BN158" s="30">
        <v>0</v>
      </c>
      <c r="BO158" s="30">
        <v>0</v>
      </c>
      <c r="BP158" s="30">
        <v>0</v>
      </c>
      <c r="BQ158" s="30">
        <v>0</v>
      </c>
      <c r="BR158" s="30">
        <v>0</v>
      </c>
      <c r="BS158" s="30">
        <v>0</v>
      </c>
      <c r="BT158" s="30">
        <v>0</v>
      </c>
      <c r="BU158" s="30">
        <v>0</v>
      </c>
      <c r="BV158" s="30">
        <v>0</v>
      </c>
      <c r="BW158" s="30">
        <v>0</v>
      </c>
      <c r="BX158" s="30">
        <v>0</v>
      </c>
      <c r="BY158" s="30">
        <v>0</v>
      </c>
      <c r="BZ158" s="30">
        <v>0</v>
      </c>
      <c r="CA158" s="30">
        <v>0</v>
      </c>
      <c r="CB158" s="30">
        <v>0</v>
      </c>
      <c r="CC158" s="30">
        <v>0</v>
      </c>
      <c r="CD158" s="30">
        <v>0</v>
      </c>
      <c r="CE158" s="30">
        <v>0</v>
      </c>
      <c r="CF158" s="30">
        <v>0</v>
      </c>
      <c r="CG158" s="30">
        <v>0</v>
      </c>
      <c r="CH158" s="30">
        <v>0</v>
      </c>
      <c r="CI158" s="30">
        <v>0</v>
      </c>
      <c r="CJ158" s="30">
        <v>0</v>
      </c>
      <c r="CK158" s="30">
        <v>0</v>
      </c>
      <c r="CL158" s="30">
        <v>0</v>
      </c>
      <c r="CM158" s="30">
        <v>0</v>
      </c>
      <c r="CN158" s="30">
        <v>0</v>
      </c>
      <c r="CO158" s="30">
        <v>0</v>
      </c>
      <c r="CP158" s="30">
        <v>0</v>
      </c>
      <c r="CQ158" s="30">
        <v>0</v>
      </c>
      <c r="CR158" s="30">
        <v>0</v>
      </c>
      <c r="CS158" s="30">
        <v>0</v>
      </c>
      <c r="CT158" s="30">
        <v>0</v>
      </c>
      <c r="CU158" s="30">
        <v>0</v>
      </c>
      <c r="CV158" s="30">
        <v>0</v>
      </c>
      <c r="CW158" s="30">
        <v>0</v>
      </c>
      <c r="CX158" s="30">
        <v>0</v>
      </c>
      <c r="CY158" s="30">
        <v>0</v>
      </c>
      <c r="CZ158" s="30">
        <v>0</v>
      </c>
      <c r="DA158" s="30">
        <v>0</v>
      </c>
      <c r="DB158" s="31">
        <v>0</v>
      </c>
    </row>
    <row r="159" spans="1:106" ht="14.1" customHeight="1" x14ac:dyDescent="0.25">
      <c r="A159" s="21">
        <f t="shared" si="18"/>
        <v>146</v>
      </c>
      <c r="B159" s="143" t="s">
        <v>556</v>
      </c>
      <c r="C159" s="152">
        <v>13652</v>
      </c>
      <c r="D159" s="144" t="s">
        <v>44</v>
      </c>
      <c r="E159" s="25">
        <f t="shared" si="19"/>
        <v>541</v>
      </c>
      <c r="F159" s="25" t="str">
        <f>VLOOKUP(E159,Tab!$A$2:$B$255,2,TRUE)</f>
        <v>Não</v>
      </c>
      <c r="G159" s="26">
        <f t="shared" si="20"/>
        <v>541</v>
      </c>
      <c r="H159" s="26">
        <f t="shared" si="21"/>
        <v>537</v>
      </c>
      <c r="I159" s="26">
        <f t="shared" si="22"/>
        <v>0</v>
      </c>
      <c r="J159" s="26">
        <f t="shared" si="23"/>
        <v>0</v>
      </c>
      <c r="K159" s="26">
        <f t="shared" si="24"/>
        <v>0</v>
      </c>
      <c r="L159" s="27">
        <f t="shared" si="25"/>
        <v>1078</v>
      </c>
      <c r="M159" s="28">
        <f t="shared" si="26"/>
        <v>215.6</v>
      </c>
      <c r="N159" s="29"/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183">
        <v>0</v>
      </c>
      <c r="AH159" s="178">
        <v>541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537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  <c r="BZ159" s="30">
        <v>0</v>
      </c>
      <c r="CA159" s="30">
        <v>0</v>
      </c>
      <c r="CB159" s="30">
        <v>0</v>
      </c>
      <c r="CC159" s="30">
        <v>0</v>
      </c>
      <c r="CD159" s="30">
        <v>0</v>
      </c>
      <c r="CE159" s="30">
        <v>0</v>
      </c>
      <c r="CF159" s="30">
        <v>0</v>
      </c>
      <c r="CG159" s="30">
        <v>0</v>
      </c>
      <c r="CH159" s="30">
        <v>0</v>
      </c>
      <c r="CI159" s="30">
        <v>0</v>
      </c>
      <c r="CJ159" s="30">
        <v>0</v>
      </c>
      <c r="CK159" s="30">
        <v>0</v>
      </c>
      <c r="CL159" s="30">
        <v>0</v>
      </c>
      <c r="CM159" s="30">
        <v>0</v>
      </c>
      <c r="CN159" s="30">
        <v>0</v>
      </c>
      <c r="CO159" s="30">
        <v>0</v>
      </c>
      <c r="CP159" s="30">
        <v>0</v>
      </c>
      <c r="CQ159" s="30">
        <v>0</v>
      </c>
      <c r="CR159" s="30">
        <v>0</v>
      </c>
      <c r="CS159" s="30">
        <v>0</v>
      </c>
      <c r="CT159" s="30">
        <v>0</v>
      </c>
      <c r="CU159" s="30">
        <v>0</v>
      </c>
      <c r="CV159" s="30">
        <v>0</v>
      </c>
      <c r="CW159" s="30">
        <v>0</v>
      </c>
      <c r="CX159" s="30">
        <v>0</v>
      </c>
      <c r="CY159" s="30">
        <v>0</v>
      </c>
      <c r="CZ159" s="30">
        <v>0</v>
      </c>
      <c r="DA159" s="30">
        <v>0</v>
      </c>
      <c r="DB159" s="31">
        <v>0</v>
      </c>
    </row>
    <row r="160" spans="1:106" ht="14.1" customHeight="1" x14ac:dyDescent="0.25">
      <c r="A160" s="21">
        <f t="shared" si="18"/>
        <v>147</v>
      </c>
      <c r="B160" s="143" t="s">
        <v>114</v>
      </c>
      <c r="C160" s="152">
        <v>7447</v>
      </c>
      <c r="D160" s="147" t="s">
        <v>26</v>
      </c>
      <c r="E160" s="25">
        <f t="shared" si="19"/>
        <v>548</v>
      </c>
      <c r="F160" s="25" t="str">
        <f>VLOOKUP(E160,Tab!$A$2:$B$255,2,TRUE)</f>
        <v>Não</v>
      </c>
      <c r="G160" s="26">
        <f t="shared" si="20"/>
        <v>548</v>
      </c>
      <c r="H160" s="26">
        <f t="shared" si="21"/>
        <v>525</v>
      </c>
      <c r="I160" s="26">
        <f t="shared" si="22"/>
        <v>0</v>
      </c>
      <c r="J160" s="26">
        <f t="shared" si="23"/>
        <v>0</v>
      </c>
      <c r="K160" s="26">
        <f t="shared" si="24"/>
        <v>0</v>
      </c>
      <c r="L160" s="27">
        <f t="shared" si="25"/>
        <v>1073</v>
      </c>
      <c r="M160" s="28">
        <f t="shared" si="26"/>
        <v>214.6</v>
      </c>
      <c r="N160" s="29"/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183">
        <v>0</v>
      </c>
      <c r="AH160" s="178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525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548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0</v>
      </c>
      <c r="BJ160" s="30">
        <v>0</v>
      </c>
      <c r="BK160" s="30">
        <v>0</v>
      </c>
      <c r="BL160" s="30">
        <v>0</v>
      </c>
      <c r="BM160" s="30">
        <v>0</v>
      </c>
      <c r="BN160" s="30">
        <v>0</v>
      </c>
      <c r="BO160" s="30">
        <v>0</v>
      </c>
      <c r="BP160" s="30">
        <v>0</v>
      </c>
      <c r="BQ160" s="30">
        <v>0</v>
      </c>
      <c r="BR160" s="30">
        <v>0</v>
      </c>
      <c r="BS160" s="30">
        <v>0</v>
      </c>
      <c r="BT160" s="30">
        <v>0</v>
      </c>
      <c r="BU160" s="30">
        <v>0</v>
      </c>
      <c r="BV160" s="30">
        <v>0</v>
      </c>
      <c r="BW160" s="30">
        <v>0</v>
      </c>
      <c r="BX160" s="30">
        <v>0</v>
      </c>
      <c r="BY160" s="30">
        <v>0</v>
      </c>
      <c r="BZ160" s="30">
        <v>0</v>
      </c>
      <c r="CA160" s="30">
        <v>0</v>
      </c>
      <c r="CB160" s="30">
        <v>0</v>
      </c>
      <c r="CC160" s="30">
        <v>0</v>
      </c>
      <c r="CD160" s="30">
        <v>0</v>
      </c>
      <c r="CE160" s="30">
        <v>0</v>
      </c>
      <c r="CF160" s="30">
        <v>0</v>
      </c>
      <c r="CG160" s="30">
        <v>0</v>
      </c>
      <c r="CH160" s="30">
        <v>0</v>
      </c>
      <c r="CI160" s="30">
        <v>0</v>
      </c>
      <c r="CJ160" s="30">
        <v>0</v>
      </c>
      <c r="CK160" s="30">
        <v>0</v>
      </c>
      <c r="CL160" s="30">
        <v>0</v>
      </c>
      <c r="CM160" s="30">
        <v>0</v>
      </c>
      <c r="CN160" s="30">
        <v>0</v>
      </c>
      <c r="CO160" s="30">
        <v>0</v>
      </c>
      <c r="CP160" s="30">
        <v>0</v>
      </c>
      <c r="CQ160" s="30">
        <v>0</v>
      </c>
      <c r="CR160" s="30">
        <v>0</v>
      </c>
      <c r="CS160" s="30">
        <v>0</v>
      </c>
      <c r="CT160" s="30">
        <v>0</v>
      </c>
      <c r="CU160" s="30">
        <v>0</v>
      </c>
      <c r="CV160" s="30">
        <v>0</v>
      </c>
      <c r="CW160" s="30">
        <v>0</v>
      </c>
      <c r="CX160" s="30">
        <v>0</v>
      </c>
      <c r="CY160" s="30">
        <v>0</v>
      </c>
      <c r="CZ160" s="30">
        <v>0</v>
      </c>
      <c r="DA160" s="30">
        <v>0</v>
      </c>
      <c r="DB160" s="31">
        <v>0</v>
      </c>
    </row>
    <row r="161" spans="1:106" ht="14.1" customHeight="1" x14ac:dyDescent="0.25">
      <c r="A161" s="21">
        <f t="shared" si="18"/>
        <v>148</v>
      </c>
      <c r="B161" s="141" t="s">
        <v>104</v>
      </c>
      <c r="C161" s="152">
        <v>154</v>
      </c>
      <c r="D161" s="139" t="s">
        <v>64</v>
      </c>
      <c r="E161" s="25">
        <f t="shared" si="19"/>
        <v>539</v>
      </c>
      <c r="F161" s="25" t="str">
        <f>VLOOKUP(E161,Tab!$A$2:$B$255,2,TRUE)</f>
        <v>Não</v>
      </c>
      <c r="G161" s="26">
        <f t="shared" si="20"/>
        <v>539</v>
      </c>
      <c r="H161" s="26">
        <f t="shared" si="21"/>
        <v>534</v>
      </c>
      <c r="I161" s="26">
        <f t="shared" si="22"/>
        <v>0</v>
      </c>
      <c r="J161" s="26">
        <f t="shared" si="23"/>
        <v>0</v>
      </c>
      <c r="K161" s="26">
        <f t="shared" si="24"/>
        <v>0</v>
      </c>
      <c r="L161" s="27">
        <f t="shared" si="25"/>
        <v>1073</v>
      </c>
      <c r="M161" s="28">
        <f t="shared" si="26"/>
        <v>214.6</v>
      </c>
      <c r="N161" s="29"/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183">
        <v>0</v>
      </c>
      <c r="AH161" s="178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539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534</v>
      </c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J161" s="30">
        <v>0</v>
      </c>
      <c r="BK161" s="30">
        <v>0</v>
      </c>
      <c r="BL161" s="30">
        <v>0</v>
      </c>
      <c r="BM161" s="30">
        <v>0</v>
      </c>
      <c r="BN161" s="30">
        <v>0</v>
      </c>
      <c r="BO161" s="30">
        <v>0</v>
      </c>
      <c r="BP161" s="30">
        <v>0</v>
      </c>
      <c r="BQ161" s="30">
        <v>0</v>
      </c>
      <c r="BR161" s="30">
        <v>0</v>
      </c>
      <c r="BS161" s="30">
        <v>0</v>
      </c>
      <c r="BT161" s="30">
        <v>0</v>
      </c>
      <c r="BU161" s="30">
        <v>0</v>
      </c>
      <c r="BV161" s="30">
        <v>0</v>
      </c>
      <c r="BW161" s="30">
        <v>0</v>
      </c>
      <c r="BX161" s="30">
        <v>0</v>
      </c>
      <c r="BY161" s="30">
        <v>0</v>
      </c>
      <c r="BZ161" s="30">
        <v>0</v>
      </c>
      <c r="CA161" s="30">
        <v>0</v>
      </c>
      <c r="CB161" s="30">
        <v>0</v>
      </c>
      <c r="CC161" s="30">
        <v>0</v>
      </c>
      <c r="CD161" s="30">
        <v>0</v>
      </c>
      <c r="CE161" s="30">
        <v>0</v>
      </c>
      <c r="CF161" s="30">
        <v>0</v>
      </c>
      <c r="CG161" s="30">
        <v>0</v>
      </c>
      <c r="CH161" s="30">
        <v>0</v>
      </c>
      <c r="CI161" s="30">
        <v>0</v>
      </c>
      <c r="CJ161" s="30">
        <v>0</v>
      </c>
      <c r="CK161" s="30">
        <v>0</v>
      </c>
      <c r="CL161" s="30">
        <v>0</v>
      </c>
      <c r="CM161" s="30">
        <v>0</v>
      </c>
      <c r="CN161" s="30">
        <v>0</v>
      </c>
      <c r="CO161" s="30">
        <v>0</v>
      </c>
      <c r="CP161" s="30">
        <v>0</v>
      </c>
      <c r="CQ161" s="30">
        <v>0</v>
      </c>
      <c r="CR161" s="30">
        <v>0</v>
      </c>
      <c r="CS161" s="30">
        <v>0</v>
      </c>
      <c r="CT161" s="30">
        <v>0</v>
      </c>
      <c r="CU161" s="30">
        <v>0</v>
      </c>
      <c r="CV161" s="30">
        <v>0</v>
      </c>
      <c r="CW161" s="30">
        <v>0</v>
      </c>
      <c r="CX161" s="30">
        <v>0</v>
      </c>
      <c r="CY161" s="30">
        <v>0</v>
      </c>
      <c r="CZ161" s="30">
        <v>0</v>
      </c>
      <c r="DA161" s="30">
        <v>0</v>
      </c>
      <c r="DB161" s="31">
        <v>0</v>
      </c>
    </row>
    <row r="162" spans="1:106" ht="14.1" customHeight="1" x14ac:dyDescent="0.25">
      <c r="A162" s="21">
        <f t="shared" si="18"/>
        <v>149</v>
      </c>
      <c r="B162" s="143" t="s">
        <v>107</v>
      </c>
      <c r="C162" s="152">
        <v>320</v>
      </c>
      <c r="D162" s="144" t="s">
        <v>60</v>
      </c>
      <c r="E162" s="25">
        <f t="shared" si="19"/>
        <v>539</v>
      </c>
      <c r="F162" s="25" t="str">
        <f>VLOOKUP(E162,Tab!$A$2:$B$255,2,TRUE)</f>
        <v>Não</v>
      </c>
      <c r="G162" s="26">
        <f t="shared" si="20"/>
        <v>539</v>
      </c>
      <c r="H162" s="26">
        <f t="shared" si="21"/>
        <v>530</v>
      </c>
      <c r="I162" s="26">
        <f t="shared" si="22"/>
        <v>0</v>
      </c>
      <c r="J162" s="26">
        <f t="shared" si="23"/>
        <v>0</v>
      </c>
      <c r="K162" s="26">
        <f t="shared" si="24"/>
        <v>0</v>
      </c>
      <c r="L162" s="27">
        <f t="shared" si="25"/>
        <v>1069</v>
      </c>
      <c r="M162" s="28">
        <f t="shared" si="26"/>
        <v>213.8</v>
      </c>
      <c r="N162" s="29"/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183">
        <v>0</v>
      </c>
      <c r="AH162" s="178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530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539</v>
      </c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  <c r="BJ162" s="30">
        <v>0</v>
      </c>
      <c r="BK162" s="30">
        <v>0</v>
      </c>
      <c r="BL162" s="30">
        <v>0</v>
      </c>
      <c r="BM162" s="30">
        <v>0</v>
      </c>
      <c r="BN162" s="30">
        <v>0</v>
      </c>
      <c r="BO162" s="30">
        <v>0</v>
      </c>
      <c r="BP162" s="30">
        <v>0</v>
      </c>
      <c r="BQ162" s="30">
        <v>0</v>
      </c>
      <c r="BR162" s="30">
        <v>0</v>
      </c>
      <c r="BS162" s="30">
        <v>0</v>
      </c>
      <c r="BT162" s="30">
        <v>0</v>
      </c>
      <c r="BU162" s="30">
        <v>0</v>
      </c>
      <c r="BV162" s="30">
        <v>0</v>
      </c>
      <c r="BW162" s="30">
        <v>0</v>
      </c>
      <c r="BX162" s="30">
        <v>0</v>
      </c>
      <c r="BY162" s="30">
        <v>0</v>
      </c>
      <c r="BZ162" s="30">
        <v>0</v>
      </c>
      <c r="CA162" s="30">
        <v>0</v>
      </c>
      <c r="CB162" s="30">
        <v>0</v>
      </c>
      <c r="CC162" s="30">
        <v>0</v>
      </c>
      <c r="CD162" s="30">
        <v>0</v>
      </c>
      <c r="CE162" s="30">
        <v>0</v>
      </c>
      <c r="CF162" s="30">
        <v>0</v>
      </c>
      <c r="CG162" s="30">
        <v>0</v>
      </c>
      <c r="CH162" s="30">
        <v>0</v>
      </c>
      <c r="CI162" s="30">
        <v>0</v>
      </c>
      <c r="CJ162" s="30">
        <v>0</v>
      </c>
      <c r="CK162" s="30">
        <v>0</v>
      </c>
      <c r="CL162" s="30">
        <v>0</v>
      </c>
      <c r="CM162" s="30">
        <v>0</v>
      </c>
      <c r="CN162" s="30">
        <v>0</v>
      </c>
      <c r="CO162" s="30">
        <v>0</v>
      </c>
      <c r="CP162" s="30">
        <v>0</v>
      </c>
      <c r="CQ162" s="30">
        <v>0</v>
      </c>
      <c r="CR162" s="30">
        <v>0</v>
      </c>
      <c r="CS162" s="30">
        <v>0</v>
      </c>
      <c r="CT162" s="30">
        <v>0</v>
      </c>
      <c r="CU162" s="30">
        <v>0</v>
      </c>
      <c r="CV162" s="30">
        <v>0</v>
      </c>
      <c r="CW162" s="30">
        <v>0</v>
      </c>
      <c r="CX162" s="30">
        <v>0</v>
      </c>
      <c r="CY162" s="30">
        <v>0</v>
      </c>
      <c r="CZ162" s="30">
        <v>0</v>
      </c>
      <c r="DA162" s="30">
        <v>0</v>
      </c>
      <c r="DB162" s="31">
        <v>0</v>
      </c>
    </row>
    <row r="163" spans="1:106" ht="14.1" customHeight="1" x14ac:dyDescent="0.25">
      <c r="A163" s="21">
        <f t="shared" si="18"/>
        <v>150</v>
      </c>
      <c r="B163" s="141" t="s">
        <v>313</v>
      </c>
      <c r="C163" s="152">
        <v>7079</v>
      </c>
      <c r="D163" s="40" t="s">
        <v>41</v>
      </c>
      <c r="E163" s="25">
        <f t="shared" si="19"/>
        <v>533</v>
      </c>
      <c r="F163" s="25" t="str">
        <f>VLOOKUP(E163,Tab!$A$2:$B$255,2,TRUE)</f>
        <v>Não</v>
      </c>
      <c r="G163" s="26">
        <f t="shared" si="20"/>
        <v>533</v>
      </c>
      <c r="H163" s="26">
        <f t="shared" si="21"/>
        <v>532</v>
      </c>
      <c r="I163" s="26">
        <f t="shared" si="22"/>
        <v>0</v>
      </c>
      <c r="J163" s="26">
        <f t="shared" si="23"/>
        <v>0</v>
      </c>
      <c r="K163" s="26">
        <f t="shared" si="24"/>
        <v>0</v>
      </c>
      <c r="L163" s="27">
        <f t="shared" si="25"/>
        <v>1065</v>
      </c>
      <c r="M163" s="28">
        <f t="shared" si="26"/>
        <v>213</v>
      </c>
      <c r="N163" s="29"/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183">
        <v>0</v>
      </c>
      <c r="AH163" s="178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533</v>
      </c>
      <c r="AO163" s="30">
        <v>0</v>
      </c>
      <c r="AP163" s="30">
        <v>0</v>
      </c>
      <c r="AQ163" s="30">
        <v>532</v>
      </c>
      <c r="AR163" s="30"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30">
        <v>0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0">
        <v>0</v>
      </c>
      <c r="BK163" s="30">
        <v>0</v>
      </c>
      <c r="BL163" s="30">
        <v>0</v>
      </c>
      <c r="BM163" s="30">
        <v>0</v>
      </c>
      <c r="BN163" s="30">
        <v>0</v>
      </c>
      <c r="BO163" s="30">
        <v>0</v>
      </c>
      <c r="BP163" s="30">
        <v>0</v>
      </c>
      <c r="BQ163" s="30">
        <v>0</v>
      </c>
      <c r="BR163" s="30">
        <v>0</v>
      </c>
      <c r="BS163" s="30">
        <v>0</v>
      </c>
      <c r="BT163" s="30">
        <v>0</v>
      </c>
      <c r="BU163" s="30">
        <v>0</v>
      </c>
      <c r="BV163" s="30">
        <v>0</v>
      </c>
      <c r="BW163" s="30">
        <v>0</v>
      </c>
      <c r="BX163" s="30">
        <v>0</v>
      </c>
      <c r="BY163" s="30">
        <v>0</v>
      </c>
      <c r="BZ163" s="30">
        <v>0</v>
      </c>
      <c r="CA163" s="30">
        <v>0</v>
      </c>
      <c r="CB163" s="30">
        <v>0</v>
      </c>
      <c r="CC163" s="30">
        <v>0</v>
      </c>
      <c r="CD163" s="30">
        <v>0</v>
      </c>
      <c r="CE163" s="30">
        <v>0</v>
      </c>
      <c r="CF163" s="30">
        <v>0</v>
      </c>
      <c r="CG163" s="30">
        <v>0</v>
      </c>
      <c r="CH163" s="30">
        <v>0</v>
      </c>
      <c r="CI163" s="30">
        <v>0</v>
      </c>
      <c r="CJ163" s="30">
        <v>0</v>
      </c>
      <c r="CK163" s="30">
        <v>0</v>
      </c>
      <c r="CL163" s="30">
        <v>0</v>
      </c>
      <c r="CM163" s="30">
        <v>0</v>
      </c>
      <c r="CN163" s="30">
        <v>0</v>
      </c>
      <c r="CO163" s="30">
        <v>0</v>
      </c>
      <c r="CP163" s="30">
        <v>0</v>
      </c>
      <c r="CQ163" s="30">
        <v>0</v>
      </c>
      <c r="CR163" s="30">
        <v>0</v>
      </c>
      <c r="CS163" s="30">
        <v>0</v>
      </c>
      <c r="CT163" s="30">
        <v>0</v>
      </c>
      <c r="CU163" s="30">
        <v>0</v>
      </c>
      <c r="CV163" s="30">
        <v>0</v>
      </c>
      <c r="CW163" s="30">
        <v>0</v>
      </c>
      <c r="CX163" s="30">
        <v>0</v>
      </c>
      <c r="CY163" s="30">
        <v>0</v>
      </c>
      <c r="CZ163" s="30">
        <v>0</v>
      </c>
      <c r="DA163" s="30">
        <v>0</v>
      </c>
      <c r="DB163" s="31">
        <v>0</v>
      </c>
    </row>
    <row r="164" spans="1:106" ht="14.1" customHeight="1" x14ac:dyDescent="0.25">
      <c r="A164" s="21">
        <f t="shared" si="18"/>
        <v>151</v>
      </c>
      <c r="B164" s="141" t="s">
        <v>545</v>
      </c>
      <c r="C164" s="33">
        <v>11826</v>
      </c>
      <c r="D164" s="40" t="s">
        <v>49</v>
      </c>
      <c r="E164" s="25">
        <f t="shared" si="19"/>
        <v>531</v>
      </c>
      <c r="F164" s="25" t="str">
        <f>VLOOKUP(E164,Tab!$A$2:$B$255,2,TRUE)</f>
        <v>Não</v>
      </c>
      <c r="G164" s="26">
        <f t="shared" si="20"/>
        <v>531</v>
      </c>
      <c r="H164" s="26">
        <f t="shared" si="21"/>
        <v>526</v>
      </c>
      <c r="I164" s="26">
        <f t="shared" si="22"/>
        <v>0</v>
      </c>
      <c r="J164" s="26">
        <f t="shared" si="23"/>
        <v>0</v>
      </c>
      <c r="K164" s="26">
        <f t="shared" si="24"/>
        <v>0</v>
      </c>
      <c r="L164" s="27">
        <f t="shared" si="25"/>
        <v>1057</v>
      </c>
      <c r="M164" s="28">
        <f t="shared" si="26"/>
        <v>211.4</v>
      </c>
      <c r="N164" s="29"/>
      <c r="O164" s="30">
        <v>0</v>
      </c>
      <c r="P164" s="30">
        <v>0</v>
      </c>
      <c r="Q164" s="30">
        <v>0</v>
      </c>
      <c r="R164" s="30">
        <v>0</v>
      </c>
      <c r="S164" s="30">
        <v>531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183">
        <v>0</v>
      </c>
      <c r="AH164" s="178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v>0</v>
      </c>
      <c r="BI164" s="30">
        <v>0</v>
      </c>
      <c r="BJ164" s="30">
        <v>0</v>
      </c>
      <c r="BK164" s="30">
        <v>0</v>
      </c>
      <c r="BL164" s="30">
        <v>0</v>
      </c>
      <c r="BM164" s="30">
        <v>0</v>
      </c>
      <c r="BN164" s="30">
        <v>0</v>
      </c>
      <c r="BO164" s="30">
        <v>526</v>
      </c>
      <c r="BP164" s="30">
        <v>0</v>
      </c>
      <c r="BQ164" s="30">
        <v>0</v>
      </c>
      <c r="BR164" s="30">
        <v>0</v>
      </c>
      <c r="BS164" s="30">
        <v>0</v>
      </c>
      <c r="BT164" s="30">
        <v>0</v>
      </c>
      <c r="BU164" s="30">
        <v>0</v>
      </c>
      <c r="BV164" s="30">
        <v>0</v>
      </c>
      <c r="BW164" s="30">
        <v>0</v>
      </c>
      <c r="BX164" s="30">
        <v>0</v>
      </c>
      <c r="BY164" s="30">
        <v>0</v>
      </c>
      <c r="BZ164" s="30">
        <v>0</v>
      </c>
      <c r="CA164" s="30">
        <v>0</v>
      </c>
      <c r="CB164" s="30">
        <v>0</v>
      </c>
      <c r="CC164" s="30">
        <v>0</v>
      </c>
      <c r="CD164" s="30">
        <v>0</v>
      </c>
      <c r="CE164" s="30">
        <v>0</v>
      </c>
      <c r="CF164" s="30">
        <v>0</v>
      </c>
      <c r="CG164" s="30">
        <v>0</v>
      </c>
      <c r="CH164" s="30">
        <v>0</v>
      </c>
      <c r="CI164" s="30">
        <v>0</v>
      </c>
      <c r="CJ164" s="30">
        <v>0</v>
      </c>
      <c r="CK164" s="30">
        <v>0</v>
      </c>
      <c r="CL164" s="30">
        <v>0</v>
      </c>
      <c r="CM164" s="30">
        <v>0</v>
      </c>
      <c r="CN164" s="30">
        <v>0</v>
      </c>
      <c r="CO164" s="30">
        <v>0</v>
      </c>
      <c r="CP164" s="30">
        <v>0</v>
      </c>
      <c r="CQ164" s="30">
        <v>0</v>
      </c>
      <c r="CR164" s="30">
        <v>0</v>
      </c>
      <c r="CS164" s="30">
        <v>0</v>
      </c>
      <c r="CT164" s="30">
        <v>0</v>
      </c>
      <c r="CU164" s="30">
        <v>0</v>
      </c>
      <c r="CV164" s="30">
        <v>0</v>
      </c>
      <c r="CW164" s="30">
        <v>0</v>
      </c>
      <c r="CX164" s="30">
        <v>0</v>
      </c>
      <c r="CY164" s="30">
        <v>0</v>
      </c>
      <c r="CZ164" s="30">
        <v>0</v>
      </c>
      <c r="DA164" s="30">
        <v>0</v>
      </c>
      <c r="DB164" s="31">
        <v>0</v>
      </c>
    </row>
    <row r="165" spans="1:106" ht="14.1" customHeight="1" x14ac:dyDescent="0.25">
      <c r="A165" s="48">
        <f t="shared" si="18"/>
        <v>152</v>
      </c>
      <c r="B165" s="141" t="s">
        <v>231</v>
      </c>
      <c r="C165" s="33">
        <v>13505</v>
      </c>
      <c r="D165" s="40" t="s">
        <v>26</v>
      </c>
      <c r="E165" s="25">
        <f t="shared" si="19"/>
        <v>530</v>
      </c>
      <c r="F165" s="25" t="str">
        <f>VLOOKUP(E165,Tab!$A$2:$B$255,2,TRUE)</f>
        <v>Não</v>
      </c>
      <c r="G165" s="26">
        <f t="shared" si="20"/>
        <v>530</v>
      </c>
      <c r="H165" s="26">
        <f t="shared" si="21"/>
        <v>527</v>
      </c>
      <c r="I165" s="26">
        <f t="shared" si="22"/>
        <v>0</v>
      </c>
      <c r="J165" s="26">
        <f t="shared" si="23"/>
        <v>0</v>
      </c>
      <c r="K165" s="26">
        <f t="shared" si="24"/>
        <v>0</v>
      </c>
      <c r="L165" s="27">
        <f t="shared" si="25"/>
        <v>1057</v>
      </c>
      <c r="M165" s="28">
        <f t="shared" si="26"/>
        <v>211.4</v>
      </c>
      <c r="N165" s="29"/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183">
        <v>0</v>
      </c>
      <c r="AH165" s="178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530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527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30">
        <v>0</v>
      </c>
      <c r="BO165" s="30">
        <v>0</v>
      </c>
      <c r="BP165" s="30">
        <v>0</v>
      </c>
      <c r="BQ165" s="30">
        <v>0</v>
      </c>
      <c r="BR165" s="30">
        <v>0</v>
      </c>
      <c r="BS165" s="30">
        <v>0</v>
      </c>
      <c r="BT165" s="30">
        <v>0</v>
      </c>
      <c r="BU165" s="30">
        <v>0</v>
      </c>
      <c r="BV165" s="30">
        <v>0</v>
      </c>
      <c r="BW165" s="30">
        <v>0</v>
      </c>
      <c r="BX165" s="30">
        <v>0</v>
      </c>
      <c r="BY165" s="30">
        <v>0</v>
      </c>
      <c r="BZ165" s="30">
        <v>0</v>
      </c>
      <c r="CA165" s="30">
        <v>0</v>
      </c>
      <c r="CB165" s="30">
        <v>0</v>
      </c>
      <c r="CC165" s="30">
        <v>0</v>
      </c>
      <c r="CD165" s="30">
        <v>0</v>
      </c>
      <c r="CE165" s="30">
        <v>0</v>
      </c>
      <c r="CF165" s="30">
        <v>0</v>
      </c>
      <c r="CG165" s="30">
        <v>0</v>
      </c>
      <c r="CH165" s="30">
        <v>0</v>
      </c>
      <c r="CI165" s="30">
        <v>0</v>
      </c>
      <c r="CJ165" s="30">
        <v>0</v>
      </c>
      <c r="CK165" s="30">
        <v>0</v>
      </c>
      <c r="CL165" s="30">
        <v>0</v>
      </c>
      <c r="CM165" s="30">
        <v>0</v>
      </c>
      <c r="CN165" s="30">
        <v>0</v>
      </c>
      <c r="CO165" s="30">
        <v>0</v>
      </c>
      <c r="CP165" s="30">
        <v>0</v>
      </c>
      <c r="CQ165" s="30">
        <v>0</v>
      </c>
      <c r="CR165" s="30">
        <v>0</v>
      </c>
      <c r="CS165" s="30">
        <v>0</v>
      </c>
      <c r="CT165" s="30">
        <v>0</v>
      </c>
      <c r="CU165" s="30">
        <v>0</v>
      </c>
      <c r="CV165" s="30">
        <v>0</v>
      </c>
      <c r="CW165" s="30">
        <v>0</v>
      </c>
      <c r="CX165" s="30">
        <v>0</v>
      </c>
      <c r="CY165" s="30">
        <v>0</v>
      </c>
      <c r="CZ165" s="30">
        <v>0</v>
      </c>
      <c r="DA165" s="30">
        <v>0</v>
      </c>
      <c r="DB165" s="31">
        <v>0</v>
      </c>
    </row>
    <row r="166" spans="1:106" ht="14.1" customHeight="1" x14ac:dyDescent="0.25">
      <c r="A166" s="21">
        <f t="shared" si="18"/>
        <v>153</v>
      </c>
      <c r="B166" s="141" t="s">
        <v>136</v>
      </c>
      <c r="C166" s="33">
        <v>362</v>
      </c>
      <c r="D166" s="139" t="s">
        <v>64</v>
      </c>
      <c r="E166" s="25">
        <f t="shared" si="19"/>
        <v>530</v>
      </c>
      <c r="F166" s="25" t="str">
        <f>VLOOKUP(E166,Tab!$A$2:$B$255,2,TRUE)</f>
        <v>Não</v>
      </c>
      <c r="G166" s="26">
        <f t="shared" si="20"/>
        <v>530</v>
      </c>
      <c r="H166" s="26">
        <f t="shared" si="21"/>
        <v>526</v>
      </c>
      <c r="I166" s="26">
        <f t="shared" si="22"/>
        <v>0</v>
      </c>
      <c r="J166" s="26">
        <f t="shared" si="23"/>
        <v>0</v>
      </c>
      <c r="K166" s="26">
        <f t="shared" si="24"/>
        <v>0</v>
      </c>
      <c r="L166" s="27">
        <f t="shared" si="25"/>
        <v>1056</v>
      </c>
      <c r="M166" s="28">
        <f t="shared" si="26"/>
        <v>211.2</v>
      </c>
      <c r="N166" s="29"/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183">
        <v>0</v>
      </c>
      <c r="AH166" s="178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530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526</v>
      </c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  <c r="BJ166" s="30">
        <v>0</v>
      </c>
      <c r="BK166" s="30">
        <v>0</v>
      </c>
      <c r="BL166" s="30">
        <v>0</v>
      </c>
      <c r="BM166" s="30">
        <v>0</v>
      </c>
      <c r="BN166" s="30">
        <v>0</v>
      </c>
      <c r="BO166" s="30">
        <v>0</v>
      </c>
      <c r="BP166" s="30">
        <v>0</v>
      </c>
      <c r="BQ166" s="30">
        <v>0</v>
      </c>
      <c r="BR166" s="30">
        <v>0</v>
      </c>
      <c r="BS166" s="30">
        <v>0</v>
      </c>
      <c r="BT166" s="30">
        <v>0</v>
      </c>
      <c r="BU166" s="30">
        <v>0</v>
      </c>
      <c r="BV166" s="30">
        <v>0</v>
      </c>
      <c r="BW166" s="30">
        <v>0</v>
      </c>
      <c r="BX166" s="30">
        <v>0</v>
      </c>
      <c r="BY166" s="30">
        <v>0</v>
      </c>
      <c r="BZ166" s="30">
        <v>0</v>
      </c>
      <c r="CA166" s="30">
        <v>0</v>
      </c>
      <c r="CB166" s="30">
        <v>0</v>
      </c>
      <c r="CC166" s="30">
        <v>0</v>
      </c>
      <c r="CD166" s="30">
        <v>0</v>
      </c>
      <c r="CE166" s="30">
        <v>0</v>
      </c>
      <c r="CF166" s="30">
        <v>0</v>
      </c>
      <c r="CG166" s="30">
        <v>0</v>
      </c>
      <c r="CH166" s="30">
        <v>0</v>
      </c>
      <c r="CI166" s="30">
        <v>0</v>
      </c>
      <c r="CJ166" s="30">
        <v>0</v>
      </c>
      <c r="CK166" s="30">
        <v>0</v>
      </c>
      <c r="CL166" s="30">
        <v>0</v>
      </c>
      <c r="CM166" s="30">
        <v>0</v>
      </c>
      <c r="CN166" s="30">
        <v>0</v>
      </c>
      <c r="CO166" s="30">
        <v>0</v>
      </c>
      <c r="CP166" s="30">
        <v>0</v>
      </c>
      <c r="CQ166" s="30">
        <v>0</v>
      </c>
      <c r="CR166" s="30">
        <v>0</v>
      </c>
      <c r="CS166" s="30">
        <v>0</v>
      </c>
      <c r="CT166" s="30">
        <v>0</v>
      </c>
      <c r="CU166" s="30">
        <v>0</v>
      </c>
      <c r="CV166" s="30">
        <v>0</v>
      </c>
      <c r="CW166" s="30">
        <v>0</v>
      </c>
      <c r="CX166" s="30">
        <v>0</v>
      </c>
      <c r="CY166" s="30">
        <v>0</v>
      </c>
      <c r="CZ166" s="30">
        <v>0</v>
      </c>
      <c r="DA166" s="30">
        <v>0</v>
      </c>
      <c r="DB166" s="31">
        <v>0</v>
      </c>
    </row>
    <row r="167" spans="1:106" ht="14.1" customHeight="1" x14ac:dyDescent="0.25">
      <c r="A167" s="21">
        <f t="shared" si="18"/>
        <v>154</v>
      </c>
      <c r="B167" s="141" t="s">
        <v>334</v>
      </c>
      <c r="C167" s="152">
        <v>10370</v>
      </c>
      <c r="D167" s="40" t="s">
        <v>44</v>
      </c>
      <c r="E167" s="25">
        <f t="shared" si="19"/>
        <v>540</v>
      </c>
      <c r="F167" s="25" t="str">
        <f>VLOOKUP(E167,Tab!$A$2:$B$255,2,TRUE)</f>
        <v>Não</v>
      </c>
      <c r="G167" s="26">
        <f t="shared" si="20"/>
        <v>540</v>
      </c>
      <c r="H167" s="26">
        <f t="shared" si="21"/>
        <v>513</v>
      </c>
      <c r="I167" s="26">
        <f t="shared" si="22"/>
        <v>0</v>
      </c>
      <c r="J167" s="26">
        <f t="shared" si="23"/>
        <v>0</v>
      </c>
      <c r="K167" s="26">
        <f t="shared" si="24"/>
        <v>0</v>
      </c>
      <c r="L167" s="27">
        <f t="shared" si="25"/>
        <v>1053</v>
      </c>
      <c r="M167" s="28">
        <f t="shared" si="26"/>
        <v>210.6</v>
      </c>
      <c r="N167" s="29"/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540</v>
      </c>
      <c r="Z167" s="30">
        <v>0</v>
      </c>
      <c r="AA167" s="30">
        <v>513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183">
        <v>0</v>
      </c>
      <c r="AH167" s="178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v>0</v>
      </c>
      <c r="AY167" s="30">
        <v>0</v>
      </c>
      <c r="AZ167" s="30">
        <v>0</v>
      </c>
      <c r="BA167" s="30">
        <v>0</v>
      </c>
      <c r="BB167" s="30">
        <v>0</v>
      </c>
      <c r="BC167" s="30">
        <v>0</v>
      </c>
      <c r="BD167" s="30">
        <v>0</v>
      </c>
      <c r="BE167" s="30">
        <v>0</v>
      </c>
      <c r="BF167" s="30">
        <v>0</v>
      </c>
      <c r="BG167" s="30">
        <v>0</v>
      </c>
      <c r="BH167" s="30">
        <v>0</v>
      </c>
      <c r="BI167" s="30">
        <v>0</v>
      </c>
      <c r="BJ167" s="30">
        <v>0</v>
      </c>
      <c r="BK167" s="30">
        <v>0</v>
      </c>
      <c r="BL167" s="30">
        <v>0</v>
      </c>
      <c r="BM167" s="30">
        <v>0</v>
      </c>
      <c r="BN167" s="30">
        <v>0</v>
      </c>
      <c r="BO167" s="30">
        <v>0</v>
      </c>
      <c r="BP167" s="30">
        <v>0</v>
      </c>
      <c r="BQ167" s="30">
        <v>0</v>
      </c>
      <c r="BR167" s="30">
        <v>0</v>
      </c>
      <c r="BS167" s="30">
        <v>0</v>
      </c>
      <c r="BT167" s="30">
        <v>0</v>
      </c>
      <c r="BU167" s="30">
        <v>0</v>
      </c>
      <c r="BV167" s="30">
        <v>0</v>
      </c>
      <c r="BW167" s="30">
        <v>0</v>
      </c>
      <c r="BX167" s="30">
        <v>0</v>
      </c>
      <c r="BY167" s="30">
        <v>0</v>
      </c>
      <c r="BZ167" s="30">
        <v>0</v>
      </c>
      <c r="CA167" s="30">
        <v>0</v>
      </c>
      <c r="CB167" s="30">
        <v>0</v>
      </c>
      <c r="CC167" s="30">
        <v>0</v>
      </c>
      <c r="CD167" s="30">
        <v>0</v>
      </c>
      <c r="CE167" s="30">
        <v>0</v>
      </c>
      <c r="CF167" s="30">
        <v>0</v>
      </c>
      <c r="CG167" s="30">
        <v>0</v>
      </c>
      <c r="CH167" s="30">
        <v>0</v>
      </c>
      <c r="CI167" s="30">
        <v>0</v>
      </c>
      <c r="CJ167" s="30">
        <v>0</v>
      </c>
      <c r="CK167" s="30">
        <v>0</v>
      </c>
      <c r="CL167" s="30">
        <v>0</v>
      </c>
      <c r="CM167" s="30">
        <v>0</v>
      </c>
      <c r="CN167" s="30">
        <v>0</v>
      </c>
      <c r="CO167" s="30">
        <v>0</v>
      </c>
      <c r="CP167" s="30">
        <v>0</v>
      </c>
      <c r="CQ167" s="30">
        <v>0</v>
      </c>
      <c r="CR167" s="30">
        <v>0</v>
      </c>
      <c r="CS167" s="30">
        <v>0</v>
      </c>
      <c r="CT167" s="30">
        <v>0</v>
      </c>
      <c r="CU167" s="30">
        <v>0</v>
      </c>
      <c r="CV167" s="30">
        <v>0</v>
      </c>
      <c r="CW167" s="30">
        <v>0</v>
      </c>
      <c r="CX167" s="30">
        <v>0</v>
      </c>
      <c r="CY167" s="30">
        <v>0</v>
      </c>
      <c r="CZ167" s="30">
        <v>0</v>
      </c>
      <c r="DA167" s="30">
        <v>0</v>
      </c>
      <c r="DB167" s="31">
        <v>0</v>
      </c>
    </row>
    <row r="168" spans="1:106" s="5" customFormat="1" ht="14.1" customHeight="1" x14ac:dyDescent="0.25">
      <c r="A168" s="21">
        <f t="shared" si="18"/>
        <v>155</v>
      </c>
      <c r="B168" s="141" t="s">
        <v>69</v>
      </c>
      <c r="C168" s="152">
        <v>10778</v>
      </c>
      <c r="D168" s="139" t="s">
        <v>70</v>
      </c>
      <c r="E168" s="25">
        <f t="shared" si="19"/>
        <v>0</v>
      </c>
      <c r="F168" s="25" t="e">
        <f>VLOOKUP(E168,Tab!$A$2:$B$255,2,TRUE)</f>
        <v>#N/A</v>
      </c>
      <c r="G168" s="26">
        <f t="shared" si="20"/>
        <v>537</v>
      </c>
      <c r="H168" s="26">
        <f t="shared" si="21"/>
        <v>514</v>
      </c>
      <c r="I168" s="26">
        <f t="shared" si="22"/>
        <v>0</v>
      </c>
      <c r="J168" s="26">
        <f t="shared" si="23"/>
        <v>0</v>
      </c>
      <c r="K168" s="26">
        <f t="shared" si="24"/>
        <v>0</v>
      </c>
      <c r="L168" s="27">
        <f t="shared" si="25"/>
        <v>1051</v>
      </c>
      <c r="M168" s="28">
        <f t="shared" si="26"/>
        <v>210.2</v>
      </c>
      <c r="N168" s="29"/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183">
        <v>0</v>
      </c>
      <c r="AH168" s="178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v>0</v>
      </c>
      <c r="BI168" s="30">
        <v>0</v>
      </c>
      <c r="BJ168" s="30">
        <v>0</v>
      </c>
      <c r="BK168" s="30">
        <v>0</v>
      </c>
      <c r="BL168" s="30">
        <v>0</v>
      </c>
      <c r="BM168" s="30">
        <v>0</v>
      </c>
      <c r="BN168" s="30">
        <v>0</v>
      </c>
      <c r="BO168" s="30">
        <v>0</v>
      </c>
      <c r="BP168" s="30">
        <v>0</v>
      </c>
      <c r="BQ168" s="30">
        <v>0</v>
      </c>
      <c r="BR168" s="30">
        <v>0</v>
      </c>
      <c r="BS168" s="30">
        <v>537</v>
      </c>
      <c r="BT168" s="30">
        <v>0</v>
      </c>
      <c r="BU168" s="30">
        <v>0</v>
      </c>
      <c r="BV168" s="30">
        <v>0</v>
      </c>
      <c r="BW168" s="30">
        <v>0</v>
      </c>
      <c r="BX168" s="30">
        <v>0</v>
      </c>
      <c r="BY168" s="30">
        <v>0</v>
      </c>
      <c r="BZ168" s="30">
        <v>0</v>
      </c>
      <c r="CA168" s="30">
        <v>0</v>
      </c>
      <c r="CB168" s="30">
        <v>0</v>
      </c>
      <c r="CC168" s="30">
        <v>0</v>
      </c>
      <c r="CD168" s="30">
        <v>0</v>
      </c>
      <c r="CE168" s="30">
        <v>0</v>
      </c>
      <c r="CF168" s="30">
        <v>0</v>
      </c>
      <c r="CG168" s="30">
        <v>0</v>
      </c>
      <c r="CH168" s="30">
        <v>0</v>
      </c>
      <c r="CI168" s="30">
        <v>0</v>
      </c>
      <c r="CJ168" s="30">
        <v>0</v>
      </c>
      <c r="CK168" s="30">
        <v>0</v>
      </c>
      <c r="CL168" s="30">
        <v>0</v>
      </c>
      <c r="CM168" s="30">
        <v>0</v>
      </c>
      <c r="CN168" s="30">
        <v>0</v>
      </c>
      <c r="CO168" s="30">
        <v>0</v>
      </c>
      <c r="CP168" s="30">
        <v>0</v>
      </c>
      <c r="CQ168" s="30">
        <v>0</v>
      </c>
      <c r="CR168" s="30">
        <v>0</v>
      </c>
      <c r="CS168" s="30">
        <v>0</v>
      </c>
      <c r="CT168" s="30">
        <v>0</v>
      </c>
      <c r="CU168" s="30">
        <v>514</v>
      </c>
      <c r="CV168" s="30">
        <v>0</v>
      </c>
      <c r="CW168" s="30">
        <v>0</v>
      </c>
      <c r="CX168" s="30">
        <v>0</v>
      </c>
      <c r="CY168" s="30">
        <v>0</v>
      </c>
      <c r="CZ168" s="30">
        <v>0</v>
      </c>
      <c r="DA168" s="30">
        <v>0</v>
      </c>
      <c r="DB168" s="31">
        <v>0</v>
      </c>
    </row>
    <row r="169" spans="1:106" ht="14.1" customHeight="1" x14ac:dyDescent="0.25">
      <c r="A169" s="21">
        <f t="shared" si="18"/>
        <v>156</v>
      </c>
      <c r="B169" s="141" t="s">
        <v>353</v>
      </c>
      <c r="C169" s="152">
        <v>12222</v>
      </c>
      <c r="D169" s="139" t="s">
        <v>26</v>
      </c>
      <c r="E169" s="25">
        <f t="shared" si="19"/>
        <v>530</v>
      </c>
      <c r="F169" s="25" t="str">
        <f>VLOOKUP(E169,Tab!$A$2:$B$255,2,TRUE)</f>
        <v>Não</v>
      </c>
      <c r="G169" s="26">
        <f t="shared" si="20"/>
        <v>530</v>
      </c>
      <c r="H169" s="26">
        <f t="shared" si="21"/>
        <v>505</v>
      </c>
      <c r="I169" s="26">
        <f t="shared" si="22"/>
        <v>0</v>
      </c>
      <c r="J169" s="26">
        <f t="shared" si="23"/>
        <v>0</v>
      </c>
      <c r="K169" s="26">
        <f t="shared" si="24"/>
        <v>0</v>
      </c>
      <c r="L169" s="27">
        <f t="shared" si="25"/>
        <v>1035</v>
      </c>
      <c r="M169" s="28">
        <f t="shared" si="26"/>
        <v>207</v>
      </c>
      <c r="N169" s="29"/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183">
        <v>0</v>
      </c>
      <c r="AH169" s="178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530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505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  <c r="BZ169" s="30">
        <v>0</v>
      </c>
      <c r="CA169" s="30">
        <v>0</v>
      </c>
      <c r="CB169" s="30">
        <v>0</v>
      </c>
      <c r="CC169" s="30">
        <v>0</v>
      </c>
      <c r="CD169" s="30">
        <v>0</v>
      </c>
      <c r="CE169" s="30">
        <v>0</v>
      </c>
      <c r="CF169" s="30">
        <v>0</v>
      </c>
      <c r="CG169" s="30">
        <v>0</v>
      </c>
      <c r="CH169" s="30">
        <v>0</v>
      </c>
      <c r="CI169" s="30">
        <v>0</v>
      </c>
      <c r="CJ169" s="30">
        <v>0</v>
      </c>
      <c r="CK169" s="30">
        <v>0</v>
      </c>
      <c r="CL169" s="30">
        <v>0</v>
      </c>
      <c r="CM169" s="30">
        <v>0</v>
      </c>
      <c r="CN169" s="30">
        <v>0</v>
      </c>
      <c r="CO169" s="30">
        <v>0</v>
      </c>
      <c r="CP169" s="30">
        <v>0</v>
      </c>
      <c r="CQ169" s="30">
        <v>0</v>
      </c>
      <c r="CR169" s="30">
        <v>0</v>
      </c>
      <c r="CS169" s="30">
        <v>0</v>
      </c>
      <c r="CT169" s="30">
        <v>0</v>
      </c>
      <c r="CU169" s="30">
        <v>0</v>
      </c>
      <c r="CV169" s="30">
        <v>0</v>
      </c>
      <c r="CW169" s="30">
        <v>0</v>
      </c>
      <c r="CX169" s="30">
        <v>0</v>
      </c>
      <c r="CY169" s="30">
        <v>0</v>
      </c>
      <c r="CZ169" s="30">
        <v>0</v>
      </c>
      <c r="DA169" s="30">
        <v>0</v>
      </c>
      <c r="DB169" s="31">
        <v>0</v>
      </c>
    </row>
    <row r="170" spans="1:106" ht="14.1" customHeight="1" x14ac:dyDescent="0.25">
      <c r="A170" s="21">
        <f t="shared" si="18"/>
        <v>157</v>
      </c>
      <c r="B170" s="39" t="s">
        <v>137</v>
      </c>
      <c r="C170" s="152">
        <v>634</v>
      </c>
      <c r="D170" s="40" t="s">
        <v>26</v>
      </c>
      <c r="E170" s="25">
        <f t="shared" si="19"/>
        <v>521</v>
      </c>
      <c r="F170" s="25" t="str">
        <f>VLOOKUP(E170,Tab!$A$2:$B$255,2,TRUE)</f>
        <v>Não</v>
      </c>
      <c r="G170" s="26">
        <f t="shared" si="20"/>
        <v>521</v>
      </c>
      <c r="H170" s="26">
        <f t="shared" si="21"/>
        <v>512</v>
      </c>
      <c r="I170" s="26">
        <f t="shared" si="22"/>
        <v>0</v>
      </c>
      <c r="J170" s="26">
        <f t="shared" si="23"/>
        <v>0</v>
      </c>
      <c r="K170" s="26">
        <f t="shared" si="24"/>
        <v>0</v>
      </c>
      <c r="L170" s="27">
        <f t="shared" si="25"/>
        <v>1033</v>
      </c>
      <c r="M170" s="28">
        <f t="shared" si="26"/>
        <v>206.6</v>
      </c>
      <c r="N170" s="29"/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521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183">
        <v>0</v>
      </c>
      <c r="AH170" s="178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512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  <c r="AT170" s="30">
        <v>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v>0</v>
      </c>
      <c r="BI170" s="30">
        <v>0</v>
      </c>
      <c r="BJ170" s="30">
        <v>0</v>
      </c>
      <c r="BK170" s="30">
        <v>0</v>
      </c>
      <c r="BL170" s="30">
        <v>0</v>
      </c>
      <c r="BM170" s="30">
        <v>0</v>
      </c>
      <c r="BN170" s="30">
        <v>0</v>
      </c>
      <c r="BO170" s="30">
        <v>0</v>
      </c>
      <c r="BP170" s="30">
        <v>0</v>
      </c>
      <c r="BQ170" s="30">
        <v>0</v>
      </c>
      <c r="BR170" s="30">
        <v>0</v>
      </c>
      <c r="BS170" s="30">
        <v>0</v>
      </c>
      <c r="BT170" s="30">
        <v>0</v>
      </c>
      <c r="BU170" s="30">
        <v>0</v>
      </c>
      <c r="BV170" s="30">
        <v>0</v>
      </c>
      <c r="BW170" s="30">
        <v>0</v>
      </c>
      <c r="BX170" s="30">
        <v>0</v>
      </c>
      <c r="BY170" s="30">
        <v>0</v>
      </c>
      <c r="BZ170" s="30">
        <v>0</v>
      </c>
      <c r="CA170" s="30">
        <v>0</v>
      </c>
      <c r="CB170" s="30">
        <v>0</v>
      </c>
      <c r="CC170" s="30">
        <v>0</v>
      </c>
      <c r="CD170" s="30">
        <v>0</v>
      </c>
      <c r="CE170" s="30">
        <v>0</v>
      </c>
      <c r="CF170" s="30">
        <v>0</v>
      </c>
      <c r="CG170" s="30">
        <v>0</v>
      </c>
      <c r="CH170" s="30">
        <v>0</v>
      </c>
      <c r="CI170" s="30">
        <v>0</v>
      </c>
      <c r="CJ170" s="30">
        <v>0</v>
      </c>
      <c r="CK170" s="30">
        <v>0</v>
      </c>
      <c r="CL170" s="30">
        <v>0</v>
      </c>
      <c r="CM170" s="30">
        <v>0</v>
      </c>
      <c r="CN170" s="30">
        <v>0</v>
      </c>
      <c r="CO170" s="30">
        <v>0</v>
      </c>
      <c r="CP170" s="30">
        <v>0</v>
      </c>
      <c r="CQ170" s="30">
        <v>0</v>
      </c>
      <c r="CR170" s="30">
        <v>0</v>
      </c>
      <c r="CS170" s="30">
        <v>0</v>
      </c>
      <c r="CT170" s="30">
        <v>0</v>
      </c>
      <c r="CU170" s="30">
        <v>0</v>
      </c>
      <c r="CV170" s="30">
        <v>0</v>
      </c>
      <c r="CW170" s="30">
        <v>0</v>
      </c>
      <c r="CX170" s="30">
        <v>0</v>
      </c>
      <c r="CY170" s="30">
        <v>0</v>
      </c>
      <c r="CZ170" s="30">
        <v>0</v>
      </c>
      <c r="DA170" s="30">
        <v>0</v>
      </c>
      <c r="DB170" s="31">
        <v>0</v>
      </c>
    </row>
    <row r="171" spans="1:106" ht="14.1" customHeight="1" x14ac:dyDescent="0.25">
      <c r="A171" s="21">
        <f t="shared" si="18"/>
        <v>158</v>
      </c>
      <c r="B171" s="141" t="s">
        <v>199</v>
      </c>
      <c r="C171" s="152">
        <v>599</v>
      </c>
      <c r="D171" s="139" t="s">
        <v>41</v>
      </c>
      <c r="E171" s="25">
        <f t="shared" si="19"/>
        <v>519</v>
      </c>
      <c r="F171" s="25" t="str">
        <f>VLOOKUP(E171,Tab!$A$2:$B$255,2,TRUE)</f>
        <v>Não</v>
      </c>
      <c r="G171" s="26">
        <f t="shared" si="20"/>
        <v>519</v>
      </c>
      <c r="H171" s="26">
        <f t="shared" si="21"/>
        <v>514</v>
      </c>
      <c r="I171" s="26">
        <f t="shared" si="22"/>
        <v>0</v>
      </c>
      <c r="J171" s="26">
        <f t="shared" si="23"/>
        <v>0</v>
      </c>
      <c r="K171" s="26">
        <f t="shared" si="24"/>
        <v>0</v>
      </c>
      <c r="L171" s="27">
        <f t="shared" si="25"/>
        <v>1033</v>
      </c>
      <c r="M171" s="28">
        <f t="shared" si="26"/>
        <v>206.6</v>
      </c>
      <c r="N171" s="29"/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183">
        <v>0</v>
      </c>
      <c r="AH171" s="178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519</v>
      </c>
      <c r="AR171" s="30">
        <v>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514</v>
      </c>
      <c r="BD171" s="30">
        <v>0</v>
      </c>
      <c r="BE171" s="30">
        <v>0</v>
      </c>
      <c r="BF171" s="30">
        <v>0</v>
      </c>
      <c r="BG171" s="30">
        <v>0</v>
      </c>
      <c r="BH171" s="30">
        <v>0</v>
      </c>
      <c r="BI171" s="30">
        <v>0</v>
      </c>
      <c r="BJ171" s="30">
        <v>0</v>
      </c>
      <c r="BK171" s="30">
        <v>0</v>
      </c>
      <c r="BL171" s="30">
        <v>0</v>
      </c>
      <c r="BM171" s="30">
        <v>0</v>
      </c>
      <c r="BN171" s="30">
        <v>0</v>
      </c>
      <c r="BO171" s="30">
        <v>0</v>
      </c>
      <c r="BP171" s="30">
        <v>0</v>
      </c>
      <c r="BQ171" s="30">
        <v>0</v>
      </c>
      <c r="BR171" s="30">
        <v>0</v>
      </c>
      <c r="BS171" s="30">
        <v>0</v>
      </c>
      <c r="BT171" s="30">
        <v>0</v>
      </c>
      <c r="BU171" s="30">
        <v>0</v>
      </c>
      <c r="BV171" s="30">
        <v>0</v>
      </c>
      <c r="BW171" s="30">
        <v>0</v>
      </c>
      <c r="BX171" s="30">
        <v>0</v>
      </c>
      <c r="BY171" s="30">
        <v>0</v>
      </c>
      <c r="BZ171" s="30">
        <v>0</v>
      </c>
      <c r="CA171" s="30">
        <v>0</v>
      </c>
      <c r="CB171" s="30">
        <v>0</v>
      </c>
      <c r="CC171" s="30">
        <v>0</v>
      </c>
      <c r="CD171" s="30">
        <v>0</v>
      </c>
      <c r="CE171" s="30">
        <v>0</v>
      </c>
      <c r="CF171" s="30">
        <v>0</v>
      </c>
      <c r="CG171" s="30">
        <v>0</v>
      </c>
      <c r="CH171" s="30">
        <v>0</v>
      </c>
      <c r="CI171" s="30">
        <v>0</v>
      </c>
      <c r="CJ171" s="30">
        <v>0</v>
      </c>
      <c r="CK171" s="30">
        <v>0</v>
      </c>
      <c r="CL171" s="30">
        <v>0</v>
      </c>
      <c r="CM171" s="30">
        <v>0</v>
      </c>
      <c r="CN171" s="30">
        <v>0</v>
      </c>
      <c r="CO171" s="30">
        <v>0</v>
      </c>
      <c r="CP171" s="30">
        <v>0</v>
      </c>
      <c r="CQ171" s="30">
        <v>0</v>
      </c>
      <c r="CR171" s="30">
        <v>0</v>
      </c>
      <c r="CS171" s="30">
        <v>0</v>
      </c>
      <c r="CT171" s="30">
        <v>0</v>
      </c>
      <c r="CU171" s="30">
        <v>0</v>
      </c>
      <c r="CV171" s="30">
        <v>0</v>
      </c>
      <c r="CW171" s="30">
        <v>0</v>
      </c>
      <c r="CX171" s="30">
        <v>0</v>
      </c>
      <c r="CY171" s="30">
        <v>0</v>
      </c>
      <c r="CZ171" s="30">
        <v>0</v>
      </c>
      <c r="DA171" s="30">
        <v>0</v>
      </c>
      <c r="DB171" s="31">
        <v>0</v>
      </c>
    </row>
    <row r="172" spans="1:106" ht="14.1" customHeight="1" x14ac:dyDescent="0.25">
      <c r="A172" s="21">
        <f t="shared" si="18"/>
        <v>159</v>
      </c>
      <c r="B172" s="141" t="s">
        <v>422</v>
      </c>
      <c r="C172" s="152">
        <v>12238</v>
      </c>
      <c r="D172" s="40" t="s">
        <v>49</v>
      </c>
      <c r="E172" s="25">
        <f t="shared" si="19"/>
        <v>523</v>
      </c>
      <c r="F172" s="25" t="str">
        <f>VLOOKUP(E172,Tab!$A$2:$B$255,2,TRUE)</f>
        <v>Não</v>
      </c>
      <c r="G172" s="26">
        <f t="shared" si="20"/>
        <v>523</v>
      </c>
      <c r="H172" s="26">
        <f t="shared" si="21"/>
        <v>508</v>
      </c>
      <c r="I172" s="26">
        <f t="shared" si="22"/>
        <v>0</v>
      </c>
      <c r="J172" s="26">
        <f t="shared" si="23"/>
        <v>0</v>
      </c>
      <c r="K172" s="26">
        <f t="shared" si="24"/>
        <v>0</v>
      </c>
      <c r="L172" s="27">
        <f t="shared" si="25"/>
        <v>1031</v>
      </c>
      <c r="M172" s="28">
        <f t="shared" si="26"/>
        <v>206.2</v>
      </c>
      <c r="N172" s="29"/>
      <c r="O172" s="30">
        <v>0</v>
      </c>
      <c r="P172" s="30">
        <v>0</v>
      </c>
      <c r="Q172" s="30">
        <v>0</v>
      </c>
      <c r="R172" s="30">
        <v>0</v>
      </c>
      <c r="S172" s="30">
        <v>523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508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183">
        <v>0</v>
      </c>
      <c r="AH172" s="178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0</v>
      </c>
      <c r="BX172" s="30">
        <v>0</v>
      </c>
      <c r="BY172" s="30">
        <v>0</v>
      </c>
      <c r="BZ172" s="30">
        <v>0</v>
      </c>
      <c r="CA172" s="30">
        <v>0</v>
      </c>
      <c r="CB172" s="30">
        <v>0</v>
      </c>
      <c r="CC172" s="30">
        <v>0</v>
      </c>
      <c r="CD172" s="30">
        <v>0</v>
      </c>
      <c r="CE172" s="30">
        <v>0</v>
      </c>
      <c r="CF172" s="30">
        <v>0</v>
      </c>
      <c r="CG172" s="30">
        <v>0</v>
      </c>
      <c r="CH172" s="30">
        <v>0</v>
      </c>
      <c r="CI172" s="30">
        <v>0</v>
      </c>
      <c r="CJ172" s="30">
        <v>0</v>
      </c>
      <c r="CK172" s="30">
        <v>0</v>
      </c>
      <c r="CL172" s="30">
        <v>0</v>
      </c>
      <c r="CM172" s="30">
        <v>0</v>
      </c>
      <c r="CN172" s="30">
        <v>0</v>
      </c>
      <c r="CO172" s="30">
        <v>0</v>
      </c>
      <c r="CP172" s="30">
        <v>0</v>
      </c>
      <c r="CQ172" s="30">
        <v>0</v>
      </c>
      <c r="CR172" s="30">
        <v>0</v>
      </c>
      <c r="CS172" s="30">
        <v>0</v>
      </c>
      <c r="CT172" s="30">
        <v>0</v>
      </c>
      <c r="CU172" s="30">
        <v>0</v>
      </c>
      <c r="CV172" s="30">
        <v>0</v>
      </c>
      <c r="CW172" s="30">
        <v>0</v>
      </c>
      <c r="CX172" s="30">
        <v>0</v>
      </c>
      <c r="CY172" s="30">
        <v>0</v>
      </c>
      <c r="CZ172" s="30">
        <v>0</v>
      </c>
      <c r="DA172" s="30">
        <v>0</v>
      </c>
      <c r="DB172" s="31">
        <v>0</v>
      </c>
    </row>
    <row r="173" spans="1:106" ht="14.1" customHeight="1" x14ac:dyDescent="0.25">
      <c r="A173" s="21">
        <f t="shared" si="18"/>
        <v>160</v>
      </c>
      <c r="B173" s="143" t="s">
        <v>145</v>
      </c>
      <c r="C173" s="152">
        <v>13684</v>
      </c>
      <c r="D173" s="144" t="s">
        <v>64</v>
      </c>
      <c r="E173" s="25">
        <f t="shared" si="19"/>
        <v>528</v>
      </c>
      <c r="F173" s="25" t="str">
        <f>VLOOKUP(E173,Tab!$A$2:$B$255,2,TRUE)</f>
        <v>Não</v>
      </c>
      <c r="G173" s="26">
        <f t="shared" si="20"/>
        <v>528</v>
      </c>
      <c r="H173" s="26">
        <f t="shared" si="21"/>
        <v>500</v>
      </c>
      <c r="I173" s="26">
        <f t="shared" si="22"/>
        <v>0</v>
      </c>
      <c r="J173" s="26">
        <f t="shared" si="23"/>
        <v>0</v>
      </c>
      <c r="K173" s="26">
        <f t="shared" si="24"/>
        <v>0</v>
      </c>
      <c r="L173" s="27">
        <f t="shared" si="25"/>
        <v>1028</v>
      </c>
      <c r="M173" s="28">
        <f t="shared" si="26"/>
        <v>205.6</v>
      </c>
      <c r="N173" s="29"/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183">
        <v>0</v>
      </c>
      <c r="AH173" s="178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528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500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30">
        <v>0</v>
      </c>
      <c r="CA173" s="30">
        <v>0</v>
      </c>
      <c r="CB173" s="30">
        <v>0</v>
      </c>
      <c r="CC173" s="30">
        <v>0</v>
      </c>
      <c r="CD173" s="30">
        <v>0</v>
      </c>
      <c r="CE173" s="30">
        <v>0</v>
      </c>
      <c r="CF173" s="30">
        <v>0</v>
      </c>
      <c r="CG173" s="30">
        <v>0</v>
      </c>
      <c r="CH173" s="30">
        <v>0</v>
      </c>
      <c r="CI173" s="30">
        <v>0</v>
      </c>
      <c r="CJ173" s="30">
        <v>0</v>
      </c>
      <c r="CK173" s="30">
        <v>0</v>
      </c>
      <c r="CL173" s="30">
        <v>0</v>
      </c>
      <c r="CM173" s="30">
        <v>0</v>
      </c>
      <c r="CN173" s="30">
        <v>0</v>
      </c>
      <c r="CO173" s="30">
        <v>0</v>
      </c>
      <c r="CP173" s="30">
        <v>0</v>
      </c>
      <c r="CQ173" s="30">
        <v>0</v>
      </c>
      <c r="CR173" s="30">
        <v>0</v>
      </c>
      <c r="CS173" s="30">
        <v>0</v>
      </c>
      <c r="CT173" s="30">
        <v>0</v>
      </c>
      <c r="CU173" s="30">
        <v>0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1">
        <v>0</v>
      </c>
    </row>
    <row r="174" spans="1:106" ht="14.1" customHeight="1" x14ac:dyDescent="0.25">
      <c r="A174" s="21">
        <f t="shared" si="18"/>
        <v>161</v>
      </c>
      <c r="B174" s="141" t="s">
        <v>510</v>
      </c>
      <c r="C174" s="33">
        <v>14578</v>
      </c>
      <c r="D174" s="139" t="s">
        <v>369</v>
      </c>
      <c r="E174" s="25">
        <f t="shared" si="19"/>
        <v>506</v>
      </c>
      <c r="F174" s="25" t="str">
        <f>VLOOKUP(E174,Tab!$A$2:$B$255,2,TRUE)</f>
        <v>Não</v>
      </c>
      <c r="G174" s="26">
        <f t="shared" si="20"/>
        <v>506</v>
      </c>
      <c r="H174" s="26">
        <f t="shared" si="21"/>
        <v>505</v>
      </c>
      <c r="I174" s="26">
        <f t="shared" si="22"/>
        <v>0</v>
      </c>
      <c r="J174" s="26">
        <f t="shared" si="23"/>
        <v>0</v>
      </c>
      <c r="K174" s="26">
        <f t="shared" si="24"/>
        <v>0</v>
      </c>
      <c r="L174" s="27">
        <f t="shared" si="25"/>
        <v>1011</v>
      </c>
      <c r="M174" s="28">
        <f t="shared" si="26"/>
        <v>202.2</v>
      </c>
      <c r="N174" s="29"/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183">
        <v>0</v>
      </c>
      <c r="AH174" s="178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506</v>
      </c>
      <c r="AQ174" s="30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v>0</v>
      </c>
      <c r="BD174" s="30">
        <v>0</v>
      </c>
      <c r="BE174" s="30">
        <v>0</v>
      </c>
      <c r="BF174" s="30">
        <v>0</v>
      </c>
      <c r="BG174" s="30">
        <v>0</v>
      </c>
      <c r="BH174" s="30">
        <v>0</v>
      </c>
      <c r="BI174" s="30">
        <v>0</v>
      </c>
      <c r="BJ174" s="30">
        <v>0</v>
      </c>
      <c r="BK174" s="30">
        <v>0</v>
      </c>
      <c r="BL174" s="30">
        <v>0</v>
      </c>
      <c r="BM174" s="30">
        <v>0</v>
      </c>
      <c r="BN174" s="30">
        <v>0</v>
      </c>
      <c r="BO174" s="30">
        <v>0</v>
      </c>
      <c r="BP174" s="30">
        <v>0</v>
      </c>
      <c r="BQ174" s="30">
        <v>0</v>
      </c>
      <c r="BR174" s="30">
        <v>0</v>
      </c>
      <c r="BS174" s="30">
        <v>0</v>
      </c>
      <c r="BT174" s="30">
        <v>0</v>
      </c>
      <c r="BU174" s="30">
        <v>0</v>
      </c>
      <c r="BV174" s="30">
        <v>0</v>
      </c>
      <c r="BW174" s="30">
        <v>0</v>
      </c>
      <c r="BX174" s="30">
        <v>0</v>
      </c>
      <c r="BY174" s="30">
        <v>0</v>
      </c>
      <c r="BZ174" s="30">
        <v>0</v>
      </c>
      <c r="CA174" s="30">
        <v>0</v>
      </c>
      <c r="CB174" s="30">
        <v>0</v>
      </c>
      <c r="CC174" s="30">
        <v>0</v>
      </c>
      <c r="CD174" s="30">
        <v>505</v>
      </c>
      <c r="CE174" s="30">
        <v>0</v>
      </c>
      <c r="CF174" s="30">
        <v>0</v>
      </c>
      <c r="CG174" s="30">
        <v>0</v>
      </c>
      <c r="CH174" s="30">
        <v>0</v>
      </c>
      <c r="CI174" s="30">
        <v>0</v>
      </c>
      <c r="CJ174" s="30">
        <v>0</v>
      </c>
      <c r="CK174" s="30">
        <v>0</v>
      </c>
      <c r="CL174" s="30">
        <v>0</v>
      </c>
      <c r="CM174" s="30">
        <v>0</v>
      </c>
      <c r="CN174" s="30">
        <v>0</v>
      </c>
      <c r="CO174" s="30">
        <v>0</v>
      </c>
      <c r="CP174" s="30">
        <v>0</v>
      </c>
      <c r="CQ174" s="30">
        <v>0</v>
      </c>
      <c r="CR174" s="30">
        <v>0</v>
      </c>
      <c r="CS174" s="30">
        <v>0</v>
      </c>
      <c r="CT174" s="30">
        <v>0</v>
      </c>
      <c r="CU174" s="30">
        <v>0</v>
      </c>
      <c r="CV174" s="30">
        <v>0</v>
      </c>
      <c r="CW174" s="30">
        <v>0</v>
      </c>
      <c r="CX174" s="30">
        <v>0</v>
      </c>
      <c r="CY174" s="30">
        <v>0</v>
      </c>
      <c r="CZ174" s="30">
        <v>0</v>
      </c>
      <c r="DA174" s="30">
        <v>0</v>
      </c>
      <c r="DB174" s="31">
        <v>0</v>
      </c>
    </row>
    <row r="175" spans="1:106" ht="14.1" customHeight="1" x14ac:dyDescent="0.25">
      <c r="A175" s="21">
        <f t="shared" si="18"/>
        <v>162</v>
      </c>
      <c r="B175" s="141" t="s">
        <v>119</v>
      </c>
      <c r="C175" s="152">
        <v>629</v>
      </c>
      <c r="D175" s="139" t="s">
        <v>103</v>
      </c>
      <c r="E175" s="25">
        <f t="shared" si="19"/>
        <v>0</v>
      </c>
      <c r="F175" s="25" t="e">
        <f>VLOOKUP(E175,Tab!$A$2:$B$255,2,TRUE)</f>
        <v>#N/A</v>
      </c>
      <c r="G175" s="26">
        <f t="shared" si="20"/>
        <v>522</v>
      </c>
      <c r="H175" s="26">
        <f t="shared" si="21"/>
        <v>479</v>
      </c>
      <c r="I175" s="26">
        <f t="shared" si="22"/>
        <v>0</v>
      </c>
      <c r="J175" s="26">
        <f t="shared" si="23"/>
        <v>0</v>
      </c>
      <c r="K175" s="26">
        <f t="shared" si="24"/>
        <v>0</v>
      </c>
      <c r="L175" s="27">
        <f t="shared" si="25"/>
        <v>1001</v>
      </c>
      <c r="M175" s="28">
        <f t="shared" si="26"/>
        <v>200.2</v>
      </c>
      <c r="N175" s="29"/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183">
        <v>0</v>
      </c>
      <c r="AH175" s="178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0</v>
      </c>
      <c r="BH175" s="30">
        <v>0</v>
      </c>
      <c r="BI175" s="30">
        <v>0</v>
      </c>
      <c r="BJ175" s="30">
        <v>0</v>
      </c>
      <c r="BK175" s="30">
        <v>0</v>
      </c>
      <c r="BL175" s="30">
        <v>0</v>
      </c>
      <c r="BM175" s="30">
        <v>0</v>
      </c>
      <c r="BN175" s="30">
        <v>0</v>
      </c>
      <c r="BO175" s="30">
        <v>0</v>
      </c>
      <c r="BP175" s="30">
        <v>0</v>
      </c>
      <c r="BQ175" s="30">
        <v>0</v>
      </c>
      <c r="BR175" s="30">
        <v>0</v>
      </c>
      <c r="BS175" s="30">
        <v>0</v>
      </c>
      <c r="BT175" s="30">
        <v>0</v>
      </c>
      <c r="BU175" s="30">
        <v>0</v>
      </c>
      <c r="BV175" s="30">
        <v>0</v>
      </c>
      <c r="BW175" s="30">
        <v>0</v>
      </c>
      <c r="BX175" s="30">
        <v>0</v>
      </c>
      <c r="BY175" s="30">
        <v>0</v>
      </c>
      <c r="BZ175" s="30">
        <v>0</v>
      </c>
      <c r="CA175" s="30">
        <v>0</v>
      </c>
      <c r="CB175" s="30">
        <v>0</v>
      </c>
      <c r="CC175" s="30">
        <v>479</v>
      </c>
      <c r="CD175" s="30">
        <v>0</v>
      </c>
      <c r="CE175" s="30">
        <v>0</v>
      </c>
      <c r="CF175" s="30">
        <v>0</v>
      </c>
      <c r="CG175" s="30">
        <v>0</v>
      </c>
      <c r="CH175" s="30">
        <v>0</v>
      </c>
      <c r="CI175" s="30">
        <v>0</v>
      </c>
      <c r="CJ175" s="30">
        <v>0</v>
      </c>
      <c r="CK175" s="30">
        <v>0</v>
      </c>
      <c r="CL175" s="30">
        <v>0</v>
      </c>
      <c r="CM175" s="30">
        <v>0</v>
      </c>
      <c r="CN175" s="30">
        <v>0</v>
      </c>
      <c r="CO175" s="30">
        <v>0</v>
      </c>
      <c r="CP175" s="30">
        <v>0</v>
      </c>
      <c r="CQ175" s="30">
        <v>522</v>
      </c>
      <c r="CR175" s="30">
        <v>0</v>
      </c>
      <c r="CS175" s="30">
        <v>0</v>
      </c>
      <c r="CT175" s="30">
        <v>0</v>
      </c>
      <c r="CU175" s="30">
        <v>0</v>
      </c>
      <c r="CV175" s="30">
        <v>0</v>
      </c>
      <c r="CW175" s="30">
        <v>0</v>
      </c>
      <c r="CX175" s="30">
        <v>0</v>
      </c>
      <c r="CY175" s="30">
        <v>0</v>
      </c>
      <c r="CZ175" s="30">
        <v>0</v>
      </c>
      <c r="DA175" s="30">
        <v>0</v>
      </c>
      <c r="DB175" s="31">
        <v>0</v>
      </c>
    </row>
    <row r="176" spans="1:106" ht="14.1" customHeight="1" x14ac:dyDescent="0.25">
      <c r="A176" s="21">
        <f t="shared" si="18"/>
        <v>163</v>
      </c>
      <c r="B176" s="143" t="s">
        <v>86</v>
      </c>
      <c r="C176" s="152">
        <v>13917</v>
      </c>
      <c r="D176" s="147" t="s">
        <v>44</v>
      </c>
      <c r="E176" s="25">
        <f t="shared" si="19"/>
        <v>515</v>
      </c>
      <c r="F176" s="25" t="str">
        <f>VLOOKUP(E176,Tab!$A$2:$B$255,2,TRUE)</f>
        <v>Não</v>
      </c>
      <c r="G176" s="26">
        <f t="shared" si="20"/>
        <v>515</v>
      </c>
      <c r="H176" s="26">
        <f t="shared" si="21"/>
        <v>485</v>
      </c>
      <c r="I176" s="26">
        <f t="shared" si="22"/>
        <v>0</v>
      </c>
      <c r="J176" s="26">
        <f t="shared" si="23"/>
        <v>0</v>
      </c>
      <c r="K176" s="26">
        <f t="shared" si="24"/>
        <v>0</v>
      </c>
      <c r="L176" s="27">
        <f t="shared" si="25"/>
        <v>1000</v>
      </c>
      <c r="M176" s="28">
        <f t="shared" si="26"/>
        <v>200</v>
      </c>
      <c r="N176" s="29"/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183">
        <v>0</v>
      </c>
      <c r="AH176" s="178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515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485</v>
      </c>
      <c r="AY176" s="30">
        <v>0</v>
      </c>
      <c r="AZ176" s="30">
        <v>0</v>
      </c>
      <c r="BA176" s="30">
        <v>0</v>
      </c>
      <c r="BB176" s="30">
        <v>0</v>
      </c>
      <c r="BC176" s="30">
        <v>0</v>
      </c>
      <c r="BD176" s="30">
        <v>0</v>
      </c>
      <c r="BE176" s="30">
        <v>0</v>
      </c>
      <c r="BF176" s="30">
        <v>0</v>
      </c>
      <c r="BG176" s="30">
        <v>0</v>
      </c>
      <c r="BH176" s="30">
        <v>0</v>
      </c>
      <c r="BI176" s="30">
        <v>0</v>
      </c>
      <c r="BJ176" s="30">
        <v>0</v>
      </c>
      <c r="BK176" s="30">
        <v>0</v>
      </c>
      <c r="BL176" s="30">
        <v>0</v>
      </c>
      <c r="BM176" s="30">
        <v>0</v>
      </c>
      <c r="BN176" s="30">
        <v>0</v>
      </c>
      <c r="BO176" s="30">
        <v>0</v>
      </c>
      <c r="BP176" s="30">
        <v>0</v>
      </c>
      <c r="BQ176" s="30">
        <v>0</v>
      </c>
      <c r="BR176" s="30">
        <v>0</v>
      </c>
      <c r="BS176" s="30">
        <v>0</v>
      </c>
      <c r="BT176" s="30">
        <v>0</v>
      </c>
      <c r="BU176" s="30">
        <v>0</v>
      </c>
      <c r="BV176" s="30">
        <v>0</v>
      </c>
      <c r="BW176" s="30">
        <v>0</v>
      </c>
      <c r="BX176" s="30">
        <v>0</v>
      </c>
      <c r="BY176" s="30">
        <v>0</v>
      </c>
      <c r="BZ176" s="30">
        <v>0</v>
      </c>
      <c r="CA176" s="30">
        <v>0</v>
      </c>
      <c r="CB176" s="30">
        <v>0</v>
      </c>
      <c r="CC176" s="30">
        <v>0</v>
      </c>
      <c r="CD176" s="30">
        <v>0</v>
      </c>
      <c r="CE176" s="30">
        <v>0</v>
      </c>
      <c r="CF176" s="30">
        <v>0</v>
      </c>
      <c r="CG176" s="30">
        <v>0</v>
      </c>
      <c r="CH176" s="30">
        <v>0</v>
      </c>
      <c r="CI176" s="30">
        <v>0</v>
      </c>
      <c r="CJ176" s="30">
        <v>0</v>
      </c>
      <c r="CK176" s="30">
        <v>0</v>
      </c>
      <c r="CL176" s="30">
        <v>0</v>
      </c>
      <c r="CM176" s="30">
        <v>0</v>
      </c>
      <c r="CN176" s="30">
        <v>0</v>
      </c>
      <c r="CO176" s="30">
        <v>0</v>
      </c>
      <c r="CP176" s="30">
        <v>0</v>
      </c>
      <c r="CQ176" s="30">
        <v>0</v>
      </c>
      <c r="CR176" s="30">
        <v>0</v>
      </c>
      <c r="CS176" s="30">
        <v>0</v>
      </c>
      <c r="CT176" s="30">
        <v>0</v>
      </c>
      <c r="CU176" s="30">
        <v>0</v>
      </c>
      <c r="CV176" s="30">
        <v>0</v>
      </c>
      <c r="CW176" s="30">
        <v>0</v>
      </c>
      <c r="CX176" s="30">
        <v>0</v>
      </c>
      <c r="CY176" s="30">
        <v>0</v>
      </c>
      <c r="CZ176" s="30">
        <v>0</v>
      </c>
      <c r="DA176" s="30">
        <v>0</v>
      </c>
      <c r="DB176" s="31">
        <v>0</v>
      </c>
    </row>
    <row r="177" spans="1:106" ht="14.1" customHeight="1" x14ac:dyDescent="0.25">
      <c r="A177" s="21">
        <f t="shared" si="18"/>
        <v>164</v>
      </c>
      <c r="B177" s="143" t="s">
        <v>159</v>
      </c>
      <c r="C177" s="152">
        <v>5443</v>
      </c>
      <c r="D177" s="144" t="s">
        <v>124</v>
      </c>
      <c r="E177" s="25">
        <f t="shared" si="19"/>
        <v>0</v>
      </c>
      <c r="F177" s="25" t="e">
        <f>VLOOKUP(E177,Tab!$A$2:$B$255,2,TRUE)</f>
        <v>#N/A</v>
      </c>
      <c r="G177" s="26">
        <f t="shared" si="20"/>
        <v>496</v>
      </c>
      <c r="H177" s="26">
        <f t="shared" si="21"/>
        <v>496</v>
      </c>
      <c r="I177" s="26">
        <f t="shared" si="22"/>
        <v>0</v>
      </c>
      <c r="J177" s="26">
        <f t="shared" si="23"/>
        <v>0</v>
      </c>
      <c r="K177" s="26">
        <f t="shared" si="24"/>
        <v>0</v>
      </c>
      <c r="L177" s="27">
        <f t="shared" si="25"/>
        <v>992</v>
      </c>
      <c r="M177" s="28">
        <f t="shared" si="26"/>
        <v>198.4</v>
      </c>
      <c r="N177" s="29"/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183">
        <v>0</v>
      </c>
      <c r="AH177" s="178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0">
        <v>0</v>
      </c>
      <c r="AV177" s="30">
        <v>0</v>
      </c>
      <c r="AW177" s="30">
        <v>0</v>
      </c>
      <c r="AX177" s="30"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v>0</v>
      </c>
      <c r="BD177" s="30">
        <v>0</v>
      </c>
      <c r="BE177" s="30">
        <v>0</v>
      </c>
      <c r="BF177" s="30">
        <v>0</v>
      </c>
      <c r="BG177" s="30">
        <v>0</v>
      </c>
      <c r="BH177" s="30">
        <v>0</v>
      </c>
      <c r="BI177" s="30">
        <v>0</v>
      </c>
      <c r="BJ177" s="30">
        <v>0</v>
      </c>
      <c r="BK177" s="30">
        <v>0</v>
      </c>
      <c r="BL177" s="30">
        <v>0</v>
      </c>
      <c r="BM177" s="30">
        <v>0</v>
      </c>
      <c r="BN177" s="30">
        <v>0</v>
      </c>
      <c r="BO177" s="30">
        <v>0</v>
      </c>
      <c r="BP177" s="30">
        <v>0</v>
      </c>
      <c r="BQ177" s="30">
        <v>0</v>
      </c>
      <c r="BR177" s="30">
        <v>0</v>
      </c>
      <c r="BS177" s="30">
        <v>0</v>
      </c>
      <c r="BT177" s="30">
        <v>0</v>
      </c>
      <c r="BU177" s="30">
        <v>0</v>
      </c>
      <c r="BV177" s="30">
        <v>0</v>
      </c>
      <c r="BW177" s="30">
        <v>0</v>
      </c>
      <c r="BX177" s="30">
        <v>0</v>
      </c>
      <c r="BY177" s="30">
        <v>0</v>
      </c>
      <c r="BZ177" s="30">
        <v>0</v>
      </c>
      <c r="CA177" s="30">
        <v>0</v>
      </c>
      <c r="CB177" s="30">
        <v>0</v>
      </c>
      <c r="CC177" s="30">
        <v>496</v>
      </c>
      <c r="CD177" s="30">
        <v>0</v>
      </c>
      <c r="CE177" s="30">
        <v>0</v>
      </c>
      <c r="CF177" s="30">
        <v>0</v>
      </c>
      <c r="CG177" s="30">
        <v>0</v>
      </c>
      <c r="CH177" s="30">
        <v>0</v>
      </c>
      <c r="CI177" s="30">
        <v>0</v>
      </c>
      <c r="CJ177" s="30">
        <v>0</v>
      </c>
      <c r="CK177" s="30">
        <v>0</v>
      </c>
      <c r="CL177" s="30">
        <v>0</v>
      </c>
      <c r="CM177" s="30">
        <v>0</v>
      </c>
      <c r="CN177" s="30">
        <v>0</v>
      </c>
      <c r="CO177" s="30">
        <v>0</v>
      </c>
      <c r="CP177" s="30">
        <v>496</v>
      </c>
      <c r="CQ177" s="30">
        <v>0</v>
      </c>
      <c r="CR177" s="30">
        <v>0</v>
      </c>
      <c r="CS177" s="30">
        <v>0</v>
      </c>
      <c r="CT177" s="30">
        <v>0</v>
      </c>
      <c r="CU177" s="30">
        <v>0</v>
      </c>
      <c r="CV177" s="30">
        <v>0</v>
      </c>
      <c r="CW177" s="30">
        <v>0</v>
      </c>
      <c r="CX177" s="30">
        <v>0</v>
      </c>
      <c r="CY177" s="30">
        <v>0</v>
      </c>
      <c r="CZ177" s="30">
        <v>0</v>
      </c>
      <c r="DA177" s="30">
        <v>0</v>
      </c>
      <c r="DB177" s="31">
        <v>0</v>
      </c>
    </row>
    <row r="178" spans="1:106" ht="14.1" customHeight="1" x14ac:dyDescent="0.25">
      <c r="A178" s="21">
        <f t="shared" si="18"/>
        <v>165</v>
      </c>
      <c r="B178" s="143" t="s">
        <v>143</v>
      </c>
      <c r="C178" s="152">
        <v>13817</v>
      </c>
      <c r="D178" s="144" t="s">
        <v>44</v>
      </c>
      <c r="E178" s="25">
        <f t="shared" si="19"/>
        <v>0</v>
      </c>
      <c r="F178" s="25" t="e">
        <f>VLOOKUP(E178,Tab!$A$2:$B$255,2,TRUE)</f>
        <v>#N/A</v>
      </c>
      <c r="G178" s="26">
        <f t="shared" si="20"/>
        <v>500</v>
      </c>
      <c r="H178" s="26">
        <f t="shared" si="21"/>
        <v>487</v>
      </c>
      <c r="I178" s="26">
        <f t="shared" si="22"/>
        <v>0</v>
      </c>
      <c r="J178" s="26">
        <f t="shared" si="23"/>
        <v>0</v>
      </c>
      <c r="K178" s="26">
        <f t="shared" si="24"/>
        <v>0</v>
      </c>
      <c r="L178" s="27">
        <f t="shared" si="25"/>
        <v>987</v>
      </c>
      <c r="M178" s="28">
        <f t="shared" si="26"/>
        <v>197.4</v>
      </c>
      <c r="N178" s="29"/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183">
        <v>0</v>
      </c>
      <c r="AH178" s="178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0</v>
      </c>
      <c r="AZ178" s="30">
        <v>0</v>
      </c>
      <c r="BA178" s="30">
        <v>0</v>
      </c>
      <c r="BB178" s="30">
        <v>0</v>
      </c>
      <c r="BC178" s="30">
        <v>0</v>
      </c>
      <c r="BD178" s="30">
        <v>0</v>
      </c>
      <c r="BE178" s="30">
        <v>0</v>
      </c>
      <c r="BF178" s="30">
        <v>0</v>
      </c>
      <c r="BG178" s="30">
        <v>0</v>
      </c>
      <c r="BH178" s="30">
        <v>0</v>
      </c>
      <c r="BI178" s="30">
        <v>0</v>
      </c>
      <c r="BJ178" s="30">
        <v>0</v>
      </c>
      <c r="BK178" s="30">
        <v>0</v>
      </c>
      <c r="BL178" s="30">
        <v>0</v>
      </c>
      <c r="BM178" s="30">
        <v>0</v>
      </c>
      <c r="BN178" s="30">
        <v>0</v>
      </c>
      <c r="BO178" s="30">
        <v>0</v>
      </c>
      <c r="BP178" s="30">
        <v>0</v>
      </c>
      <c r="BQ178" s="30">
        <v>0</v>
      </c>
      <c r="BR178" s="30">
        <v>0</v>
      </c>
      <c r="BS178" s="30">
        <v>0</v>
      </c>
      <c r="BT178" s="30">
        <v>0</v>
      </c>
      <c r="BU178" s="30">
        <v>0</v>
      </c>
      <c r="BV178" s="30">
        <v>0</v>
      </c>
      <c r="BW178" s="30">
        <v>0</v>
      </c>
      <c r="BX178" s="30">
        <v>0</v>
      </c>
      <c r="BY178" s="30">
        <v>0</v>
      </c>
      <c r="BZ178" s="30">
        <v>0</v>
      </c>
      <c r="CA178" s="30">
        <v>0</v>
      </c>
      <c r="CB178" s="30">
        <v>0</v>
      </c>
      <c r="CC178" s="30">
        <v>0</v>
      </c>
      <c r="CD178" s="30">
        <v>0</v>
      </c>
      <c r="CE178" s="30">
        <v>0</v>
      </c>
      <c r="CF178" s="30">
        <v>0</v>
      </c>
      <c r="CG178" s="30">
        <v>0</v>
      </c>
      <c r="CH178" s="30">
        <v>0</v>
      </c>
      <c r="CI178" s="30">
        <v>0</v>
      </c>
      <c r="CJ178" s="30">
        <v>0</v>
      </c>
      <c r="CK178" s="30">
        <v>0</v>
      </c>
      <c r="CL178" s="30">
        <v>0</v>
      </c>
      <c r="CM178" s="30">
        <v>0</v>
      </c>
      <c r="CN178" s="30">
        <v>0</v>
      </c>
      <c r="CO178" s="30">
        <v>0</v>
      </c>
      <c r="CP178" s="30">
        <v>0</v>
      </c>
      <c r="CQ178" s="30">
        <v>0</v>
      </c>
      <c r="CR178" s="30">
        <v>500</v>
      </c>
      <c r="CS178" s="30">
        <v>0</v>
      </c>
      <c r="CT178" s="30">
        <v>0</v>
      </c>
      <c r="CU178" s="30">
        <v>487</v>
      </c>
      <c r="CV178" s="30">
        <v>0</v>
      </c>
      <c r="CW178" s="30">
        <v>0</v>
      </c>
      <c r="CX178" s="30">
        <v>0</v>
      </c>
      <c r="CY178" s="30">
        <v>0</v>
      </c>
      <c r="CZ178" s="30">
        <v>0</v>
      </c>
      <c r="DA178" s="30">
        <v>0</v>
      </c>
      <c r="DB178" s="31">
        <v>0</v>
      </c>
    </row>
    <row r="179" spans="1:106" ht="14.1" customHeight="1" x14ac:dyDescent="0.25">
      <c r="A179" s="21">
        <f t="shared" si="18"/>
        <v>166</v>
      </c>
      <c r="B179" s="141" t="s">
        <v>528</v>
      </c>
      <c r="C179" s="33">
        <v>6582</v>
      </c>
      <c r="D179" s="40" t="s">
        <v>90</v>
      </c>
      <c r="E179" s="25">
        <f t="shared" si="19"/>
        <v>500</v>
      </c>
      <c r="F179" s="25" t="str">
        <f>VLOOKUP(E179,Tab!$A$2:$B$255,2,TRUE)</f>
        <v>Não</v>
      </c>
      <c r="G179" s="26">
        <f t="shared" si="20"/>
        <v>500</v>
      </c>
      <c r="H179" s="26">
        <f t="shared" si="21"/>
        <v>486</v>
      </c>
      <c r="I179" s="26">
        <f t="shared" si="22"/>
        <v>0</v>
      </c>
      <c r="J179" s="26">
        <f t="shared" si="23"/>
        <v>0</v>
      </c>
      <c r="K179" s="26">
        <f t="shared" si="24"/>
        <v>0</v>
      </c>
      <c r="L179" s="27">
        <f t="shared" si="25"/>
        <v>986</v>
      </c>
      <c r="M179" s="28">
        <f t="shared" si="26"/>
        <v>197.2</v>
      </c>
      <c r="N179" s="29"/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183">
        <v>0</v>
      </c>
      <c r="AH179" s="178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486</v>
      </c>
      <c r="AX179" s="30"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v>0</v>
      </c>
      <c r="BD179" s="30">
        <v>0</v>
      </c>
      <c r="BE179" s="30">
        <v>0</v>
      </c>
      <c r="BF179" s="30">
        <v>0</v>
      </c>
      <c r="BG179" s="30">
        <v>0</v>
      </c>
      <c r="BH179" s="30">
        <v>500</v>
      </c>
      <c r="BI179" s="30">
        <v>0</v>
      </c>
      <c r="BJ179" s="30">
        <v>0</v>
      </c>
      <c r="BK179" s="30">
        <v>0</v>
      </c>
      <c r="BL179" s="30">
        <v>0</v>
      </c>
      <c r="BM179" s="30">
        <v>0</v>
      </c>
      <c r="BN179" s="30">
        <v>0</v>
      </c>
      <c r="BO179" s="30">
        <v>0</v>
      </c>
      <c r="BP179" s="30">
        <v>0</v>
      </c>
      <c r="BQ179" s="30">
        <v>0</v>
      </c>
      <c r="BR179" s="30">
        <v>0</v>
      </c>
      <c r="BS179" s="30">
        <v>0</v>
      </c>
      <c r="BT179" s="30">
        <v>0</v>
      </c>
      <c r="BU179" s="30">
        <v>0</v>
      </c>
      <c r="BV179" s="30">
        <v>0</v>
      </c>
      <c r="BW179" s="30">
        <v>0</v>
      </c>
      <c r="BX179" s="30">
        <v>0</v>
      </c>
      <c r="BY179" s="30">
        <v>0</v>
      </c>
      <c r="BZ179" s="30">
        <v>0</v>
      </c>
      <c r="CA179" s="30">
        <v>0</v>
      </c>
      <c r="CB179" s="30">
        <v>0</v>
      </c>
      <c r="CC179" s="30">
        <v>0</v>
      </c>
      <c r="CD179" s="30">
        <v>0</v>
      </c>
      <c r="CE179" s="30">
        <v>0</v>
      </c>
      <c r="CF179" s="30">
        <v>0</v>
      </c>
      <c r="CG179" s="30">
        <v>0</v>
      </c>
      <c r="CH179" s="30">
        <v>0</v>
      </c>
      <c r="CI179" s="30">
        <v>0</v>
      </c>
      <c r="CJ179" s="30">
        <v>0</v>
      </c>
      <c r="CK179" s="30">
        <v>0</v>
      </c>
      <c r="CL179" s="30">
        <v>0</v>
      </c>
      <c r="CM179" s="30">
        <v>0</v>
      </c>
      <c r="CN179" s="30">
        <v>0</v>
      </c>
      <c r="CO179" s="30">
        <v>0</v>
      </c>
      <c r="CP179" s="30">
        <v>0</v>
      </c>
      <c r="CQ179" s="30">
        <v>0</v>
      </c>
      <c r="CR179" s="30">
        <v>0</v>
      </c>
      <c r="CS179" s="30">
        <v>0</v>
      </c>
      <c r="CT179" s="30">
        <v>0</v>
      </c>
      <c r="CU179" s="30">
        <v>0</v>
      </c>
      <c r="CV179" s="30">
        <v>0</v>
      </c>
      <c r="CW179" s="30">
        <v>0</v>
      </c>
      <c r="CX179" s="30">
        <v>0</v>
      </c>
      <c r="CY179" s="30">
        <v>0</v>
      </c>
      <c r="CZ179" s="30">
        <v>0</v>
      </c>
      <c r="DA179" s="30">
        <v>0</v>
      </c>
      <c r="DB179" s="31">
        <v>0</v>
      </c>
    </row>
    <row r="180" spans="1:106" ht="14.1" customHeight="1" x14ac:dyDescent="0.25">
      <c r="A180" s="21">
        <f t="shared" si="18"/>
        <v>167</v>
      </c>
      <c r="B180" s="141" t="s">
        <v>539</v>
      </c>
      <c r="C180" s="152">
        <v>62</v>
      </c>
      <c r="D180" s="139" t="s">
        <v>44</v>
      </c>
      <c r="E180" s="25">
        <f t="shared" si="19"/>
        <v>499</v>
      </c>
      <c r="F180" s="25" t="e">
        <f>VLOOKUP(E180,Tab!$A$2:$B$255,2,TRUE)</f>
        <v>#N/A</v>
      </c>
      <c r="G180" s="26">
        <f t="shared" si="20"/>
        <v>499</v>
      </c>
      <c r="H180" s="26">
        <f t="shared" si="21"/>
        <v>478</v>
      </c>
      <c r="I180" s="26">
        <f t="shared" si="22"/>
        <v>0</v>
      </c>
      <c r="J180" s="26">
        <f t="shared" si="23"/>
        <v>0</v>
      </c>
      <c r="K180" s="26">
        <f t="shared" si="24"/>
        <v>0</v>
      </c>
      <c r="L180" s="27">
        <f t="shared" si="25"/>
        <v>977</v>
      </c>
      <c r="M180" s="28">
        <f t="shared" si="26"/>
        <v>195.4</v>
      </c>
      <c r="N180" s="29"/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183">
        <v>0</v>
      </c>
      <c r="AH180" s="178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0</v>
      </c>
      <c r="BD180" s="30">
        <v>0</v>
      </c>
      <c r="BE180" s="30">
        <v>0</v>
      </c>
      <c r="BF180" s="30">
        <v>0</v>
      </c>
      <c r="BG180" s="30">
        <v>0</v>
      </c>
      <c r="BH180" s="30">
        <v>0</v>
      </c>
      <c r="BI180" s="30">
        <v>0</v>
      </c>
      <c r="BJ180" s="30">
        <v>0</v>
      </c>
      <c r="BK180" s="30">
        <v>0</v>
      </c>
      <c r="BL180" s="30">
        <v>0</v>
      </c>
      <c r="BM180" s="30">
        <v>0</v>
      </c>
      <c r="BN180" s="30">
        <v>499</v>
      </c>
      <c r="BO180" s="30">
        <v>0</v>
      </c>
      <c r="BP180" s="30">
        <v>0</v>
      </c>
      <c r="BQ180" s="30">
        <v>0</v>
      </c>
      <c r="BR180" s="30">
        <v>0</v>
      </c>
      <c r="BS180" s="30">
        <v>478</v>
      </c>
      <c r="BT180" s="30">
        <v>0</v>
      </c>
      <c r="BU180" s="30">
        <v>0</v>
      </c>
      <c r="BV180" s="30">
        <v>0</v>
      </c>
      <c r="BW180" s="30">
        <v>0</v>
      </c>
      <c r="BX180" s="30">
        <v>0</v>
      </c>
      <c r="BY180" s="30">
        <v>0</v>
      </c>
      <c r="BZ180" s="30">
        <v>0</v>
      </c>
      <c r="CA180" s="30">
        <v>0</v>
      </c>
      <c r="CB180" s="30">
        <v>0</v>
      </c>
      <c r="CC180" s="30">
        <v>0</v>
      </c>
      <c r="CD180" s="30">
        <v>0</v>
      </c>
      <c r="CE180" s="30">
        <v>0</v>
      </c>
      <c r="CF180" s="30">
        <v>0</v>
      </c>
      <c r="CG180" s="30">
        <v>0</v>
      </c>
      <c r="CH180" s="30">
        <v>0</v>
      </c>
      <c r="CI180" s="30">
        <v>0</v>
      </c>
      <c r="CJ180" s="30">
        <v>0</v>
      </c>
      <c r="CK180" s="30">
        <v>0</v>
      </c>
      <c r="CL180" s="30">
        <v>0</v>
      </c>
      <c r="CM180" s="30">
        <v>0</v>
      </c>
      <c r="CN180" s="30">
        <v>0</v>
      </c>
      <c r="CO180" s="30">
        <v>0</v>
      </c>
      <c r="CP180" s="30">
        <v>0</v>
      </c>
      <c r="CQ180" s="30">
        <v>0</v>
      </c>
      <c r="CR180" s="30">
        <v>0</v>
      </c>
      <c r="CS180" s="30">
        <v>0</v>
      </c>
      <c r="CT180" s="30">
        <v>0</v>
      </c>
      <c r="CU180" s="30">
        <v>0</v>
      </c>
      <c r="CV180" s="30">
        <v>0</v>
      </c>
      <c r="CW180" s="30">
        <v>0</v>
      </c>
      <c r="CX180" s="30">
        <v>0</v>
      </c>
      <c r="CY180" s="30">
        <v>0</v>
      </c>
      <c r="CZ180" s="30">
        <v>0</v>
      </c>
      <c r="DA180" s="30">
        <v>0</v>
      </c>
      <c r="DB180" s="31">
        <v>0</v>
      </c>
    </row>
    <row r="181" spans="1:106" ht="14.1" customHeight="1" x14ac:dyDescent="0.25">
      <c r="A181" s="21">
        <f t="shared" si="18"/>
        <v>168</v>
      </c>
      <c r="B181" s="141" t="s">
        <v>319</v>
      </c>
      <c r="C181" s="33">
        <v>15141</v>
      </c>
      <c r="D181" s="40" t="s">
        <v>290</v>
      </c>
      <c r="E181" s="25">
        <f t="shared" si="19"/>
        <v>478</v>
      </c>
      <c r="F181" s="25" t="e">
        <f>VLOOKUP(E181,Tab!$A$2:$B$255,2,TRUE)</f>
        <v>#N/A</v>
      </c>
      <c r="G181" s="26">
        <f t="shared" si="20"/>
        <v>498</v>
      </c>
      <c r="H181" s="26">
        <f t="shared" si="21"/>
        <v>478</v>
      </c>
      <c r="I181" s="26">
        <f t="shared" si="22"/>
        <v>0</v>
      </c>
      <c r="J181" s="26">
        <f t="shared" si="23"/>
        <v>0</v>
      </c>
      <c r="K181" s="26">
        <f t="shared" si="24"/>
        <v>0</v>
      </c>
      <c r="L181" s="27">
        <f t="shared" si="25"/>
        <v>976</v>
      </c>
      <c r="M181" s="28">
        <f t="shared" si="26"/>
        <v>195.2</v>
      </c>
      <c r="N181" s="29"/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183">
        <v>0</v>
      </c>
      <c r="AH181" s="178">
        <v>0</v>
      </c>
      <c r="AI181" s="30">
        <v>0</v>
      </c>
      <c r="AJ181" s="30">
        <v>0</v>
      </c>
      <c r="AK181" s="30">
        <v>478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v>0</v>
      </c>
      <c r="BD181" s="30">
        <v>0</v>
      </c>
      <c r="BE181" s="30">
        <v>0</v>
      </c>
      <c r="BF181" s="30">
        <v>0</v>
      </c>
      <c r="BG181" s="30">
        <v>0</v>
      </c>
      <c r="BH181" s="30">
        <v>0</v>
      </c>
      <c r="BI181" s="30">
        <v>0</v>
      </c>
      <c r="BJ181" s="30">
        <v>0</v>
      </c>
      <c r="BK181" s="30">
        <v>0</v>
      </c>
      <c r="BL181" s="30">
        <v>0</v>
      </c>
      <c r="BM181" s="30">
        <v>0</v>
      </c>
      <c r="BN181" s="30">
        <v>0</v>
      </c>
      <c r="BO181" s="30">
        <v>0</v>
      </c>
      <c r="BP181" s="30">
        <v>0</v>
      </c>
      <c r="BQ181" s="30">
        <v>0</v>
      </c>
      <c r="BR181" s="30">
        <v>0</v>
      </c>
      <c r="BS181" s="30">
        <v>0</v>
      </c>
      <c r="BT181" s="30">
        <v>0</v>
      </c>
      <c r="BU181" s="30">
        <v>0</v>
      </c>
      <c r="BV181" s="30">
        <v>0</v>
      </c>
      <c r="BW181" s="30">
        <v>0</v>
      </c>
      <c r="BX181" s="30">
        <v>0</v>
      </c>
      <c r="BY181" s="30">
        <v>0</v>
      </c>
      <c r="BZ181" s="30">
        <v>0</v>
      </c>
      <c r="CA181" s="30">
        <v>0</v>
      </c>
      <c r="CB181" s="30">
        <v>0</v>
      </c>
      <c r="CC181" s="30">
        <v>0</v>
      </c>
      <c r="CD181" s="30">
        <v>0</v>
      </c>
      <c r="CE181" s="30">
        <v>0</v>
      </c>
      <c r="CF181" s="30">
        <v>0</v>
      </c>
      <c r="CG181" s="30">
        <v>0</v>
      </c>
      <c r="CH181" s="30">
        <v>0</v>
      </c>
      <c r="CI181" s="30">
        <v>0</v>
      </c>
      <c r="CJ181" s="30">
        <v>0</v>
      </c>
      <c r="CK181" s="30">
        <v>498</v>
      </c>
      <c r="CL181" s="30">
        <v>0</v>
      </c>
      <c r="CM181" s="30">
        <v>0</v>
      </c>
      <c r="CN181" s="30">
        <v>0</v>
      </c>
      <c r="CO181" s="30">
        <v>0</v>
      </c>
      <c r="CP181" s="30">
        <v>0</v>
      </c>
      <c r="CQ181" s="30">
        <v>0</v>
      </c>
      <c r="CR181" s="30">
        <v>0</v>
      </c>
      <c r="CS181" s="30">
        <v>0</v>
      </c>
      <c r="CT181" s="30">
        <v>0</v>
      </c>
      <c r="CU181" s="30">
        <v>0</v>
      </c>
      <c r="CV181" s="30">
        <v>0</v>
      </c>
      <c r="CW181" s="30">
        <v>0</v>
      </c>
      <c r="CX181" s="30">
        <v>0</v>
      </c>
      <c r="CY181" s="30">
        <v>0</v>
      </c>
      <c r="CZ181" s="30">
        <v>0</v>
      </c>
      <c r="DA181" s="30">
        <v>0</v>
      </c>
      <c r="DB181" s="31">
        <v>0</v>
      </c>
    </row>
    <row r="182" spans="1:106" ht="14.1" customHeight="1" x14ac:dyDescent="0.25">
      <c r="A182" s="21">
        <f t="shared" si="18"/>
        <v>169</v>
      </c>
      <c r="B182" s="141" t="s">
        <v>331</v>
      </c>
      <c r="C182" s="33">
        <v>13717</v>
      </c>
      <c r="D182" s="139" t="s">
        <v>232</v>
      </c>
      <c r="E182" s="25">
        <f t="shared" si="19"/>
        <v>504</v>
      </c>
      <c r="F182" s="25" t="str">
        <f>VLOOKUP(E182,Tab!$A$2:$B$255,2,TRUE)</f>
        <v>Não</v>
      </c>
      <c r="G182" s="26">
        <f t="shared" si="20"/>
        <v>504</v>
      </c>
      <c r="H182" s="26">
        <f t="shared" si="21"/>
        <v>471</v>
      </c>
      <c r="I182" s="26">
        <f t="shared" si="22"/>
        <v>0</v>
      </c>
      <c r="J182" s="26">
        <f t="shared" si="23"/>
        <v>0</v>
      </c>
      <c r="K182" s="26">
        <f t="shared" si="24"/>
        <v>0</v>
      </c>
      <c r="L182" s="27">
        <f t="shared" si="25"/>
        <v>975</v>
      </c>
      <c r="M182" s="28">
        <f t="shared" si="26"/>
        <v>195</v>
      </c>
      <c r="N182" s="29"/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504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183">
        <v>0</v>
      </c>
      <c r="AH182" s="178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v>0</v>
      </c>
      <c r="AY182" s="30">
        <v>0</v>
      </c>
      <c r="AZ182" s="30">
        <v>0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  <c r="BJ182" s="30">
        <v>0</v>
      </c>
      <c r="BK182" s="30">
        <v>0</v>
      </c>
      <c r="BL182" s="30">
        <v>0</v>
      </c>
      <c r="BM182" s="30">
        <v>0</v>
      </c>
      <c r="BN182" s="30">
        <v>0</v>
      </c>
      <c r="BO182" s="30">
        <v>0</v>
      </c>
      <c r="BP182" s="30">
        <v>0</v>
      </c>
      <c r="BQ182" s="30">
        <v>0</v>
      </c>
      <c r="BR182" s="30">
        <v>0</v>
      </c>
      <c r="BS182" s="30">
        <v>0</v>
      </c>
      <c r="BT182" s="30">
        <v>0</v>
      </c>
      <c r="BU182" s="30">
        <v>0</v>
      </c>
      <c r="BV182" s="30">
        <v>0</v>
      </c>
      <c r="BW182" s="30">
        <v>0</v>
      </c>
      <c r="BX182" s="30">
        <v>0</v>
      </c>
      <c r="BY182" s="30">
        <v>0</v>
      </c>
      <c r="BZ182" s="30">
        <v>0</v>
      </c>
      <c r="CA182" s="30">
        <v>0</v>
      </c>
      <c r="CB182" s="30">
        <v>0</v>
      </c>
      <c r="CC182" s="30">
        <v>0</v>
      </c>
      <c r="CD182" s="30">
        <v>0</v>
      </c>
      <c r="CE182" s="30">
        <v>0</v>
      </c>
      <c r="CF182" s="30">
        <v>0</v>
      </c>
      <c r="CG182" s="30">
        <v>0</v>
      </c>
      <c r="CH182" s="30">
        <v>0</v>
      </c>
      <c r="CI182" s="30">
        <v>0</v>
      </c>
      <c r="CJ182" s="30">
        <v>0</v>
      </c>
      <c r="CK182" s="30">
        <v>0</v>
      </c>
      <c r="CL182" s="30">
        <v>0</v>
      </c>
      <c r="CM182" s="30">
        <v>0</v>
      </c>
      <c r="CN182" s="30">
        <v>0</v>
      </c>
      <c r="CO182" s="30">
        <v>0</v>
      </c>
      <c r="CP182" s="30">
        <v>0</v>
      </c>
      <c r="CQ182" s="30">
        <v>0</v>
      </c>
      <c r="CR182" s="30">
        <v>471</v>
      </c>
      <c r="CS182" s="30">
        <v>0</v>
      </c>
      <c r="CT182" s="30">
        <v>0</v>
      </c>
      <c r="CU182" s="30">
        <v>0</v>
      </c>
      <c r="CV182" s="30">
        <v>0</v>
      </c>
      <c r="CW182" s="30">
        <v>0</v>
      </c>
      <c r="CX182" s="30">
        <v>0</v>
      </c>
      <c r="CY182" s="30">
        <v>0</v>
      </c>
      <c r="CZ182" s="30">
        <v>0</v>
      </c>
      <c r="DA182" s="30">
        <v>0</v>
      </c>
      <c r="DB182" s="31">
        <v>0</v>
      </c>
    </row>
    <row r="183" spans="1:106" ht="14.1" customHeight="1" x14ac:dyDescent="0.25">
      <c r="A183" s="21">
        <f t="shared" si="18"/>
        <v>170</v>
      </c>
      <c r="B183" s="141" t="s">
        <v>235</v>
      </c>
      <c r="C183" s="33">
        <v>14776</v>
      </c>
      <c r="D183" s="139" t="s">
        <v>44</v>
      </c>
      <c r="E183" s="25">
        <f t="shared" si="19"/>
        <v>513</v>
      </c>
      <c r="F183" s="25" t="str">
        <f>VLOOKUP(E183,Tab!$A$2:$B$255,2,TRUE)</f>
        <v>Não</v>
      </c>
      <c r="G183" s="26">
        <f t="shared" si="20"/>
        <v>513</v>
      </c>
      <c r="H183" s="26">
        <f t="shared" si="21"/>
        <v>461</v>
      </c>
      <c r="I183" s="26">
        <f t="shared" si="22"/>
        <v>0</v>
      </c>
      <c r="J183" s="26">
        <f t="shared" si="23"/>
        <v>0</v>
      </c>
      <c r="K183" s="26">
        <f t="shared" si="24"/>
        <v>0</v>
      </c>
      <c r="L183" s="27">
        <f t="shared" si="25"/>
        <v>974</v>
      </c>
      <c r="M183" s="28">
        <f t="shared" si="26"/>
        <v>194.8</v>
      </c>
      <c r="N183" s="29"/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183">
        <v>0</v>
      </c>
      <c r="AH183" s="178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513</v>
      </c>
      <c r="AP183" s="30">
        <v>0</v>
      </c>
      <c r="AQ183" s="30">
        <v>0</v>
      </c>
      <c r="AR183" s="30"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v>0</v>
      </c>
      <c r="AY183" s="30">
        <v>0</v>
      </c>
      <c r="AZ183" s="30">
        <v>0</v>
      </c>
      <c r="BA183" s="30">
        <v>0</v>
      </c>
      <c r="BB183" s="30">
        <v>0</v>
      </c>
      <c r="BC183" s="30">
        <v>0</v>
      </c>
      <c r="BD183" s="30">
        <v>0</v>
      </c>
      <c r="BE183" s="30">
        <v>0</v>
      </c>
      <c r="BF183" s="30">
        <v>0</v>
      </c>
      <c r="BG183" s="30">
        <v>0</v>
      </c>
      <c r="BH183" s="30">
        <v>0</v>
      </c>
      <c r="BI183" s="30">
        <v>0</v>
      </c>
      <c r="BJ183" s="30">
        <v>0</v>
      </c>
      <c r="BK183" s="30">
        <v>0</v>
      </c>
      <c r="BL183" s="30">
        <v>0</v>
      </c>
      <c r="BM183" s="30">
        <v>0</v>
      </c>
      <c r="BN183" s="30">
        <v>0</v>
      </c>
      <c r="BO183" s="30">
        <v>0</v>
      </c>
      <c r="BP183" s="30">
        <v>0</v>
      </c>
      <c r="BQ183" s="30">
        <v>0</v>
      </c>
      <c r="BR183" s="30">
        <v>0</v>
      </c>
      <c r="BS183" s="30">
        <v>0</v>
      </c>
      <c r="BT183" s="30">
        <v>0</v>
      </c>
      <c r="BU183" s="30">
        <v>0</v>
      </c>
      <c r="BV183" s="30">
        <v>0</v>
      </c>
      <c r="BW183" s="30">
        <v>0</v>
      </c>
      <c r="BX183" s="30">
        <v>0</v>
      </c>
      <c r="BY183" s="30">
        <v>0</v>
      </c>
      <c r="BZ183" s="30">
        <v>0</v>
      </c>
      <c r="CA183" s="30">
        <v>0</v>
      </c>
      <c r="CB183" s="30">
        <v>0</v>
      </c>
      <c r="CC183" s="30">
        <v>0</v>
      </c>
      <c r="CD183" s="30">
        <v>0</v>
      </c>
      <c r="CE183" s="30">
        <v>0</v>
      </c>
      <c r="CF183" s="30">
        <v>0</v>
      </c>
      <c r="CG183" s="30">
        <v>0</v>
      </c>
      <c r="CH183" s="30">
        <v>0</v>
      </c>
      <c r="CI183" s="30">
        <v>0</v>
      </c>
      <c r="CJ183" s="30">
        <v>0</v>
      </c>
      <c r="CK183" s="30">
        <v>0</v>
      </c>
      <c r="CL183" s="30">
        <v>0</v>
      </c>
      <c r="CM183" s="30">
        <v>0</v>
      </c>
      <c r="CN183" s="30">
        <v>0</v>
      </c>
      <c r="CO183" s="30">
        <v>0</v>
      </c>
      <c r="CP183" s="30">
        <v>0</v>
      </c>
      <c r="CQ183" s="30">
        <v>0</v>
      </c>
      <c r="CR183" s="30">
        <v>0</v>
      </c>
      <c r="CS183" s="30">
        <v>0</v>
      </c>
      <c r="CT183" s="30">
        <v>0</v>
      </c>
      <c r="CU183" s="30">
        <v>0</v>
      </c>
      <c r="CV183" s="30">
        <v>0</v>
      </c>
      <c r="CW183" s="30">
        <v>0</v>
      </c>
      <c r="CX183" s="30">
        <v>0</v>
      </c>
      <c r="CY183" s="30">
        <v>0</v>
      </c>
      <c r="CZ183" s="30">
        <v>0</v>
      </c>
      <c r="DA183" s="30">
        <v>461</v>
      </c>
      <c r="DB183" s="31">
        <v>0</v>
      </c>
    </row>
    <row r="184" spans="1:106" ht="14.1" customHeight="1" x14ac:dyDescent="0.25">
      <c r="A184" s="21">
        <f t="shared" si="18"/>
        <v>171</v>
      </c>
      <c r="B184" s="143" t="s">
        <v>242</v>
      </c>
      <c r="C184" s="152">
        <v>14053</v>
      </c>
      <c r="D184" s="144" t="s">
        <v>103</v>
      </c>
      <c r="E184" s="25">
        <f t="shared" si="19"/>
        <v>496</v>
      </c>
      <c r="F184" s="25" t="e">
        <f>VLOOKUP(E184,Tab!$A$2:$B$255,2,TRUE)</f>
        <v>#N/A</v>
      </c>
      <c r="G184" s="26">
        <f t="shared" si="20"/>
        <v>496</v>
      </c>
      <c r="H184" s="26">
        <f t="shared" si="21"/>
        <v>474</v>
      </c>
      <c r="I184" s="26">
        <f t="shared" si="22"/>
        <v>0</v>
      </c>
      <c r="J184" s="26">
        <f t="shared" si="23"/>
        <v>0</v>
      </c>
      <c r="K184" s="26">
        <f t="shared" si="24"/>
        <v>0</v>
      </c>
      <c r="L184" s="27">
        <f t="shared" si="25"/>
        <v>970</v>
      </c>
      <c r="M184" s="28">
        <f t="shared" si="26"/>
        <v>194</v>
      </c>
      <c r="N184" s="29"/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183">
        <v>0</v>
      </c>
      <c r="AH184" s="178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0">
        <v>0</v>
      </c>
      <c r="AV184" s="30">
        <v>0</v>
      </c>
      <c r="AW184" s="30">
        <v>0</v>
      </c>
      <c r="AX184" s="30">
        <v>0</v>
      </c>
      <c r="AY184" s="30">
        <v>0</v>
      </c>
      <c r="AZ184" s="30">
        <v>0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  <c r="BJ184" s="30">
        <v>0</v>
      </c>
      <c r="BK184" s="30">
        <v>0</v>
      </c>
      <c r="BL184" s="30">
        <v>0</v>
      </c>
      <c r="BM184" s="30">
        <v>496</v>
      </c>
      <c r="BN184" s="30">
        <v>0</v>
      </c>
      <c r="BO184" s="30">
        <v>0</v>
      </c>
      <c r="BP184" s="30">
        <v>0</v>
      </c>
      <c r="BQ184" s="30">
        <v>0</v>
      </c>
      <c r="BR184" s="30">
        <v>0</v>
      </c>
      <c r="BS184" s="30">
        <v>0</v>
      </c>
      <c r="BT184" s="30">
        <v>0</v>
      </c>
      <c r="BU184" s="30">
        <v>0</v>
      </c>
      <c r="BV184" s="30">
        <v>0</v>
      </c>
      <c r="BW184" s="30">
        <v>0</v>
      </c>
      <c r="BX184" s="30">
        <v>474</v>
      </c>
      <c r="BY184" s="30">
        <v>0</v>
      </c>
      <c r="BZ184" s="30">
        <v>0</v>
      </c>
      <c r="CA184" s="30">
        <v>0</v>
      </c>
      <c r="CB184" s="30">
        <v>0</v>
      </c>
      <c r="CC184" s="30">
        <v>0</v>
      </c>
      <c r="CD184" s="30">
        <v>0</v>
      </c>
      <c r="CE184" s="30">
        <v>0</v>
      </c>
      <c r="CF184" s="30">
        <v>0</v>
      </c>
      <c r="CG184" s="30">
        <v>0</v>
      </c>
      <c r="CH184" s="30">
        <v>0</v>
      </c>
      <c r="CI184" s="30">
        <v>0</v>
      </c>
      <c r="CJ184" s="30">
        <v>0</v>
      </c>
      <c r="CK184" s="30">
        <v>0</v>
      </c>
      <c r="CL184" s="30">
        <v>0</v>
      </c>
      <c r="CM184" s="30">
        <v>0</v>
      </c>
      <c r="CN184" s="30">
        <v>0</v>
      </c>
      <c r="CO184" s="30">
        <v>0</v>
      </c>
      <c r="CP184" s="30">
        <v>0</v>
      </c>
      <c r="CQ184" s="30">
        <v>0</v>
      </c>
      <c r="CR184" s="30">
        <v>0</v>
      </c>
      <c r="CS184" s="30">
        <v>0</v>
      </c>
      <c r="CT184" s="30">
        <v>0</v>
      </c>
      <c r="CU184" s="30">
        <v>0</v>
      </c>
      <c r="CV184" s="30">
        <v>0</v>
      </c>
      <c r="CW184" s="30">
        <v>0</v>
      </c>
      <c r="CX184" s="30">
        <v>0</v>
      </c>
      <c r="CY184" s="30">
        <v>0</v>
      </c>
      <c r="CZ184" s="30">
        <v>0</v>
      </c>
      <c r="DA184" s="30">
        <v>0</v>
      </c>
      <c r="DB184" s="31">
        <v>0</v>
      </c>
    </row>
    <row r="185" spans="1:106" ht="14.1" customHeight="1" x14ac:dyDescent="0.25">
      <c r="A185" s="21">
        <f t="shared" si="18"/>
        <v>172</v>
      </c>
      <c r="B185" s="141" t="s">
        <v>402</v>
      </c>
      <c r="C185" s="33">
        <v>15384</v>
      </c>
      <c r="D185" s="139" t="s">
        <v>44</v>
      </c>
      <c r="E185" s="25">
        <f t="shared" si="19"/>
        <v>494</v>
      </c>
      <c r="F185" s="25" t="e">
        <f>VLOOKUP(E185,Tab!$A$2:$B$255,2,TRUE)</f>
        <v>#N/A</v>
      </c>
      <c r="G185" s="26">
        <f t="shared" si="20"/>
        <v>494</v>
      </c>
      <c r="H185" s="26">
        <f t="shared" si="21"/>
        <v>475</v>
      </c>
      <c r="I185" s="26">
        <f t="shared" si="22"/>
        <v>0</v>
      </c>
      <c r="J185" s="26">
        <f t="shared" si="23"/>
        <v>0</v>
      </c>
      <c r="K185" s="26">
        <f t="shared" si="24"/>
        <v>0</v>
      </c>
      <c r="L185" s="27">
        <f t="shared" si="25"/>
        <v>969</v>
      </c>
      <c r="M185" s="28">
        <f t="shared" si="26"/>
        <v>193.8</v>
      </c>
      <c r="N185" s="29"/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183">
        <v>0</v>
      </c>
      <c r="AH185" s="178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v>0</v>
      </c>
      <c r="AY185" s="30">
        <v>0</v>
      </c>
      <c r="AZ185" s="30">
        <v>0</v>
      </c>
      <c r="BA185" s="30">
        <v>0</v>
      </c>
      <c r="BB185" s="30">
        <v>0</v>
      </c>
      <c r="BC185" s="30">
        <v>0</v>
      </c>
      <c r="BD185" s="30">
        <v>0</v>
      </c>
      <c r="BE185" s="30">
        <v>0</v>
      </c>
      <c r="BF185" s="30">
        <v>0</v>
      </c>
      <c r="BG185" s="30">
        <v>0</v>
      </c>
      <c r="BH185" s="30">
        <v>0</v>
      </c>
      <c r="BI185" s="30">
        <v>0</v>
      </c>
      <c r="BJ185" s="30">
        <v>475</v>
      </c>
      <c r="BK185" s="30">
        <v>0</v>
      </c>
      <c r="BL185" s="30">
        <v>0</v>
      </c>
      <c r="BM185" s="30">
        <v>0</v>
      </c>
      <c r="BN185" s="30">
        <v>494</v>
      </c>
      <c r="BO185" s="30">
        <v>0</v>
      </c>
      <c r="BP185" s="30">
        <v>0</v>
      </c>
      <c r="BQ185" s="30">
        <v>0</v>
      </c>
      <c r="BR185" s="30">
        <v>0</v>
      </c>
      <c r="BS185" s="30">
        <v>0</v>
      </c>
      <c r="BT185" s="30">
        <v>0</v>
      </c>
      <c r="BU185" s="30">
        <v>0</v>
      </c>
      <c r="BV185" s="30">
        <v>0</v>
      </c>
      <c r="BW185" s="30">
        <v>0</v>
      </c>
      <c r="BX185" s="30">
        <v>0</v>
      </c>
      <c r="BY185" s="30">
        <v>0</v>
      </c>
      <c r="BZ185" s="30">
        <v>0</v>
      </c>
      <c r="CA185" s="30">
        <v>0</v>
      </c>
      <c r="CB185" s="30">
        <v>0</v>
      </c>
      <c r="CC185" s="30">
        <v>0</v>
      </c>
      <c r="CD185" s="30">
        <v>0</v>
      </c>
      <c r="CE185" s="30">
        <v>0</v>
      </c>
      <c r="CF185" s="30">
        <v>0</v>
      </c>
      <c r="CG185" s="30">
        <v>0</v>
      </c>
      <c r="CH185" s="30">
        <v>0</v>
      </c>
      <c r="CI185" s="30">
        <v>0</v>
      </c>
      <c r="CJ185" s="30">
        <v>0</v>
      </c>
      <c r="CK185" s="30">
        <v>0</v>
      </c>
      <c r="CL185" s="30">
        <v>0</v>
      </c>
      <c r="CM185" s="30">
        <v>0</v>
      </c>
      <c r="CN185" s="30">
        <v>0</v>
      </c>
      <c r="CO185" s="30">
        <v>0</v>
      </c>
      <c r="CP185" s="30">
        <v>0</v>
      </c>
      <c r="CQ185" s="30">
        <v>0</v>
      </c>
      <c r="CR185" s="30">
        <v>0</v>
      </c>
      <c r="CS185" s="30">
        <v>0</v>
      </c>
      <c r="CT185" s="30">
        <v>0</v>
      </c>
      <c r="CU185" s="30">
        <v>0</v>
      </c>
      <c r="CV185" s="30">
        <v>0</v>
      </c>
      <c r="CW185" s="30">
        <v>0</v>
      </c>
      <c r="CX185" s="30">
        <v>0</v>
      </c>
      <c r="CY185" s="30">
        <v>0</v>
      </c>
      <c r="CZ185" s="30">
        <v>0</v>
      </c>
      <c r="DA185" s="30">
        <v>0</v>
      </c>
      <c r="DB185" s="31">
        <v>0</v>
      </c>
    </row>
    <row r="186" spans="1:106" ht="14.1" customHeight="1" x14ac:dyDescent="0.25">
      <c r="A186" s="21">
        <f t="shared" si="18"/>
        <v>173</v>
      </c>
      <c r="B186" s="43" t="s">
        <v>131</v>
      </c>
      <c r="C186" s="44">
        <v>928</v>
      </c>
      <c r="D186" s="46" t="s">
        <v>44</v>
      </c>
      <c r="E186" s="25">
        <f t="shared" si="19"/>
        <v>464</v>
      </c>
      <c r="F186" s="25" t="e">
        <f>VLOOKUP(E186,Tab!$A$2:$B$255,2,TRUE)</f>
        <v>#N/A</v>
      </c>
      <c r="G186" s="26">
        <f t="shared" si="20"/>
        <v>494</v>
      </c>
      <c r="H186" s="26">
        <f t="shared" si="21"/>
        <v>464</v>
      </c>
      <c r="I186" s="26">
        <f t="shared" si="22"/>
        <v>0</v>
      </c>
      <c r="J186" s="26">
        <f t="shared" si="23"/>
        <v>0</v>
      </c>
      <c r="K186" s="26">
        <f t="shared" si="24"/>
        <v>0</v>
      </c>
      <c r="L186" s="27">
        <f t="shared" si="25"/>
        <v>958</v>
      </c>
      <c r="M186" s="28">
        <f t="shared" si="26"/>
        <v>191.6</v>
      </c>
      <c r="N186" s="29"/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183">
        <v>0</v>
      </c>
      <c r="AH186" s="178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v>0</v>
      </c>
      <c r="AY186" s="30">
        <v>0</v>
      </c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  <c r="BF186" s="30">
        <v>0</v>
      </c>
      <c r="BG186" s="30">
        <v>0</v>
      </c>
      <c r="BH186" s="30">
        <v>0</v>
      </c>
      <c r="BI186" s="30">
        <v>0</v>
      </c>
      <c r="BJ186" s="30">
        <v>0</v>
      </c>
      <c r="BK186" s="30">
        <v>0</v>
      </c>
      <c r="BL186" s="30">
        <v>0</v>
      </c>
      <c r="BM186" s="30">
        <v>464</v>
      </c>
      <c r="BN186" s="30">
        <v>0</v>
      </c>
      <c r="BO186" s="30">
        <v>0</v>
      </c>
      <c r="BP186" s="30">
        <v>0</v>
      </c>
      <c r="BQ186" s="30">
        <v>0</v>
      </c>
      <c r="BR186" s="30">
        <v>0</v>
      </c>
      <c r="BS186" s="30">
        <v>0</v>
      </c>
      <c r="BT186" s="30">
        <v>0</v>
      </c>
      <c r="BU186" s="30">
        <v>0</v>
      </c>
      <c r="BV186" s="30">
        <v>0</v>
      </c>
      <c r="BW186" s="30">
        <v>0</v>
      </c>
      <c r="BX186" s="30">
        <v>0</v>
      </c>
      <c r="BY186" s="30">
        <v>0</v>
      </c>
      <c r="BZ186" s="30">
        <v>0</v>
      </c>
      <c r="CA186" s="30">
        <v>0</v>
      </c>
      <c r="CB186" s="30">
        <v>0</v>
      </c>
      <c r="CC186" s="30">
        <v>494</v>
      </c>
      <c r="CD186" s="30">
        <v>0</v>
      </c>
      <c r="CE186" s="30">
        <v>0</v>
      </c>
      <c r="CF186" s="30">
        <v>0</v>
      </c>
      <c r="CG186" s="30">
        <v>0</v>
      </c>
      <c r="CH186" s="30">
        <v>0</v>
      </c>
      <c r="CI186" s="30">
        <v>0</v>
      </c>
      <c r="CJ186" s="30">
        <v>0</v>
      </c>
      <c r="CK186" s="30">
        <v>0</v>
      </c>
      <c r="CL186" s="30">
        <v>0</v>
      </c>
      <c r="CM186" s="30">
        <v>0</v>
      </c>
      <c r="CN186" s="30">
        <v>0</v>
      </c>
      <c r="CO186" s="30">
        <v>0</v>
      </c>
      <c r="CP186" s="30">
        <v>0</v>
      </c>
      <c r="CQ186" s="30">
        <v>0</v>
      </c>
      <c r="CR186" s="30">
        <v>0</v>
      </c>
      <c r="CS186" s="30">
        <v>0</v>
      </c>
      <c r="CT186" s="30">
        <v>0</v>
      </c>
      <c r="CU186" s="30">
        <v>0</v>
      </c>
      <c r="CV186" s="30">
        <v>0</v>
      </c>
      <c r="CW186" s="30">
        <v>0</v>
      </c>
      <c r="CX186" s="30">
        <v>0</v>
      </c>
      <c r="CY186" s="30">
        <v>0</v>
      </c>
      <c r="CZ186" s="30">
        <v>0</v>
      </c>
      <c r="DA186" s="30">
        <v>0</v>
      </c>
      <c r="DB186" s="31">
        <v>0</v>
      </c>
    </row>
    <row r="187" spans="1:106" ht="14.1" customHeight="1" x14ac:dyDescent="0.25">
      <c r="A187" s="21">
        <f t="shared" si="18"/>
        <v>174</v>
      </c>
      <c r="B187" s="141" t="s">
        <v>366</v>
      </c>
      <c r="C187" s="152">
        <v>14836</v>
      </c>
      <c r="D187" s="139" t="s">
        <v>140</v>
      </c>
      <c r="E187" s="25">
        <f t="shared" si="19"/>
        <v>474</v>
      </c>
      <c r="F187" s="25" t="e">
        <f>VLOOKUP(E187,Tab!$A$2:$B$255,2,TRUE)</f>
        <v>#N/A</v>
      </c>
      <c r="G187" s="26">
        <f t="shared" si="20"/>
        <v>481</v>
      </c>
      <c r="H187" s="26">
        <f t="shared" si="21"/>
        <v>474</v>
      </c>
      <c r="I187" s="26">
        <f t="shared" si="22"/>
        <v>0</v>
      </c>
      <c r="J187" s="26">
        <f t="shared" si="23"/>
        <v>0</v>
      </c>
      <c r="K187" s="26">
        <f t="shared" si="24"/>
        <v>0</v>
      </c>
      <c r="L187" s="27">
        <f t="shared" si="25"/>
        <v>955</v>
      </c>
      <c r="M187" s="28">
        <f t="shared" si="26"/>
        <v>191</v>
      </c>
      <c r="N187" s="29"/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183">
        <v>0</v>
      </c>
      <c r="AH187" s="178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v>0</v>
      </c>
      <c r="AY187" s="30">
        <v>0</v>
      </c>
      <c r="AZ187" s="30">
        <v>0</v>
      </c>
      <c r="BA187" s="30">
        <v>0</v>
      </c>
      <c r="BB187" s="30">
        <v>0</v>
      </c>
      <c r="BC187" s="30">
        <v>0</v>
      </c>
      <c r="BD187" s="30">
        <v>0</v>
      </c>
      <c r="BE187" s="30">
        <v>0</v>
      </c>
      <c r="BF187" s="30">
        <v>0</v>
      </c>
      <c r="BG187" s="30">
        <v>0</v>
      </c>
      <c r="BH187" s="30">
        <v>0</v>
      </c>
      <c r="BI187" s="30">
        <v>474</v>
      </c>
      <c r="BJ187" s="30">
        <v>0</v>
      </c>
      <c r="BK187" s="30">
        <v>0</v>
      </c>
      <c r="BL187" s="30">
        <v>0</v>
      </c>
      <c r="BM187" s="30">
        <v>0</v>
      </c>
      <c r="BN187" s="30">
        <v>0</v>
      </c>
      <c r="BO187" s="30">
        <v>0</v>
      </c>
      <c r="BP187" s="30">
        <v>0</v>
      </c>
      <c r="BQ187" s="30">
        <v>0</v>
      </c>
      <c r="BR187" s="30">
        <v>0</v>
      </c>
      <c r="BS187" s="30">
        <v>0</v>
      </c>
      <c r="BT187" s="30">
        <v>0</v>
      </c>
      <c r="BU187" s="30">
        <v>0</v>
      </c>
      <c r="BV187" s="30">
        <v>0</v>
      </c>
      <c r="BW187" s="30">
        <v>481</v>
      </c>
      <c r="BX187" s="30">
        <v>0</v>
      </c>
      <c r="BY187" s="30">
        <v>0</v>
      </c>
      <c r="BZ187" s="30">
        <v>0</v>
      </c>
      <c r="CA187" s="30">
        <v>0</v>
      </c>
      <c r="CB187" s="30">
        <v>0</v>
      </c>
      <c r="CC187" s="30">
        <v>0</v>
      </c>
      <c r="CD187" s="30">
        <v>0</v>
      </c>
      <c r="CE187" s="30">
        <v>0</v>
      </c>
      <c r="CF187" s="30">
        <v>0</v>
      </c>
      <c r="CG187" s="30">
        <v>0</v>
      </c>
      <c r="CH187" s="30">
        <v>0</v>
      </c>
      <c r="CI187" s="30">
        <v>0</v>
      </c>
      <c r="CJ187" s="30">
        <v>0</v>
      </c>
      <c r="CK187" s="30">
        <v>0</v>
      </c>
      <c r="CL187" s="30">
        <v>0</v>
      </c>
      <c r="CM187" s="30">
        <v>0</v>
      </c>
      <c r="CN187" s="30">
        <v>0</v>
      </c>
      <c r="CO187" s="30">
        <v>0</v>
      </c>
      <c r="CP187" s="30">
        <v>0</v>
      </c>
      <c r="CQ187" s="30">
        <v>0</v>
      </c>
      <c r="CR187" s="30">
        <v>0</v>
      </c>
      <c r="CS187" s="30">
        <v>0</v>
      </c>
      <c r="CT187" s="30">
        <v>0</v>
      </c>
      <c r="CU187" s="30">
        <v>0</v>
      </c>
      <c r="CV187" s="30">
        <v>0</v>
      </c>
      <c r="CW187" s="30">
        <v>0</v>
      </c>
      <c r="CX187" s="30">
        <v>0</v>
      </c>
      <c r="CY187" s="30">
        <v>0</v>
      </c>
      <c r="CZ187" s="30">
        <v>0</v>
      </c>
      <c r="DA187" s="30">
        <v>0</v>
      </c>
      <c r="DB187" s="31">
        <v>0</v>
      </c>
    </row>
    <row r="188" spans="1:106" ht="14.1" customHeight="1" x14ac:dyDescent="0.25">
      <c r="A188" s="21">
        <f t="shared" si="18"/>
        <v>175</v>
      </c>
      <c r="B188" s="141" t="s">
        <v>546</v>
      </c>
      <c r="C188" s="33">
        <v>11853</v>
      </c>
      <c r="D188" s="40" t="s">
        <v>83</v>
      </c>
      <c r="E188" s="25">
        <f t="shared" si="19"/>
        <v>487</v>
      </c>
      <c r="F188" s="25" t="e">
        <f>VLOOKUP(E188,Tab!$A$2:$B$255,2,TRUE)</f>
        <v>#N/A</v>
      </c>
      <c r="G188" s="26">
        <f t="shared" si="20"/>
        <v>487</v>
      </c>
      <c r="H188" s="26">
        <f t="shared" si="21"/>
        <v>466</v>
      </c>
      <c r="I188" s="26">
        <f t="shared" si="22"/>
        <v>0</v>
      </c>
      <c r="J188" s="26">
        <f t="shared" si="23"/>
        <v>0</v>
      </c>
      <c r="K188" s="26">
        <f t="shared" si="24"/>
        <v>0</v>
      </c>
      <c r="L188" s="27">
        <f t="shared" si="25"/>
        <v>953</v>
      </c>
      <c r="M188" s="28">
        <f t="shared" si="26"/>
        <v>190.6</v>
      </c>
      <c r="N188" s="29"/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183">
        <v>0</v>
      </c>
      <c r="AH188" s="178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  <c r="AV188" s="30">
        <v>0</v>
      </c>
      <c r="AW188" s="30">
        <v>0</v>
      </c>
      <c r="AX188" s="30">
        <v>0</v>
      </c>
      <c r="AY188" s="30">
        <v>0</v>
      </c>
      <c r="AZ188" s="30">
        <v>0</v>
      </c>
      <c r="BA188" s="30">
        <v>0</v>
      </c>
      <c r="BB188" s="30">
        <v>0</v>
      </c>
      <c r="BC188" s="30">
        <v>0</v>
      </c>
      <c r="BD188" s="30">
        <v>487</v>
      </c>
      <c r="BE188" s="30">
        <v>0</v>
      </c>
      <c r="BF188" s="30">
        <v>0</v>
      </c>
      <c r="BG188" s="30">
        <v>0</v>
      </c>
      <c r="BH188" s="30">
        <v>0</v>
      </c>
      <c r="BI188" s="30">
        <v>0</v>
      </c>
      <c r="BJ188" s="30">
        <v>0</v>
      </c>
      <c r="BK188" s="30">
        <v>0</v>
      </c>
      <c r="BL188" s="30">
        <v>0</v>
      </c>
      <c r="BM188" s="30">
        <v>0</v>
      </c>
      <c r="BN188" s="30">
        <v>0</v>
      </c>
      <c r="BO188" s="30">
        <v>466</v>
      </c>
      <c r="BP188" s="30">
        <v>0</v>
      </c>
      <c r="BQ188" s="30">
        <v>0</v>
      </c>
      <c r="BR188" s="30">
        <v>0</v>
      </c>
      <c r="BS188" s="30">
        <v>0</v>
      </c>
      <c r="BT188" s="30">
        <v>0</v>
      </c>
      <c r="BU188" s="30">
        <v>0</v>
      </c>
      <c r="BV188" s="30">
        <v>0</v>
      </c>
      <c r="BW188" s="30">
        <v>0</v>
      </c>
      <c r="BX188" s="30">
        <v>0</v>
      </c>
      <c r="BY188" s="30">
        <v>0</v>
      </c>
      <c r="BZ188" s="30">
        <v>0</v>
      </c>
      <c r="CA188" s="30">
        <v>0</v>
      </c>
      <c r="CB188" s="30">
        <v>0</v>
      </c>
      <c r="CC188" s="30">
        <v>0</v>
      </c>
      <c r="CD188" s="30">
        <v>0</v>
      </c>
      <c r="CE188" s="30">
        <v>0</v>
      </c>
      <c r="CF188" s="30">
        <v>0</v>
      </c>
      <c r="CG188" s="30">
        <v>0</v>
      </c>
      <c r="CH188" s="30">
        <v>0</v>
      </c>
      <c r="CI188" s="30">
        <v>0</v>
      </c>
      <c r="CJ188" s="30">
        <v>0</v>
      </c>
      <c r="CK188" s="30">
        <v>0</v>
      </c>
      <c r="CL188" s="30">
        <v>0</v>
      </c>
      <c r="CM188" s="30">
        <v>0</v>
      </c>
      <c r="CN188" s="30">
        <v>0</v>
      </c>
      <c r="CO188" s="30">
        <v>0</v>
      </c>
      <c r="CP188" s="30">
        <v>0</v>
      </c>
      <c r="CQ188" s="30">
        <v>0</v>
      </c>
      <c r="CR188" s="30">
        <v>0</v>
      </c>
      <c r="CS188" s="30">
        <v>0</v>
      </c>
      <c r="CT188" s="30">
        <v>0</v>
      </c>
      <c r="CU188" s="30">
        <v>0</v>
      </c>
      <c r="CV188" s="30">
        <v>0</v>
      </c>
      <c r="CW188" s="30">
        <v>0</v>
      </c>
      <c r="CX188" s="30">
        <v>0</v>
      </c>
      <c r="CY188" s="30">
        <v>0</v>
      </c>
      <c r="CZ188" s="30">
        <v>0</v>
      </c>
      <c r="DA188" s="30">
        <v>0</v>
      </c>
      <c r="DB188" s="31">
        <v>0</v>
      </c>
    </row>
    <row r="189" spans="1:106" ht="14.1" customHeight="1" x14ac:dyDescent="0.25">
      <c r="A189" s="21">
        <f t="shared" si="18"/>
        <v>176</v>
      </c>
      <c r="B189" s="141" t="s">
        <v>343</v>
      </c>
      <c r="C189" s="33">
        <v>14195</v>
      </c>
      <c r="D189" s="139" t="s">
        <v>369</v>
      </c>
      <c r="E189" s="25">
        <f t="shared" si="19"/>
        <v>0</v>
      </c>
      <c r="F189" s="25" t="e">
        <f>VLOOKUP(E189,Tab!$A$2:$B$255,2,TRUE)</f>
        <v>#N/A</v>
      </c>
      <c r="G189" s="26">
        <f t="shared" si="20"/>
        <v>483</v>
      </c>
      <c r="H189" s="26">
        <f t="shared" si="21"/>
        <v>468</v>
      </c>
      <c r="I189" s="26">
        <f t="shared" si="22"/>
        <v>0</v>
      </c>
      <c r="J189" s="26">
        <f t="shared" si="23"/>
        <v>0</v>
      </c>
      <c r="K189" s="26">
        <f t="shared" si="24"/>
        <v>0</v>
      </c>
      <c r="L189" s="27">
        <f t="shared" si="25"/>
        <v>951</v>
      </c>
      <c r="M189" s="28">
        <f t="shared" si="26"/>
        <v>190.2</v>
      </c>
      <c r="N189" s="29"/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183">
        <v>0</v>
      </c>
      <c r="AH189" s="178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0</v>
      </c>
      <c r="BB189" s="30">
        <v>0</v>
      </c>
      <c r="BC189" s="30">
        <v>0</v>
      </c>
      <c r="BD189" s="30">
        <v>0</v>
      </c>
      <c r="BE189" s="30">
        <v>0</v>
      </c>
      <c r="BF189" s="30">
        <v>0</v>
      </c>
      <c r="BG189" s="30">
        <v>0</v>
      </c>
      <c r="BH189" s="30">
        <v>0</v>
      </c>
      <c r="BI189" s="30">
        <v>0</v>
      </c>
      <c r="BJ189" s="30">
        <v>0</v>
      </c>
      <c r="BK189" s="30">
        <v>0</v>
      </c>
      <c r="BL189" s="30">
        <v>0</v>
      </c>
      <c r="BM189" s="30">
        <v>0</v>
      </c>
      <c r="BN189" s="30">
        <v>0</v>
      </c>
      <c r="BO189" s="30">
        <v>0</v>
      </c>
      <c r="BP189" s="30">
        <v>0</v>
      </c>
      <c r="BQ189" s="30">
        <v>0</v>
      </c>
      <c r="BR189" s="30">
        <v>0</v>
      </c>
      <c r="BS189" s="30">
        <v>0</v>
      </c>
      <c r="BT189" s="30">
        <v>0</v>
      </c>
      <c r="BU189" s="30">
        <v>0</v>
      </c>
      <c r="BV189" s="30">
        <v>0</v>
      </c>
      <c r="BW189" s="30">
        <v>0</v>
      </c>
      <c r="BX189" s="30">
        <v>0</v>
      </c>
      <c r="BY189" s="30">
        <v>0</v>
      </c>
      <c r="BZ189" s="30">
        <v>0</v>
      </c>
      <c r="CA189" s="30">
        <v>0</v>
      </c>
      <c r="CB189" s="30">
        <v>0</v>
      </c>
      <c r="CC189" s="30">
        <v>0</v>
      </c>
      <c r="CD189" s="30">
        <v>0</v>
      </c>
      <c r="CE189" s="30">
        <v>0</v>
      </c>
      <c r="CF189" s="30">
        <v>0</v>
      </c>
      <c r="CG189" s="30">
        <v>0</v>
      </c>
      <c r="CH189" s="30">
        <v>0</v>
      </c>
      <c r="CI189" s="30">
        <v>0</v>
      </c>
      <c r="CJ189" s="30">
        <v>0</v>
      </c>
      <c r="CK189" s="30">
        <v>0</v>
      </c>
      <c r="CL189" s="30">
        <v>0</v>
      </c>
      <c r="CM189" s="30">
        <v>0</v>
      </c>
      <c r="CN189" s="30">
        <v>0</v>
      </c>
      <c r="CO189" s="30">
        <v>0</v>
      </c>
      <c r="CP189" s="30">
        <v>0</v>
      </c>
      <c r="CQ189" s="30">
        <v>0</v>
      </c>
      <c r="CR189" s="30">
        <v>0</v>
      </c>
      <c r="CS189" s="30">
        <v>468</v>
      </c>
      <c r="CT189" s="30">
        <v>483</v>
      </c>
      <c r="CU189" s="30">
        <v>0</v>
      </c>
      <c r="CV189" s="30">
        <v>0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1">
        <v>0</v>
      </c>
    </row>
    <row r="190" spans="1:106" ht="14.1" customHeight="1" x14ac:dyDescent="0.25">
      <c r="A190" s="21">
        <f t="shared" si="18"/>
        <v>177</v>
      </c>
      <c r="B190" s="143" t="s">
        <v>299</v>
      </c>
      <c r="C190" s="152">
        <v>14441</v>
      </c>
      <c r="D190" s="144" t="s">
        <v>300</v>
      </c>
      <c r="E190" s="25">
        <f t="shared" si="19"/>
        <v>481</v>
      </c>
      <c r="F190" s="25" t="e">
        <f>VLOOKUP(E190,Tab!$A$2:$B$255,2,TRUE)</f>
        <v>#N/A</v>
      </c>
      <c r="G190" s="26">
        <f t="shared" si="20"/>
        <v>481</v>
      </c>
      <c r="H190" s="26">
        <f t="shared" si="21"/>
        <v>449</v>
      </c>
      <c r="I190" s="26">
        <f t="shared" si="22"/>
        <v>0</v>
      </c>
      <c r="J190" s="26">
        <f t="shared" si="23"/>
        <v>0</v>
      </c>
      <c r="K190" s="26">
        <f t="shared" si="24"/>
        <v>0</v>
      </c>
      <c r="L190" s="27">
        <f t="shared" si="25"/>
        <v>930</v>
      </c>
      <c r="M190" s="28">
        <f t="shared" si="26"/>
        <v>186</v>
      </c>
      <c r="N190" s="29"/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183">
        <v>0</v>
      </c>
      <c r="AH190" s="178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  <c r="AV190" s="30">
        <v>0</v>
      </c>
      <c r="AW190" s="30">
        <v>481</v>
      </c>
      <c r="AX190" s="30"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  <c r="BF190" s="30">
        <v>0</v>
      </c>
      <c r="BG190" s="30">
        <v>0</v>
      </c>
      <c r="BH190" s="30">
        <v>0</v>
      </c>
      <c r="BI190" s="30">
        <v>0</v>
      </c>
      <c r="BJ190" s="30">
        <v>0</v>
      </c>
      <c r="BK190" s="30">
        <v>0</v>
      </c>
      <c r="BL190" s="30">
        <v>0</v>
      </c>
      <c r="BM190" s="30">
        <v>0</v>
      </c>
      <c r="BN190" s="30">
        <v>0</v>
      </c>
      <c r="BO190" s="30">
        <v>0</v>
      </c>
      <c r="BP190" s="30">
        <v>0</v>
      </c>
      <c r="BQ190" s="30">
        <v>0</v>
      </c>
      <c r="BR190" s="30">
        <v>0</v>
      </c>
      <c r="BS190" s="30">
        <v>0</v>
      </c>
      <c r="BT190" s="30">
        <v>0</v>
      </c>
      <c r="BU190" s="30">
        <v>449</v>
      </c>
      <c r="BV190" s="30">
        <v>0</v>
      </c>
      <c r="BW190" s="30">
        <v>0</v>
      </c>
      <c r="BX190" s="30">
        <v>0</v>
      </c>
      <c r="BY190" s="30">
        <v>0</v>
      </c>
      <c r="BZ190" s="30">
        <v>0</v>
      </c>
      <c r="CA190" s="30">
        <v>0</v>
      </c>
      <c r="CB190" s="30">
        <v>0</v>
      </c>
      <c r="CC190" s="30">
        <v>0</v>
      </c>
      <c r="CD190" s="30">
        <v>0</v>
      </c>
      <c r="CE190" s="30">
        <v>0</v>
      </c>
      <c r="CF190" s="30">
        <v>0</v>
      </c>
      <c r="CG190" s="30">
        <v>0</v>
      </c>
      <c r="CH190" s="30">
        <v>0</v>
      </c>
      <c r="CI190" s="30">
        <v>0</v>
      </c>
      <c r="CJ190" s="30">
        <v>0</v>
      </c>
      <c r="CK190" s="30">
        <v>0</v>
      </c>
      <c r="CL190" s="30">
        <v>0</v>
      </c>
      <c r="CM190" s="30">
        <v>0</v>
      </c>
      <c r="CN190" s="30">
        <v>0</v>
      </c>
      <c r="CO190" s="30">
        <v>0</v>
      </c>
      <c r="CP190" s="30">
        <v>0</v>
      </c>
      <c r="CQ190" s="30">
        <v>0</v>
      </c>
      <c r="CR190" s="30">
        <v>0</v>
      </c>
      <c r="CS190" s="30">
        <v>0</v>
      </c>
      <c r="CT190" s="30">
        <v>0</v>
      </c>
      <c r="CU190" s="30">
        <v>0</v>
      </c>
      <c r="CV190" s="30">
        <v>0</v>
      </c>
      <c r="CW190" s="30">
        <v>0</v>
      </c>
      <c r="CX190" s="30">
        <v>0</v>
      </c>
      <c r="CY190" s="30">
        <v>0</v>
      </c>
      <c r="CZ190" s="30">
        <v>0</v>
      </c>
      <c r="DA190" s="30">
        <v>0</v>
      </c>
      <c r="DB190" s="31">
        <v>0</v>
      </c>
    </row>
    <row r="191" spans="1:106" ht="14.1" customHeight="1" x14ac:dyDescent="0.25">
      <c r="A191" s="21">
        <f t="shared" si="18"/>
        <v>178</v>
      </c>
      <c r="B191" s="141" t="s">
        <v>579</v>
      </c>
      <c r="C191" s="33">
        <v>16</v>
      </c>
      <c r="D191" s="40" t="s">
        <v>26</v>
      </c>
      <c r="E191" s="25">
        <f t="shared" si="19"/>
        <v>472</v>
      </c>
      <c r="F191" s="25" t="e">
        <f>VLOOKUP(E191,Tab!$A$2:$B$255,2,TRUE)</f>
        <v>#N/A</v>
      </c>
      <c r="G191" s="26">
        <f t="shared" si="20"/>
        <v>472</v>
      </c>
      <c r="H191" s="26">
        <f t="shared" si="21"/>
        <v>458</v>
      </c>
      <c r="I191" s="26">
        <f t="shared" si="22"/>
        <v>0</v>
      </c>
      <c r="J191" s="26">
        <f t="shared" si="23"/>
        <v>0</v>
      </c>
      <c r="K191" s="26">
        <f t="shared" si="24"/>
        <v>0</v>
      </c>
      <c r="L191" s="27">
        <f t="shared" si="25"/>
        <v>930</v>
      </c>
      <c r="M191" s="28">
        <f t="shared" si="26"/>
        <v>186</v>
      </c>
      <c r="N191" s="29"/>
      <c r="O191" s="30">
        <v>0</v>
      </c>
      <c r="P191" s="30">
        <v>0</v>
      </c>
      <c r="Q191" s="30">
        <v>472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183">
        <v>0</v>
      </c>
      <c r="AH191" s="178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458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v>0</v>
      </c>
      <c r="BD191" s="30">
        <v>0</v>
      </c>
      <c r="BE191" s="30">
        <v>0</v>
      </c>
      <c r="BF191" s="30">
        <v>0</v>
      </c>
      <c r="BG191" s="30">
        <v>0</v>
      </c>
      <c r="BH191" s="30">
        <v>0</v>
      </c>
      <c r="BI191" s="30">
        <v>0</v>
      </c>
      <c r="BJ191" s="30">
        <v>0</v>
      </c>
      <c r="BK191" s="30">
        <v>0</v>
      </c>
      <c r="BL191" s="30">
        <v>0</v>
      </c>
      <c r="BM191" s="30">
        <v>0</v>
      </c>
      <c r="BN191" s="30">
        <v>0</v>
      </c>
      <c r="BO191" s="30">
        <v>0</v>
      </c>
      <c r="BP191" s="30">
        <v>0</v>
      </c>
      <c r="BQ191" s="30">
        <v>0</v>
      </c>
      <c r="BR191" s="30">
        <v>0</v>
      </c>
      <c r="BS191" s="30">
        <v>0</v>
      </c>
      <c r="BT191" s="30">
        <v>0</v>
      </c>
      <c r="BU191" s="30">
        <v>0</v>
      </c>
      <c r="BV191" s="30">
        <v>0</v>
      </c>
      <c r="BW191" s="30">
        <v>0</v>
      </c>
      <c r="BX191" s="30">
        <v>0</v>
      </c>
      <c r="BY191" s="30">
        <v>0</v>
      </c>
      <c r="BZ191" s="30">
        <v>0</v>
      </c>
      <c r="CA191" s="30">
        <v>0</v>
      </c>
      <c r="CB191" s="30">
        <v>0</v>
      </c>
      <c r="CC191" s="30">
        <v>0</v>
      </c>
      <c r="CD191" s="30">
        <v>0</v>
      </c>
      <c r="CE191" s="30">
        <v>0</v>
      </c>
      <c r="CF191" s="30">
        <v>0</v>
      </c>
      <c r="CG191" s="30">
        <v>0</v>
      </c>
      <c r="CH191" s="30">
        <v>0</v>
      </c>
      <c r="CI191" s="30">
        <v>0</v>
      </c>
      <c r="CJ191" s="30">
        <v>0</v>
      </c>
      <c r="CK191" s="30">
        <v>0</v>
      </c>
      <c r="CL191" s="30">
        <v>0</v>
      </c>
      <c r="CM191" s="30">
        <v>0</v>
      </c>
      <c r="CN191" s="30">
        <v>0</v>
      </c>
      <c r="CO191" s="30">
        <v>0</v>
      </c>
      <c r="CP191" s="30">
        <v>0</v>
      </c>
      <c r="CQ191" s="30">
        <v>0</v>
      </c>
      <c r="CR191" s="30">
        <v>0</v>
      </c>
      <c r="CS191" s="30">
        <v>0</v>
      </c>
      <c r="CT191" s="30">
        <v>0</v>
      </c>
      <c r="CU191" s="30">
        <v>0</v>
      </c>
      <c r="CV191" s="30">
        <v>0</v>
      </c>
      <c r="CW191" s="30">
        <v>0</v>
      </c>
      <c r="CX191" s="30">
        <v>0</v>
      </c>
      <c r="CY191" s="30">
        <v>0</v>
      </c>
      <c r="CZ191" s="30">
        <v>0</v>
      </c>
      <c r="DA191" s="30">
        <v>0</v>
      </c>
      <c r="DB191" s="31">
        <v>0</v>
      </c>
    </row>
    <row r="192" spans="1:106" ht="14.1" customHeight="1" x14ac:dyDescent="0.25">
      <c r="A192" s="21">
        <f t="shared" si="18"/>
        <v>179</v>
      </c>
      <c r="B192" s="39" t="s">
        <v>606</v>
      </c>
      <c r="C192" s="152">
        <v>11603</v>
      </c>
      <c r="D192" s="40" t="s">
        <v>44</v>
      </c>
      <c r="E192" s="25">
        <f t="shared" si="19"/>
        <v>465</v>
      </c>
      <c r="F192" s="25" t="e">
        <f>VLOOKUP(E192,Tab!$A$2:$B$255,2,TRUE)</f>
        <v>#N/A</v>
      </c>
      <c r="G192" s="26">
        <f t="shared" si="20"/>
        <v>465</v>
      </c>
      <c r="H192" s="26">
        <f t="shared" si="21"/>
        <v>460</v>
      </c>
      <c r="I192" s="26">
        <f t="shared" si="22"/>
        <v>0</v>
      </c>
      <c r="J192" s="26">
        <f t="shared" si="23"/>
        <v>0</v>
      </c>
      <c r="K192" s="26">
        <f t="shared" si="24"/>
        <v>0</v>
      </c>
      <c r="L192" s="27">
        <f t="shared" si="25"/>
        <v>925</v>
      </c>
      <c r="M192" s="28">
        <f t="shared" si="26"/>
        <v>185</v>
      </c>
      <c r="N192" s="29"/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460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183">
        <v>0</v>
      </c>
      <c r="AH192" s="178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465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  <c r="BJ192" s="30">
        <v>0</v>
      </c>
      <c r="BK192" s="30">
        <v>0</v>
      </c>
      <c r="BL192" s="30">
        <v>0</v>
      </c>
      <c r="BM192" s="30">
        <v>0</v>
      </c>
      <c r="BN192" s="30">
        <v>0</v>
      </c>
      <c r="BO192" s="30">
        <v>0</v>
      </c>
      <c r="BP192" s="30">
        <v>0</v>
      </c>
      <c r="BQ192" s="30">
        <v>0</v>
      </c>
      <c r="BR192" s="30">
        <v>0</v>
      </c>
      <c r="BS192" s="30">
        <v>0</v>
      </c>
      <c r="BT192" s="30">
        <v>0</v>
      </c>
      <c r="BU192" s="30">
        <v>0</v>
      </c>
      <c r="BV192" s="30">
        <v>0</v>
      </c>
      <c r="BW192" s="30">
        <v>0</v>
      </c>
      <c r="BX192" s="30">
        <v>0</v>
      </c>
      <c r="BY192" s="30">
        <v>0</v>
      </c>
      <c r="BZ192" s="30">
        <v>0</v>
      </c>
      <c r="CA192" s="30">
        <v>0</v>
      </c>
      <c r="CB192" s="30">
        <v>0</v>
      </c>
      <c r="CC192" s="30">
        <v>0</v>
      </c>
      <c r="CD192" s="30">
        <v>0</v>
      </c>
      <c r="CE192" s="30">
        <v>0</v>
      </c>
      <c r="CF192" s="30">
        <v>0</v>
      </c>
      <c r="CG192" s="30">
        <v>0</v>
      </c>
      <c r="CH192" s="30">
        <v>0</v>
      </c>
      <c r="CI192" s="30">
        <v>0</v>
      </c>
      <c r="CJ192" s="30">
        <v>0</v>
      </c>
      <c r="CK192" s="30">
        <v>0</v>
      </c>
      <c r="CL192" s="30">
        <v>0</v>
      </c>
      <c r="CM192" s="30">
        <v>0</v>
      </c>
      <c r="CN192" s="30">
        <v>0</v>
      </c>
      <c r="CO192" s="30">
        <v>0</v>
      </c>
      <c r="CP192" s="30">
        <v>0</v>
      </c>
      <c r="CQ192" s="30">
        <v>0</v>
      </c>
      <c r="CR192" s="30">
        <v>0</v>
      </c>
      <c r="CS192" s="30">
        <v>0</v>
      </c>
      <c r="CT192" s="30">
        <v>0</v>
      </c>
      <c r="CU192" s="30">
        <v>0</v>
      </c>
      <c r="CV192" s="30">
        <v>0</v>
      </c>
      <c r="CW192" s="30">
        <v>0</v>
      </c>
      <c r="CX192" s="30">
        <v>0</v>
      </c>
      <c r="CY192" s="30">
        <v>0</v>
      </c>
      <c r="CZ192" s="30">
        <v>0</v>
      </c>
      <c r="DA192" s="30">
        <v>0</v>
      </c>
      <c r="DB192" s="31">
        <v>0</v>
      </c>
    </row>
    <row r="193" spans="1:106" ht="14.1" customHeight="1" x14ac:dyDescent="0.25">
      <c r="A193" s="21">
        <f t="shared" si="18"/>
        <v>180</v>
      </c>
      <c r="B193" s="141" t="s">
        <v>94</v>
      </c>
      <c r="C193" s="33">
        <v>6304</v>
      </c>
      <c r="D193" s="40" t="s">
        <v>41</v>
      </c>
      <c r="E193" s="25">
        <f t="shared" si="19"/>
        <v>467</v>
      </c>
      <c r="F193" s="25" t="e">
        <f>VLOOKUP(E193,Tab!$A$2:$B$255,2,TRUE)</f>
        <v>#N/A</v>
      </c>
      <c r="G193" s="26">
        <f t="shared" si="20"/>
        <v>467</v>
      </c>
      <c r="H193" s="26">
        <f t="shared" si="21"/>
        <v>454</v>
      </c>
      <c r="I193" s="26">
        <f t="shared" si="22"/>
        <v>0</v>
      </c>
      <c r="J193" s="26">
        <f t="shared" si="23"/>
        <v>0</v>
      </c>
      <c r="K193" s="26">
        <f t="shared" si="24"/>
        <v>0</v>
      </c>
      <c r="L193" s="27">
        <f t="shared" si="25"/>
        <v>921</v>
      </c>
      <c r="M193" s="28">
        <f t="shared" si="26"/>
        <v>184.2</v>
      </c>
      <c r="N193" s="29"/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183">
        <v>0</v>
      </c>
      <c r="AH193" s="178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454</v>
      </c>
      <c r="AR193" s="30"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0</v>
      </c>
      <c r="BA193" s="30">
        <v>0</v>
      </c>
      <c r="BB193" s="30">
        <v>0</v>
      </c>
      <c r="BC193" s="30">
        <v>467</v>
      </c>
      <c r="BD193" s="30">
        <v>0</v>
      </c>
      <c r="BE193" s="30">
        <v>0</v>
      </c>
      <c r="BF193" s="30">
        <v>0</v>
      </c>
      <c r="BG193" s="30">
        <v>0</v>
      </c>
      <c r="BH193" s="30">
        <v>0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30">
        <v>0</v>
      </c>
      <c r="BO193" s="30">
        <v>0</v>
      </c>
      <c r="BP193" s="30">
        <v>0</v>
      </c>
      <c r="BQ193" s="30">
        <v>0</v>
      </c>
      <c r="BR193" s="30">
        <v>0</v>
      </c>
      <c r="BS193" s="30">
        <v>0</v>
      </c>
      <c r="BT193" s="30">
        <v>0</v>
      </c>
      <c r="BU193" s="30">
        <v>0</v>
      </c>
      <c r="BV193" s="30">
        <v>0</v>
      </c>
      <c r="BW193" s="30">
        <v>0</v>
      </c>
      <c r="BX193" s="30">
        <v>0</v>
      </c>
      <c r="BY193" s="30">
        <v>0</v>
      </c>
      <c r="BZ193" s="30">
        <v>0</v>
      </c>
      <c r="CA193" s="30">
        <v>0</v>
      </c>
      <c r="CB193" s="30">
        <v>0</v>
      </c>
      <c r="CC193" s="30">
        <v>0</v>
      </c>
      <c r="CD193" s="30">
        <v>0</v>
      </c>
      <c r="CE193" s="30">
        <v>0</v>
      </c>
      <c r="CF193" s="30">
        <v>0</v>
      </c>
      <c r="CG193" s="30">
        <v>0</v>
      </c>
      <c r="CH193" s="30">
        <v>0</v>
      </c>
      <c r="CI193" s="30">
        <v>0</v>
      </c>
      <c r="CJ193" s="30">
        <v>0</v>
      </c>
      <c r="CK193" s="30">
        <v>0</v>
      </c>
      <c r="CL193" s="30">
        <v>0</v>
      </c>
      <c r="CM193" s="30">
        <v>0</v>
      </c>
      <c r="CN193" s="30">
        <v>0</v>
      </c>
      <c r="CO193" s="30">
        <v>0</v>
      </c>
      <c r="CP193" s="30">
        <v>0</v>
      </c>
      <c r="CQ193" s="30">
        <v>0</v>
      </c>
      <c r="CR193" s="30">
        <v>0</v>
      </c>
      <c r="CS193" s="30">
        <v>0</v>
      </c>
      <c r="CT193" s="30">
        <v>0</v>
      </c>
      <c r="CU193" s="30">
        <v>0</v>
      </c>
      <c r="CV193" s="30">
        <v>0</v>
      </c>
      <c r="CW193" s="30">
        <v>0</v>
      </c>
      <c r="CX193" s="30">
        <v>0</v>
      </c>
      <c r="CY193" s="30">
        <v>0</v>
      </c>
      <c r="CZ193" s="30">
        <v>0</v>
      </c>
      <c r="DA193" s="30">
        <v>0</v>
      </c>
      <c r="DB193" s="31">
        <v>0</v>
      </c>
    </row>
    <row r="194" spans="1:106" ht="14.1" customHeight="1" x14ac:dyDescent="0.25">
      <c r="A194" s="21">
        <f t="shared" si="18"/>
        <v>181</v>
      </c>
      <c r="B194" s="141" t="s">
        <v>647</v>
      </c>
      <c r="C194" s="33">
        <v>15037</v>
      </c>
      <c r="D194" s="40" t="s">
        <v>44</v>
      </c>
      <c r="E194" s="25">
        <f t="shared" si="19"/>
        <v>468</v>
      </c>
      <c r="F194" s="25" t="e">
        <f>VLOOKUP(E194,Tab!$A$2:$B$255,2,TRUE)</f>
        <v>#N/A</v>
      </c>
      <c r="G194" s="26">
        <f t="shared" si="20"/>
        <v>468</v>
      </c>
      <c r="H194" s="26">
        <f t="shared" si="21"/>
        <v>445</v>
      </c>
      <c r="I194" s="26">
        <f t="shared" si="22"/>
        <v>0</v>
      </c>
      <c r="J194" s="26">
        <f t="shared" si="23"/>
        <v>0</v>
      </c>
      <c r="K194" s="26">
        <f t="shared" si="24"/>
        <v>0</v>
      </c>
      <c r="L194" s="27">
        <f t="shared" si="25"/>
        <v>913</v>
      </c>
      <c r="M194" s="28">
        <f t="shared" si="26"/>
        <v>182.6</v>
      </c>
      <c r="N194" s="29"/>
      <c r="O194" s="30">
        <v>0</v>
      </c>
      <c r="P194" s="30">
        <v>0</v>
      </c>
      <c r="Q194" s="30">
        <v>0</v>
      </c>
      <c r="R194" s="30">
        <v>468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445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183">
        <v>0</v>
      </c>
      <c r="AH194" s="178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30">
        <v>0</v>
      </c>
      <c r="BE194" s="30">
        <v>0</v>
      </c>
      <c r="BF194" s="30">
        <v>0</v>
      </c>
      <c r="BG194" s="30">
        <v>0</v>
      </c>
      <c r="BH194" s="30">
        <v>0</v>
      </c>
      <c r="BI194" s="30">
        <v>0</v>
      </c>
      <c r="BJ194" s="30">
        <v>0</v>
      </c>
      <c r="BK194" s="30">
        <v>0</v>
      </c>
      <c r="BL194" s="30">
        <v>0</v>
      </c>
      <c r="BM194" s="30">
        <v>0</v>
      </c>
      <c r="BN194" s="30">
        <v>0</v>
      </c>
      <c r="BO194" s="30">
        <v>0</v>
      </c>
      <c r="BP194" s="30">
        <v>0</v>
      </c>
      <c r="BQ194" s="30">
        <v>0</v>
      </c>
      <c r="BR194" s="30">
        <v>0</v>
      </c>
      <c r="BS194" s="30">
        <v>0</v>
      </c>
      <c r="BT194" s="30">
        <v>0</v>
      </c>
      <c r="BU194" s="30">
        <v>0</v>
      </c>
      <c r="BV194" s="30">
        <v>0</v>
      </c>
      <c r="BW194" s="30">
        <v>0</v>
      </c>
      <c r="BX194" s="30">
        <v>0</v>
      </c>
      <c r="BY194" s="30">
        <v>0</v>
      </c>
      <c r="BZ194" s="30">
        <v>0</v>
      </c>
      <c r="CA194" s="30">
        <v>0</v>
      </c>
      <c r="CB194" s="30">
        <v>0</v>
      </c>
      <c r="CC194" s="30">
        <v>0</v>
      </c>
      <c r="CD194" s="30">
        <v>0</v>
      </c>
      <c r="CE194" s="30">
        <v>0</v>
      </c>
      <c r="CF194" s="30">
        <v>0</v>
      </c>
      <c r="CG194" s="30">
        <v>0</v>
      </c>
      <c r="CH194" s="30">
        <v>0</v>
      </c>
      <c r="CI194" s="30">
        <v>0</v>
      </c>
      <c r="CJ194" s="30">
        <v>0</v>
      </c>
      <c r="CK194" s="30">
        <v>0</v>
      </c>
      <c r="CL194" s="30">
        <v>0</v>
      </c>
      <c r="CM194" s="30">
        <v>0</v>
      </c>
      <c r="CN194" s="30">
        <v>0</v>
      </c>
      <c r="CO194" s="30">
        <v>0</v>
      </c>
      <c r="CP194" s="30">
        <v>0</v>
      </c>
      <c r="CQ194" s="30">
        <v>0</v>
      </c>
      <c r="CR194" s="30">
        <v>0</v>
      </c>
      <c r="CS194" s="30">
        <v>0</v>
      </c>
      <c r="CT194" s="30">
        <v>0</v>
      </c>
      <c r="CU194" s="30">
        <v>0</v>
      </c>
      <c r="CV194" s="30">
        <v>0</v>
      </c>
      <c r="CW194" s="30">
        <v>0</v>
      </c>
      <c r="CX194" s="30">
        <v>0</v>
      </c>
      <c r="CY194" s="30">
        <v>0</v>
      </c>
      <c r="CZ194" s="30">
        <v>0</v>
      </c>
      <c r="DA194" s="30">
        <v>0</v>
      </c>
      <c r="DB194" s="31">
        <v>0</v>
      </c>
    </row>
    <row r="195" spans="1:106" s="42" customFormat="1" ht="14.1" customHeight="1" x14ac:dyDescent="0.25">
      <c r="A195" s="21">
        <f t="shared" si="18"/>
        <v>182</v>
      </c>
      <c r="B195" s="141" t="s">
        <v>150</v>
      </c>
      <c r="C195" s="33">
        <v>11554</v>
      </c>
      <c r="D195" s="40" t="s">
        <v>26</v>
      </c>
      <c r="E195" s="25">
        <f t="shared" si="19"/>
        <v>456</v>
      </c>
      <c r="F195" s="25" t="e">
        <f>VLOOKUP(E195,Tab!$A$2:$B$255,2,TRUE)</f>
        <v>#N/A</v>
      </c>
      <c r="G195" s="26">
        <f t="shared" si="20"/>
        <v>456</v>
      </c>
      <c r="H195" s="26">
        <f t="shared" si="21"/>
        <v>451</v>
      </c>
      <c r="I195" s="26">
        <f t="shared" si="22"/>
        <v>0</v>
      </c>
      <c r="J195" s="26">
        <f t="shared" si="23"/>
        <v>0</v>
      </c>
      <c r="K195" s="26">
        <f t="shared" si="24"/>
        <v>0</v>
      </c>
      <c r="L195" s="27">
        <f t="shared" si="25"/>
        <v>907</v>
      </c>
      <c r="M195" s="28">
        <f t="shared" si="26"/>
        <v>181.4</v>
      </c>
      <c r="N195" s="29"/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451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456</v>
      </c>
      <c r="AF195" s="30">
        <v>0</v>
      </c>
      <c r="AG195" s="183">
        <v>0</v>
      </c>
      <c r="AH195" s="178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30">
        <v>0</v>
      </c>
      <c r="BC195" s="30">
        <v>0</v>
      </c>
      <c r="BD195" s="30">
        <v>0</v>
      </c>
      <c r="BE195" s="30">
        <v>0</v>
      </c>
      <c r="BF195" s="30">
        <v>0</v>
      </c>
      <c r="BG195" s="30">
        <v>0</v>
      </c>
      <c r="BH195" s="30">
        <v>0</v>
      </c>
      <c r="BI195" s="30">
        <v>0</v>
      </c>
      <c r="BJ195" s="30">
        <v>0</v>
      </c>
      <c r="BK195" s="30">
        <v>0</v>
      </c>
      <c r="BL195" s="30">
        <v>0</v>
      </c>
      <c r="BM195" s="30">
        <v>0</v>
      </c>
      <c r="BN195" s="30">
        <v>0</v>
      </c>
      <c r="BO195" s="30">
        <v>0</v>
      </c>
      <c r="BP195" s="30">
        <v>0</v>
      </c>
      <c r="BQ195" s="30">
        <v>0</v>
      </c>
      <c r="BR195" s="30">
        <v>0</v>
      </c>
      <c r="BS195" s="30">
        <v>0</v>
      </c>
      <c r="BT195" s="30">
        <v>0</v>
      </c>
      <c r="BU195" s="30">
        <v>0</v>
      </c>
      <c r="BV195" s="30">
        <v>0</v>
      </c>
      <c r="BW195" s="30">
        <v>0</v>
      </c>
      <c r="BX195" s="30">
        <v>0</v>
      </c>
      <c r="BY195" s="30">
        <v>0</v>
      </c>
      <c r="BZ195" s="30">
        <v>0</v>
      </c>
      <c r="CA195" s="30">
        <v>0</v>
      </c>
      <c r="CB195" s="30">
        <v>0</v>
      </c>
      <c r="CC195" s="30">
        <v>0</v>
      </c>
      <c r="CD195" s="30">
        <v>0</v>
      </c>
      <c r="CE195" s="30">
        <v>0</v>
      </c>
      <c r="CF195" s="30">
        <v>0</v>
      </c>
      <c r="CG195" s="30">
        <v>0</v>
      </c>
      <c r="CH195" s="30">
        <v>0</v>
      </c>
      <c r="CI195" s="30">
        <v>0</v>
      </c>
      <c r="CJ195" s="30">
        <v>0</v>
      </c>
      <c r="CK195" s="30">
        <v>0</v>
      </c>
      <c r="CL195" s="30">
        <v>0</v>
      </c>
      <c r="CM195" s="30">
        <v>0</v>
      </c>
      <c r="CN195" s="30">
        <v>0</v>
      </c>
      <c r="CO195" s="30">
        <v>0</v>
      </c>
      <c r="CP195" s="30">
        <v>0</v>
      </c>
      <c r="CQ195" s="30">
        <v>0</v>
      </c>
      <c r="CR195" s="30">
        <v>0</v>
      </c>
      <c r="CS195" s="30">
        <v>0</v>
      </c>
      <c r="CT195" s="30">
        <v>0</v>
      </c>
      <c r="CU195" s="30">
        <v>0</v>
      </c>
      <c r="CV195" s="30">
        <v>0</v>
      </c>
      <c r="CW195" s="30">
        <v>0</v>
      </c>
      <c r="CX195" s="30">
        <v>0</v>
      </c>
      <c r="CY195" s="30">
        <v>0</v>
      </c>
      <c r="CZ195" s="30">
        <v>0</v>
      </c>
      <c r="DA195" s="30">
        <v>0</v>
      </c>
      <c r="DB195" s="31">
        <v>0</v>
      </c>
    </row>
    <row r="196" spans="1:106" ht="14.1" customHeight="1" x14ac:dyDescent="0.25">
      <c r="A196" s="21">
        <f t="shared" si="18"/>
        <v>183</v>
      </c>
      <c r="B196" s="141" t="s">
        <v>388</v>
      </c>
      <c r="C196" s="152">
        <v>14724</v>
      </c>
      <c r="D196" s="40" t="s">
        <v>290</v>
      </c>
      <c r="E196" s="25">
        <f t="shared" si="19"/>
        <v>439</v>
      </c>
      <c r="F196" s="25" t="e">
        <f>VLOOKUP(E196,Tab!$A$2:$B$255,2,TRUE)</f>
        <v>#N/A</v>
      </c>
      <c r="G196" s="26">
        <f t="shared" si="20"/>
        <v>462</v>
      </c>
      <c r="H196" s="26">
        <f t="shared" si="21"/>
        <v>439</v>
      </c>
      <c r="I196" s="26">
        <f t="shared" si="22"/>
        <v>0</v>
      </c>
      <c r="J196" s="26">
        <f t="shared" si="23"/>
        <v>0</v>
      </c>
      <c r="K196" s="26">
        <f t="shared" si="24"/>
        <v>0</v>
      </c>
      <c r="L196" s="27">
        <f t="shared" si="25"/>
        <v>901</v>
      </c>
      <c r="M196" s="28">
        <f t="shared" si="26"/>
        <v>180.2</v>
      </c>
      <c r="N196" s="29"/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183">
        <v>0</v>
      </c>
      <c r="AH196" s="178">
        <v>0</v>
      </c>
      <c r="AI196" s="30">
        <v>0</v>
      </c>
      <c r="AJ196" s="30">
        <v>0</v>
      </c>
      <c r="AK196" s="30">
        <v>439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v>0</v>
      </c>
      <c r="AY196" s="30">
        <v>0</v>
      </c>
      <c r="AZ196" s="30">
        <v>0</v>
      </c>
      <c r="BA196" s="30">
        <v>0</v>
      </c>
      <c r="BB196" s="30">
        <v>0</v>
      </c>
      <c r="BC196" s="30">
        <v>0</v>
      </c>
      <c r="BD196" s="30">
        <v>0</v>
      </c>
      <c r="BE196" s="30">
        <v>0</v>
      </c>
      <c r="BF196" s="30">
        <v>0</v>
      </c>
      <c r="BG196" s="30">
        <v>0</v>
      </c>
      <c r="BH196" s="30">
        <v>0</v>
      </c>
      <c r="BI196" s="30">
        <v>0</v>
      </c>
      <c r="BJ196" s="30">
        <v>0</v>
      </c>
      <c r="BK196" s="30">
        <v>0</v>
      </c>
      <c r="BL196" s="30">
        <v>0</v>
      </c>
      <c r="BM196" s="30">
        <v>0</v>
      </c>
      <c r="BN196" s="30">
        <v>0</v>
      </c>
      <c r="BO196" s="30">
        <v>0</v>
      </c>
      <c r="BP196" s="30">
        <v>0</v>
      </c>
      <c r="BQ196" s="30">
        <v>0</v>
      </c>
      <c r="BR196" s="30">
        <v>0</v>
      </c>
      <c r="BS196" s="30">
        <v>0</v>
      </c>
      <c r="BT196" s="30">
        <v>0</v>
      </c>
      <c r="BU196" s="30">
        <v>0</v>
      </c>
      <c r="BV196" s="30">
        <v>0</v>
      </c>
      <c r="BW196" s="30">
        <v>0</v>
      </c>
      <c r="BX196" s="30">
        <v>0</v>
      </c>
      <c r="BY196" s="30">
        <v>0</v>
      </c>
      <c r="BZ196" s="30">
        <v>0</v>
      </c>
      <c r="CA196" s="30">
        <v>0</v>
      </c>
      <c r="CB196" s="30">
        <v>0</v>
      </c>
      <c r="CC196" s="30">
        <v>0</v>
      </c>
      <c r="CD196" s="30">
        <v>0</v>
      </c>
      <c r="CE196" s="30">
        <v>0</v>
      </c>
      <c r="CF196" s="30">
        <v>0</v>
      </c>
      <c r="CG196" s="30">
        <v>0</v>
      </c>
      <c r="CH196" s="30">
        <v>0</v>
      </c>
      <c r="CI196" s="30">
        <v>0</v>
      </c>
      <c r="CJ196" s="30">
        <v>0</v>
      </c>
      <c r="CK196" s="30">
        <v>462</v>
      </c>
      <c r="CL196" s="30">
        <v>0</v>
      </c>
      <c r="CM196" s="30">
        <v>0</v>
      </c>
      <c r="CN196" s="30">
        <v>0</v>
      </c>
      <c r="CO196" s="30">
        <v>0</v>
      </c>
      <c r="CP196" s="30">
        <v>0</v>
      </c>
      <c r="CQ196" s="30">
        <v>0</v>
      </c>
      <c r="CR196" s="30">
        <v>0</v>
      </c>
      <c r="CS196" s="30">
        <v>0</v>
      </c>
      <c r="CT196" s="30">
        <v>0</v>
      </c>
      <c r="CU196" s="30">
        <v>0</v>
      </c>
      <c r="CV196" s="30">
        <v>0</v>
      </c>
      <c r="CW196" s="30">
        <v>0</v>
      </c>
      <c r="CX196" s="30">
        <v>0</v>
      </c>
      <c r="CY196" s="30">
        <v>0</v>
      </c>
      <c r="CZ196" s="30">
        <v>0</v>
      </c>
      <c r="DA196" s="30">
        <v>0</v>
      </c>
      <c r="DB196" s="31">
        <v>0</v>
      </c>
    </row>
    <row r="197" spans="1:106" ht="14.1" customHeight="1" x14ac:dyDescent="0.25">
      <c r="A197" s="21">
        <f t="shared" si="18"/>
        <v>184</v>
      </c>
      <c r="B197" s="141" t="s">
        <v>393</v>
      </c>
      <c r="C197" s="33">
        <v>11507</v>
      </c>
      <c r="D197" s="40" t="s">
        <v>64</v>
      </c>
      <c r="E197" s="25">
        <f t="shared" si="19"/>
        <v>446</v>
      </c>
      <c r="F197" s="25" t="e">
        <f>VLOOKUP(E197,Tab!$A$2:$B$255,2,TRUE)</f>
        <v>#N/A</v>
      </c>
      <c r="G197" s="26">
        <f t="shared" si="20"/>
        <v>446</v>
      </c>
      <c r="H197" s="26">
        <f t="shared" si="21"/>
        <v>440</v>
      </c>
      <c r="I197" s="26">
        <f t="shared" si="22"/>
        <v>0</v>
      </c>
      <c r="J197" s="26">
        <f t="shared" si="23"/>
        <v>0</v>
      </c>
      <c r="K197" s="26">
        <f t="shared" si="24"/>
        <v>0</v>
      </c>
      <c r="L197" s="27">
        <f t="shared" si="25"/>
        <v>886</v>
      </c>
      <c r="M197" s="28">
        <f t="shared" si="26"/>
        <v>177.2</v>
      </c>
      <c r="N197" s="29"/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183">
        <v>0</v>
      </c>
      <c r="AH197" s="178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446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v>440</v>
      </c>
      <c r="AY197" s="30">
        <v>0</v>
      </c>
      <c r="AZ197" s="30">
        <v>0</v>
      </c>
      <c r="BA197" s="30">
        <v>0</v>
      </c>
      <c r="BB197" s="30">
        <v>0</v>
      </c>
      <c r="BC197" s="30">
        <v>0</v>
      </c>
      <c r="BD197" s="30">
        <v>0</v>
      </c>
      <c r="BE197" s="30">
        <v>0</v>
      </c>
      <c r="BF197" s="30">
        <v>0</v>
      </c>
      <c r="BG197" s="30">
        <v>0</v>
      </c>
      <c r="BH197" s="30">
        <v>0</v>
      </c>
      <c r="BI197" s="30">
        <v>0</v>
      </c>
      <c r="BJ197" s="30">
        <v>0</v>
      </c>
      <c r="BK197" s="30">
        <v>0</v>
      </c>
      <c r="BL197" s="30">
        <v>0</v>
      </c>
      <c r="BM197" s="30">
        <v>0</v>
      </c>
      <c r="BN197" s="30">
        <v>0</v>
      </c>
      <c r="BO197" s="30">
        <v>0</v>
      </c>
      <c r="BP197" s="30">
        <v>0</v>
      </c>
      <c r="BQ197" s="30">
        <v>0</v>
      </c>
      <c r="BR197" s="30">
        <v>0</v>
      </c>
      <c r="BS197" s="30">
        <v>0</v>
      </c>
      <c r="BT197" s="30">
        <v>0</v>
      </c>
      <c r="BU197" s="30">
        <v>0</v>
      </c>
      <c r="BV197" s="30">
        <v>0</v>
      </c>
      <c r="BW197" s="30">
        <v>0</v>
      </c>
      <c r="BX197" s="30">
        <v>0</v>
      </c>
      <c r="BY197" s="30">
        <v>0</v>
      </c>
      <c r="BZ197" s="30">
        <v>0</v>
      </c>
      <c r="CA197" s="30">
        <v>0</v>
      </c>
      <c r="CB197" s="30">
        <v>0</v>
      </c>
      <c r="CC197" s="30">
        <v>0</v>
      </c>
      <c r="CD197" s="30">
        <v>0</v>
      </c>
      <c r="CE197" s="30">
        <v>0</v>
      </c>
      <c r="CF197" s="30">
        <v>0</v>
      </c>
      <c r="CG197" s="30">
        <v>0</v>
      </c>
      <c r="CH197" s="30">
        <v>0</v>
      </c>
      <c r="CI197" s="30">
        <v>0</v>
      </c>
      <c r="CJ197" s="30">
        <v>0</v>
      </c>
      <c r="CK197" s="30">
        <v>0</v>
      </c>
      <c r="CL197" s="30">
        <v>0</v>
      </c>
      <c r="CM197" s="30">
        <v>0</v>
      </c>
      <c r="CN197" s="30">
        <v>0</v>
      </c>
      <c r="CO197" s="30">
        <v>0</v>
      </c>
      <c r="CP197" s="30">
        <v>0</v>
      </c>
      <c r="CQ197" s="30">
        <v>0</v>
      </c>
      <c r="CR197" s="30">
        <v>0</v>
      </c>
      <c r="CS197" s="30">
        <v>0</v>
      </c>
      <c r="CT197" s="30">
        <v>0</v>
      </c>
      <c r="CU197" s="30">
        <v>0</v>
      </c>
      <c r="CV197" s="30">
        <v>0</v>
      </c>
      <c r="CW197" s="30">
        <v>0</v>
      </c>
      <c r="CX197" s="30">
        <v>0</v>
      </c>
      <c r="CY197" s="30">
        <v>0</v>
      </c>
      <c r="CZ197" s="30">
        <v>0</v>
      </c>
      <c r="DA197" s="30">
        <v>0</v>
      </c>
      <c r="DB197" s="31">
        <v>0</v>
      </c>
    </row>
    <row r="198" spans="1:106" ht="14.1" customHeight="1" x14ac:dyDescent="0.25">
      <c r="A198" s="21">
        <f t="shared" si="18"/>
        <v>185</v>
      </c>
      <c r="B198" s="141" t="s">
        <v>560</v>
      </c>
      <c r="C198" s="33">
        <v>10976</v>
      </c>
      <c r="D198" s="139" t="s">
        <v>103</v>
      </c>
      <c r="E198" s="25">
        <f t="shared" si="19"/>
        <v>449</v>
      </c>
      <c r="F198" s="25" t="e">
        <f>VLOOKUP(E198,Tab!$A$2:$B$255,2,TRUE)</f>
        <v>#N/A</v>
      </c>
      <c r="G198" s="26">
        <f t="shared" si="20"/>
        <v>449</v>
      </c>
      <c r="H198" s="26">
        <f t="shared" si="21"/>
        <v>435</v>
      </c>
      <c r="I198" s="26">
        <f t="shared" si="22"/>
        <v>0</v>
      </c>
      <c r="J198" s="26">
        <f t="shared" si="23"/>
        <v>0</v>
      </c>
      <c r="K198" s="26">
        <f t="shared" si="24"/>
        <v>0</v>
      </c>
      <c r="L198" s="27">
        <f t="shared" si="25"/>
        <v>884</v>
      </c>
      <c r="M198" s="28">
        <f t="shared" si="26"/>
        <v>176.8</v>
      </c>
      <c r="N198" s="29"/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183">
        <v>0</v>
      </c>
      <c r="AH198" s="178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v>0</v>
      </c>
      <c r="AY198" s="30">
        <v>449</v>
      </c>
      <c r="AZ198" s="30">
        <v>0</v>
      </c>
      <c r="BA198" s="30">
        <v>0</v>
      </c>
      <c r="BB198" s="30">
        <v>435</v>
      </c>
      <c r="BC198" s="30">
        <v>0</v>
      </c>
      <c r="BD198" s="30">
        <v>0</v>
      </c>
      <c r="BE198" s="30">
        <v>0</v>
      </c>
      <c r="BF198" s="30">
        <v>0</v>
      </c>
      <c r="BG198" s="30">
        <v>0</v>
      </c>
      <c r="BH198" s="30">
        <v>0</v>
      </c>
      <c r="BI198" s="30">
        <v>0</v>
      </c>
      <c r="BJ198" s="30">
        <v>0</v>
      </c>
      <c r="BK198" s="30">
        <v>0</v>
      </c>
      <c r="BL198" s="30">
        <v>0</v>
      </c>
      <c r="BM198" s="30">
        <v>0</v>
      </c>
      <c r="BN198" s="30">
        <v>0</v>
      </c>
      <c r="BO198" s="30">
        <v>0</v>
      </c>
      <c r="BP198" s="30">
        <v>0</v>
      </c>
      <c r="BQ198" s="30">
        <v>0</v>
      </c>
      <c r="BR198" s="30">
        <v>0</v>
      </c>
      <c r="BS198" s="30">
        <v>0</v>
      </c>
      <c r="BT198" s="30">
        <v>0</v>
      </c>
      <c r="BU198" s="30">
        <v>0</v>
      </c>
      <c r="BV198" s="30">
        <v>0</v>
      </c>
      <c r="BW198" s="30">
        <v>0</v>
      </c>
      <c r="BX198" s="30">
        <v>0</v>
      </c>
      <c r="BY198" s="30">
        <v>0</v>
      </c>
      <c r="BZ198" s="30">
        <v>0</v>
      </c>
      <c r="CA198" s="30">
        <v>0</v>
      </c>
      <c r="CB198" s="30">
        <v>0</v>
      </c>
      <c r="CC198" s="30">
        <v>0</v>
      </c>
      <c r="CD198" s="30">
        <v>0</v>
      </c>
      <c r="CE198" s="30">
        <v>0</v>
      </c>
      <c r="CF198" s="30">
        <v>0</v>
      </c>
      <c r="CG198" s="30">
        <v>0</v>
      </c>
      <c r="CH198" s="30">
        <v>0</v>
      </c>
      <c r="CI198" s="30">
        <v>0</v>
      </c>
      <c r="CJ198" s="30">
        <v>0</v>
      </c>
      <c r="CK198" s="30">
        <v>0</v>
      </c>
      <c r="CL198" s="30">
        <v>0</v>
      </c>
      <c r="CM198" s="30">
        <v>0</v>
      </c>
      <c r="CN198" s="30">
        <v>0</v>
      </c>
      <c r="CO198" s="30">
        <v>0</v>
      </c>
      <c r="CP198" s="30">
        <v>0</v>
      </c>
      <c r="CQ198" s="30">
        <v>0</v>
      </c>
      <c r="CR198" s="30">
        <v>0</v>
      </c>
      <c r="CS198" s="30">
        <v>0</v>
      </c>
      <c r="CT198" s="30">
        <v>0</v>
      </c>
      <c r="CU198" s="30">
        <v>0</v>
      </c>
      <c r="CV198" s="30">
        <v>0</v>
      </c>
      <c r="CW198" s="30">
        <v>0</v>
      </c>
      <c r="CX198" s="30">
        <v>0</v>
      </c>
      <c r="CY198" s="30">
        <v>0</v>
      </c>
      <c r="CZ198" s="30">
        <v>0</v>
      </c>
      <c r="DA198" s="30">
        <v>0</v>
      </c>
      <c r="DB198" s="31">
        <v>0</v>
      </c>
    </row>
    <row r="199" spans="1:106" ht="14.1" customHeight="1" x14ac:dyDescent="0.25">
      <c r="A199" s="21">
        <f t="shared" si="18"/>
        <v>186</v>
      </c>
      <c r="B199" s="141" t="s">
        <v>272</v>
      </c>
      <c r="C199" s="152">
        <v>10714</v>
      </c>
      <c r="D199" s="139" t="s">
        <v>124</v>
      </c>
      <c r="E199" s="25">
        <f t="shared" si="19"/>
        <v>423</v>
      </c>
      <c r="F199" s="25" t="e">
        <f>VLOOKUP(E199,Tab!$A$2:$B$255,2,TRUE)</f>
        <v>#N/A</v>
      </c>
      <c r="G199" s="26">
        <f t="shared" si="20"/>
        <v>460</v>
      </c>
      <c r="H199" s="26">
        <f t="shared" si="21"/>
        <v>423</v>
      </c>
      <c r="I199" s="26">
        <f t="shared" si="22"/>
        <v>0</v>
      </c>
      <c r="J199" s="26">
        <f t="shared" si="23"/>
        <v>0</v>
      </c>
      <c r="K199" s="26">
        <f t="shared" si="24"/>
        <v>0</v>
      </c>
      <c r="L199" s="27">
        <f t="shared" si="25"/>
        <v>883</v>
      </c>
      <c r="M199" s="28">
        <f t="shared" si="26"/>
        <v>176.6</v>
      </c>
      <c r="N199" s="29"/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183">
        <v>0</v>
      </c>
      <c r="AH199" s="178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0</v>
      </c>
      <c r="AV199" s="30">
        <v>0</v>
      </c>
      <c r="AW199" s="30">
        <v>0</v>
      </c>
      <c r="AX199" s="30">
        <v>0</v>
      </c>
      <c r="AY199" s="30">
        <v>0</v>
      </c>
      <c r="AZ199" s="30">
        <v>0</v>
      </c>
      <c r="BA199" s="30">
        <v>0</v>
      </c>
      <c r="BB199" s="30">
        <v>423</v>
      </c>
      <c r="BC199" s="30">
        <v>0</v>
      </c>
      <c r="BD199" s="30">
        <v>0</v>
      </c>
      <c r="BE199" s="30">
        <v>0</v>
      </c>
      <c r="BF199" s="30">
        <v>0</v>
      </c>
      <c r="BG199" s="30">
        <v>0</v>
      </c>
      <c r="BH199" s="30">
        <v>0</v>
      </c>
      <c r="BI199" s="30">
        <v>0</v>
      </c>
      <c r="BJ199" s="30">
        <v>0</v>
      </c>
      <c r="BK199" s="30">
        <v>0</v>
      </c>
      <c r="BL199" s="30">
        <v>0</v>
      </c>
      <c r="BM199" s="30">
        <v>0</v>
      </c>
      <c r="BN199" s="30">
        <v>0</v>
      </c>
      <c r="BO199" s="30">
        <v>0</v>
      </c>
      <c r="BP199" s="30">
        <v>0</v>
      </c>
      <c r="BQ199" s="30">
        <v>0</v>
      </c>
      <c r="BR199" s="30">
        <v>0</v>
      </c>
      <c r="BS199" s="30">
        <v>0</v>
      </c>
      <c r="BT199" s="30">
        <v>0</v>
      </c>
      <c r="BU199" s="30">
        <v>0</v>
      </c>
      <c r="BV199" s="30">
        <v>0</v>
      </c>
      <c r="BW199" s="30">
        <v>0</v>
      </c>
      <c r="BX199" s="30">
        <v>0</v>
      </c>
      <c r="BY199" s="30">
        <v>0</v>
      </c>
      <c r="BZ199" s="30">
        <v>0</v>
      </c>
      <c r="CA199" s="30">
        <v>0</v>
      </c>
      <c r="CB199" s="30">
        <v>0</v>
      </c>
      <c r="CC199" s="30">
        <v>460</v>
      </c>
      <c r="CD199" s="30">
        <v>0</v>
      </c>
      <c r="CE199" s="30">
        <v>0</v>
      </c>
      <c r="CF199" s="30">
        <v>0</v>
      </c>
      <c r="CG199" s="30">
        <v>0</v>
      </c>
      <c r="CH199" s="30">
        <v>0</v>
      </c>
      <c r="CI199" s="30">
        <v>0</v>
      </c>
      <c r="CJ199" s="30">
        <v>0</v>
      </c>
      <c r="CK199" s="30">
        <v>0</v>
      </c>
      <c r="CL199" s="30">
        <v>0</v>
      </c>
      <c r="CM199" s="30">
        <v>0</v>
      </c>
      <c r="CN199" s="30">
        <v>0</v>
      </c>
      <c r="CO199" s="30">
        <v>0</v>
      </c>
      <c r="CP199" s="30">
        <v>0</v>
      </c>
      <c r="CQ199" s="30">
        <v>0</v>
      </c>
      <c r="CR199" s="30">
        <v>0</v>
      </c>
      <c r="CS199" s="30">
        <v>0</v>
      </c>
      <c r="CT199" s="30">
        <v>0</v>
      </c>
      <c r="CU199" s="30">
        <v>0</v>
      </c>
      <c r="CV199" s="30">
        <v>0</v>
      </c>
      <c r="CW199" s="30">
        <v>0</v>
      </c>
      <c r="CX199" s="30">
        <v>0</v>
      </c>
      <c r="CY199" s="30">
        <v>0</v>
      </c>
      <c r="CZ199" s="30">
        <v>0</v>
      </c>
      <c r="DA199" s="30">
        <v>0</v>
      </c>
      <c r="DB199" s="31">
        <v>0</v>
      </c>
    </row>
    <row r="200" spans="1:106" ht="14.1" customHeight="1" x14ac:dyDescent="0.25">
      <c r="A200" s="21">
        <f t="shared" si="18"/>
        <v>187</v>
      </c>
      <c r="B200" s="141" t="s">
        <v>125</v>
      </c>
      <c r="C200" s="152">
        <v>11922</v>
      </c>
      <c r="D200" s="40" t="s">
        <v>24</v>
      </c>
      <c r="E200" s="25">
        <f t="shared" si="19"/>
        <v>449</v>
      </c>
      <c r="F200" s="25" t="e">
        <f>VLOOKUP(E200,Tab!$A$2:$B$255,2,TRUE)</f>
        <v>#N/A</v>
      </c>
      <c r="G200" s="26">
        <f t="shared" si="20"/>
        <v>449</v>
      </c>
      <c r="H200" s="26">
        <f t="shared" si="21"/>
        <v>433</v>
      </c>
      <c r="I200" s="26">
        <f t="shared" si="22"/>
        <v>0</v>
      </c>
      <c r="J200" s="26">
        <f t="shared" si="23"/>
        <v>0</v>
      </c>
      <c r="K200" s="26">
        <f t="shared" si="24"/>
        <v>0</v>
      </c>
      <c r="L200" s="27">
        <f t="shared" si="25"/>
        <v>882</v>
      </c>
      <c r="M200" s="28">
        <f t="shared" si="26"/>
        <v>176.4</v>
      </c>
      <c r="N200" s="29"/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183">
        <v>433</v>
      </c>
      <c r="AH200" s="178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449</v>
      </c>
      <c r="AX200" s="30">
        <v>0</v>
      </c>
      <c r="AY200" s="30">
        <v>0</v>
      </c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  <c r="BF200" s="30">
        <v>0</v>
      </c>
      <c r="BG200" s="30">
        <v>0</v>
      </c>
      <c r="BH200" s="30">
        <v>0</v>
      </c>
      <c r="BI200" s="30">
        <v>0</v>
      </c>
      <c r="BJ200" s="30">
        <v>0</v>
      </c>
      <c r="BK200" s="30">
        <v>0</v>
      </c>
      <c r="BL200" s="30">
        <v>0</v>
      </c>
      <c r="BM200" s="30">
        <v>0</v>
      </c>
      <c r="BN200" s="30">
        <v>0</v>
      </c>
      <c r="BO200" s="30">
        <v>0</v>
      </c>
      <c r="BP200" s="30">
        <v>0</v>
      </c>
      <c r="BQ200" s="30">
        <v>0</v>
      </c>
      <c r="BR200" s="30">
        <v>0</v>
      </c>
      <c r="BS200" s="30">
        <v>0</v>
      </c>
      <c r="BT200" s="30">
        <v>0</v>
      </c>
      <c r="BU200" s="30">
        <v>0</v>
      </c>
      <c r="BV200" s="30">
        <v>0</v>
      </c>
      <c r="BW200" s="30">
        <v>0</v>
      </c>
      <c r="BX200" s="30">
        <v>0</v>
      </c>
      <c r="BY200" s="30">
        <v>0</v>
      </c>
      <c r="BZ200" s="30">
        <v>0</v>
      </c>
      <c r="CA200" s="30">
        <v>0</v>
      </c>
      <c r="CB200" s="30">
        <v>0</v>
      </c>
      <c r="CC200" s="30">
        <v>0</v>
      </c>
      <c r="CD200" s="30">
        <v>0</v>
      </c>
      <c r="CE200" s="30">
        <v>0</v>
      </c>
      <c r="CF200" s="30">
        <v>0</v>
      </c>
      <c r="CG200" s="30">
        <v>0</v>
      </c>
      <c r="CH200" s="30">
        <v>0</v>
      </c>
      <c r="CI200" s="30">
        <v>0</v>
      </c>
      <c r="CJ200" s="30">
        <v>0</v>
      </c>
      <c r="CK200" s="30">
        <v>0</v>
      </c>
      <c r="CL200" s="30">
        <v>0</v>
      </c>
      <c r="CM200" s="30">
        <v>0</v>
      </c>
      <c r="CN200" s="30">
        <v>0</v>
      </c>
      <c r="CO200" s="30">
        <v>0</v>
      </c>
      <c r="CP200" s="30">
        <v>0</v>
      </c>
      <c r="CQ200" s="30">
        <v>0</v>
      </c>
      <c r="CR200" s="30">
        <v>0</v>
      </c>
      <c r="CS200" s="30">
        <v>0</v>
      </c>
      <c r="CT200" s="30">
        <v>0</v>
      </c>
      <c r="CU200" s="30">
        <v>0</v>
      </c>
      <c r="CV200" s="30">
        <v>0</v>
      </c>
      <c r="CW200" s="30">
        <v>0</v>
      </c>
      <c r="CX200" s="30">
        <v>0</v>
      </c>
      <c r="CY200" s="30">
        <v>0</v>
      </c>
      <c r="CZ200" s="30">
        <v>0</v>
      </c>
      <c r="DA200" s="30">
        <v>0</v>
      </c>
      <c r="DB200" s="31">
        <v>0</v>
      </c>
    </row>
    <row r="201" spans="1:106" ht="14.1" customHeight="1" x14ac:dyDescent="0.25">
      <c r="A201" s="21">
        <f t="shared" si="18"/>
        <v>188</v>
      </c>
      <c r="B201" s="158" t="s">
        <v>557</v>
      </c>
      <c r="C201" s="152">
        <v>15649</v>
      </c>
      <c r="D201" s="144" t="s">
        <v>39</v>
      </c>
      <c r="E201" s="25">
        <f t="shared" si="19"/>
        <v>442</v>
      </c>
      <c r="F201" s="25" t="e">
        <f>VLOOKUP(E201,Tab!$A$2:$B$255,2,TRUE)</f>
        <v>#N/A</v>
      </c>
      <c r="G201" s="26">
        <f t="shared" si="20"/>
        <v>442</v>
      </c>
      <c r="H201" s="26">
        <f t="shared" si="21"/>
        <v>437</v>
      </c>
      <c r="I201" s="26">
        <f t="shared" si="22"/>
        <v>0</v>
      </c>
      <c r="J201" s="26">
        <f t="shared" si="23"/>
        <v>0</v>
      </c>
      <c r="K201" s="26">
        <f t="shared" si="24"/>
        <v>0</v>
      </c>
      <c r="L201" s="27">
        <f t="shared" si="25"/>
        <v>879</v>
      </c>
      <c r="M201" s="28">
        <f t="shared" si="26"/>
        <v>175.8</v>
      </c>
      <c r="N201" s="29"/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183">
        <v>0</v>
      </c>
      <c r="AH201" s="178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437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v>0</v>
      </c>
      <c r="AY201" s="30">
        <v>0</v>
      </c>
      <c r="AZ201" s="30">
        <v>0</v>
      </c>
      <c r="BA201" s="30">
        <v>0</v>
      </c>
      <c r="BB201" s="30">
        <v>0</v>
      </c>
      <c r="BC201" s="30">
        <v>0</v>
      </c>
      <c r="BD201" s="30">
        <v>442</v>
      </c>
      <c r="BE201" s="30">
        <v>0</v>
      </c>
      <c r="BF201" s="30">
        <v>0</v>
      </c>
      <c r="BG201" s="30">
        <v>0</v>
      </c>
      <c r="BH201" s="30">
        <v>0</v>
      </c>
      <c r="BI201" s="30">
        <v>0</v>
      </c>
      <c r="BJ201" s="30">
        <v>0</v>
      </c>
      <c r="BK201" s="30">
        <v>0</v>
      </c>
      <c r="BL201" s="30">
        <v>0</v>
      </c>
      <c r="BM201" s="30">
        <v>0</v>
      </c>
      <c r="BN201" s="30">
        <v>0</v>
      </c>
      <c r="BO201" s="30">
        <v>0</v>
      </c>
      <c r="BP201" s="30">
        <v>0</v>
      </c>
      <c r="BQ201" s="30">
        <v>0</v>
      </c>
      <c r="BR201" s="30">
        <v>0</v>
      </c>
      <c r="BS201" s="30">
        <v>0</v>
      </c>
      <c r="BT201" s="30">
        <v>0</v>
      </c>
      <c r="BU201" s="30">
        <v>0</v>
      </c>
      <c r="BV201" s="30">
        <v>0</v>
      </c>
      <c r="BW201" s="30">
        <v>0</v>
      </c>
      <c r="BX201" s="30">
        <v>0</v>
      </c>
      <c r="BY201" s="30">
        <v>0</v>
      </c>
      <c r="BZ201" s="30">
        <v>0</v>
      </c>
      <c r="CA201" s="30">
        <v>0</v>
      </c>
      <c r="CB201" s="30">
        <v>0</v>
      </c>
      <c r="CC201" s="30">
        <v>0</v>
      </c>
      <c r="CD201" s="30">
        <v>0</v>
      </c>
      <c r="CE201" s="30">
        <v>0</v>
      </c>
      <c r="CF201" s="30">
        <v>0</v>
      </c>
      <c r="CG201" s="30">
        <v>0</v>
      </c>
      <c r="CH201" s="30">
        <v>0</v>
      </c>
      <c r="CI201" s="30">
        <v>0</v>
      </c>
      <c r="CJ201" s="30">
        <v>0</v>
      </c>
      <c r="CK201" s="30">
        <v>0</v>
      </c>
      <c r="CL201" s="30">
        <v>0</v>
      </c>
      <c r="CM201" s="30">
        <v>0</v>
      </c>
      <c r="CN201" s="30">
        <v>0</v>
      </c>
      <c r="CO201" s="30">
        <v>0</v>
      </c>
      <c r="CP201" s="30">
        <v>0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1">
        <v>0</v>
      </c>
    </row>
    <row r="202" spans="1:106" ht="14.1" customHeight="1" x14ac:dyDescent="0.25">
      <c r="A202" s="21">
        <f t="shared" si="18"/>
        <v>189</v>
      </c>
      <c r="B202" s="141" t="s">
        <v>552</v>
      </c>
      <c r="C202" s="152">
        <v>14864</v>
      </c>
      <c r="D202" s="139" t="s">
        <v>523</v>
      </c>
      <c r="E202" s="25">
        <f t="shared" si="19"/>
        <v>0</v>
      </c>
      <c r="F202" s="25" t="e">
        <f>VLOOKUP(E202,Tab!$A$2:$B$255,2,TRUE)</f>
        <v>#N/A</v>
      </c>
      <c r="G202" s="26">
        <f t="shared" si="20"/>
        <v>455</v>
      </c>
      <c r="H202" s="26">
        <f t="shared" si="21"/>
        <v>420</v>
      </c>
      <c r="I202" s="26">
        <f t="shared" si="22"/>
        <v>0</v>
      </c>
      <c r="J202" s="26">
        <f t="shared" si="23"/>
        <v>0</v>
      </c>
      <c r="K202" s="26">
        <f t="shared" si="24"/>
        <v>0</v>
      </c>
      <c r="L202" s="27">
        <f t="shared" si="25"/>
        <v>875</v>
      </c>
      <c r="M202" s="28">
        <f t="shared" si="26"/>
        <v>175</v>
      </c>
      <c r="N202" s="29"/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183">
        <v>0</v>
      </c>
      <c r="AH202" s="178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  <c r="AU202" s="30">
        <v>0</v>
      </c>
      <c r="AV202" s="30">
        <v>0</v>
      </c>
      <c r="AW202" s="30">
        <v>0</v>
      </c>
      <c r="AX202" s="30">
        <v>0</v>
      </c>
      <c r="AY202" s="30">
        <v>0</v>
      </c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  <c r="BE202" s="30">
        <v>0</v>
      </c>
      <c r="BF202" s="30">
        <v>0</v>
      </c>
      <c r="BG202" s="30">
        <v>0</v>
      </c>
      <c r="BH202" s="30">
        <v>0</v>
      </c>
      <c r="BI202" s="30">
        <v>0</v>
      </c>
      <c r="BJ202" s="30">
        <v>0</v>
      </c>
      <c r="BK202" s="30">
        <v>0</v>
      </c>
      <c r="BL202" s="30">
        <v>0</v>
      </c>
      <c r="BM202" s="30">
        <v>0</v>
      </c>
      <c r="BN202" s="30">
        <v>0</v>
      </c>
      <c r="BO202" s="30">
        <v>0</v>
      </c>
      <c r="BP202" s="30">
        <v>0</v>
      </c>
      <c r="BQ202" s="30">
        <v>0</v>
      </c>
      <c r="BR202" s="30">
        <v>0</v>
      </c>
      <c r="BS202" s="30">
        <v>0</v>
      </c>
      <c r="BT202" s="30">
        <v>455</v>
      </c>
      <c r="BU202" s="30">
        <v>0</v>
      </c>
      <c r="BV202" s="30">
        <v>0</v>
      </c>
      <c r="BW202" s="30">
        <v>0</v>
      </c>
      <c r="BX202" s="30">
        <v>0</v>
      </c>
      <c r="BY202" s="30">
        <v>0</v>
      </c>
      <c r="BZ202" s="30">
        <v>0</v>
      </c>
      <c r="CA202" s="30">
        <v>0</v>
      </c>
      <c r="CB202" s="30">
        <v>420</v>
      </c>
      <c r="CC202" s="30">
        <v>0</v>
      </c>
      <c r="CD202" s="30">
        <v>0</v>
      </c>
      <c r="CE202" s="30">
        <v>0</v>
      </c>
      <c r="CF202" s="30">
        <v>0</v>
      </c>
      <c r="CG202" s="30">
        <v>0</v>
      </c>
      <c r="CH202" s="30">
        <v>0</v>
      </c>
      <c r="CI202" s="30">
        <v>0</v>
      </c>
      <c r="CJ202" s="30">
        <v>0</v>
      </c>
      <c r="CK202" s="30">
        <v>0</v>
      </c>
      <c r="CL202" s="30">
        <v>0</v>
      </c>
      <c r="CM202" s="30">
        <v>0</v>
      </c>
      <c r="CN202" s="30">
        <v>0</v>
      </c>
      <c r="CO202" s="30">
        <v>0</v>
      </c>
      <c r="CP202" s="30">
        <v>0</v>
      </c>
      <c r="CQ202" s="30">
        <v>0</v>
      </c>
      <c r="CR202" s="30">
        <v>0</v>
      </c>
      <c r="CS202" s="30">
        <v>0</v>
      </c>
      <c r="CT202" s="30">
        <v>0</v>
      </c>
      <c r="CU202" s="30">
        <v>0</v>
      </c>
      <c r="CV202" s="30">
        <v>0</v>
      </c>
      <c r="CW202" s="30">
        <v>0</v>
      </c>
      <c r="CX202" s="30">
        <v>0</v>
      </c>
      <c r="CY202" s="30">
        <v>0</v>
      </c>
      <c r="CZ202" s="30">
        <v>0</v>
      </c>
      <c r="DA202" s="30">
        <v>0</v>
      </c>
      <c r="DB202" s="31">
        <v>0</v>
      </c>
    </row>
    <row r="203" spans="1:106" ht="14.1" customHeight="1" x14ac:dyDescent="0.25">
      <c r="A203" s="21">
        <f t="shared" si="18"/>
        <v>190</v>
      </c>
      <c r="B203" s="141" t="s">
        <v>112</v>
      </c>
      <c r="C203" s="152">
        <v>10162</v>
      </c>
      <c r="D203" s="144" t="s">
        <v>24</v>
      </c>
      <c r="E203" s="25">
        <f t="shared" si="19"/>
        <v>420</v>
      </c>
      <c r="F203" s="25" t="e">
        <f>VLOOKUP(E203,Tab!$A$2:$B$255,2,TRUE)</f>
        <v>#N/A</v>
      </c>
      <c r="G203" s="26">
        <f t="shared" si="20"/>
        <v>447</v>
      </c>
      <c r="H203" s="26">
        <f t="shared" si="21"/>
        <v>420</v>
      </c>
      <c r="I203" s="26">
        <f t="shared" si="22"/>
        <v>0</v>
      </c>
      <c r="J203" s="26">
        <f t="shared" si="23"/>
        <v>0</v>
      </c>
      <c r="K203" s="26">
        <f t="shared" si="24"/>
        <v>0</v>
      </c>
      <c r="L203" s="27">
        <f t="shared" si="25"/>
        <v>867</v>
      </c>
      <c r="M203" s="28">
        <f t="shared" si="26"/>
        <v>173.4</v>
      </c>
      <c r="N203" s="29"/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183">
        <v>420</v>
      </c>
      <c r="AH203" s="178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  <c r="AT203" s="30">
        <v>0</v>
      </c>
      <c r="AU203" s="30">
        <v>0</v>
      </c>
      <c r="AV203" s="30">
        <v>0</v>
      </c>
      <c r="AW203" s="30">
        <v>0</v>
      </c>
      <c r="AX203" s="30">
        <v>0</v>
      </c>
      <c r="AY203" s="30">
        <v>0</v>
      </c>
      <c r="AZ203" s="30">
        <v>0</v>
      </c>
      <c r="BA203" s="30">
        <v>0</v>
      </c>
      <c r="BB203" s="30">
        <v>0</v>
      </c>
      <c r="BC203" s="30">
        <v>0</v>
      </c>
      <c r="BD203" s="30">
        <v>0</v>
      </c>
      <c r="BE203" s="30">
        <v>0</v>
      </c>
      <c r="BF203" s="30">
        <v>0</v>
      </c>
      <c r="BG203" s="30">
        <v>0</v>
      </c>
      <c r="BH203" s="30">
        <v>0</v>
      </c>
      <c r="BI203" s="30">
        <v>0</v>
      </c>
      <c r="BJ203" s="30">
        <v>0</v>
      </c>
      <c r="BK203" s="30">
        <v>0</v>
      </c>
      <c r="BL203" s="30">
        <v>0</v>
      </c>
      <c r="BM203" s="30">
        <v>0</v>
      </c>
      <c r="BN203" s="30">
        <v>0</v>
      </c>
      <c r="BO203" s="30">
        <v>0</v>
      </c>
      <c r="BP203" s="30">
        <v>0</v>
      </c>
      <c r="BQ203" s="30">
        <v>0</v>
      </c>
      <c r="BR203" s="30">
        <v>0</v>
      </c>
      <c r="BS203" s="30">
        <v>0</v>
      </c>
      <c r="BT203" s="30">
        <v>0</v>
      </c>
      <c r="BU203" s="30">
        <v>0</v>
      </c>
      <c r="BV203" s="30">
        <v>447</v>
      </c>
      <c r="BW203" s="30">
        <v>0</v>
      </c>
      <c r="BX203" s="30">
        <v>0</v>
      </c>
      <c r="BY203" s="30">
        <v>0</v>
      </c>
      <c r="BZ203" s="30">
        <v>0</v>
      </c>
      <c r="CA203" s="30">
        <v>0</v>
      </c>
      <c r="CB203" s="30">
        <v>0</v>
      </c>
      <c r="CC203" s="30">
        <v>0</v>
      </c>
      <c r="CD203" s="30">
        <v>0</v>
      </c>
      <c r="CE203" s="30">
        <v>0</v>
      </c>
      <c r="CF203" s="30">
        <v>0</v>
      </c>
      <c r="CG203" s="30">
        <v>0</v>
      </c>
      <c r="CH203" s="30">
        <v>0</v>
      </c>
      <c r="CI203" s="30">
        <v>0</v>
      </c>
      <c r="CJ203" s="30">
        <v>0</v>
      </c>
      <c r="CK203" s="30">
        <v>0</v>
      </c>
      <c r="CL203" s="30">
        <v>0</v>
      </c>
      <c r="CM203" s="30">
        <v>0</v>
      </c>
      <c r="CN203" s="30">
        <v>0</v>
      </c>
      <c r="CO203" s="30">
        <v>0</v>
      </c>
      <c r="CP203" s="30">
        <v>0</v>
      </c>
      <c r="CQ203" s="30">
        <v>0</v>
      </c>
      <c r="CR203" s="30">
        <v>0</v>
      </c>
      <c r="CS203" s="30">
        <v>0</v>
      </c>
      <c r="CT203" s="30">
        <v>0</v>
      </c>
      <c r="CU203" s="30">
        <v>0</v>
      </c>
      <c r="CV203" s="30">
        <v>0</v>
      </c>
      <c r="CW203" s="30">
        <v>0</v>
      </c>
      <c r="CX203" s="30">
        <v>0</v>
      </c>
      <c r="CY203" s="30">
        <v>0</v>
      </c>
      <c r="CZ203" s="30">
        <v>0</v>
      </c>
      <c r="DA203" s="30">
        <v>0</v>
      </c>
      <c r="DB203" s="31">
        <v>0</v>
      </c>
    </row>
    <row r="204" spans="1:106" ht="14.1" customHeight="1" x14ac:dyDescent="0.25">
      <c r="A204" s="21">
        <f t="shared" si="18"/>
        <v>191</v>
      </c>
      <c r="B204" s="143" t="s">
        <v>303</v>
      </c>
      <c r="C204" s="152">
        <v>14356</v>
      </c>
      <c r="D204" s="144" t="s">
        <v>36</v>
      </c>
      <c r="E204" s="25">
        <f t="shared" si="19"/>
        <v>443</v>
      </c>
      <c r="F204" s="25" t="e">
        <f>VLOOKUP(E204,Tab!$A$2:$B$255,2,TRUE)</f>
        <v>#N/A</v>
      </c>
      <c r="G204" s="26">
        <f t="shared" si="20"/>
        <v>443</v>
      </c>
      <c r="H204" s="26">
        <f t="shared" si="21"/>
        <v>422</v>
      </c>
      <c r="I204" s="26">
        <f t="shared" si="22"/>
        <v>0</v>
      </c>
      <c r="J204" s="26">
        <f t="shared" si="23"/>
        <v>0</v>
      </c>
      <c r="K204" s="26">
        <f t="shared" si="24"/>
        <v>0</v>
      </c>
      <c r="L204" s="27">
        <f t="shared" si="25"/>
        <v>865</v>
      </c>
      <c r="M204" s="28">
        <f t="shared" si="26"/>
        <v>173</v>
      </c>
      <c r="N204" s="29"/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183">
        <v>0</v>
      </c>
      <c r="AH204" s="178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  <c r="AU204" s="30">
        <v>0</v>
      </c>
      <c r="AV204" s="30">
        <v>0</v>
      </c>
      <c r="AW204" s="30">
        <v>0</v>
      </c>
      <c r="AX204" s="30">
        <v>0</v>
      </c>
      <c r="AY204" s="30">
        <v>0</v>
      </c>
      <c r="AZ204" s="30">
        <v>0</v>
      </c>
      <c r="BA204" s="30">
        <v>0</v>
      </c>
      <c r="BB204" s="30">
        <v>0</v>
      </c>
      <c r="BC204" s="30">
        <v>0</v>
      </c>
      <c r="BD204" s="30">
        <v>443</v>
      </c>
      <c r="BE204" s="30">
        <v>0</v>
      </c>
      <c r="BF204" s="30">
        <v>0</v>
      </c>
      <c r="BG204" s="30">
        <v>0</v>
      </c>
      <c r="BH204" s="30">
        <v>0</v>
      </c>
      <c r="BI204" s="30">
        <v>0</v>
      </c>
      <c r="BJ204" s="30">
        <v>0</v>
      </c>
      <c r="BK204" s="30">
        <v>0</v>
      </c>
      <c r="BL204" s="30">
        <v>0</v>
      </c>
      <c r="BM204" s="30">
        <v>0</v>
      </c>
      <c r="BN204" s="30">
        <v>0</v>
      </c>
      <c r="BO204" s="30">
        <v>0</v>
      </c>
      <c r="BP204" s="30">
        <v>0</v>
      </c>
      <c r="BQ204" s="30">
        <v>0</v>
      </c>
      <c r="BR204" s="30">
        <v>0</v>
      </c>
      <c r="BS204" s="30">
        <v>422</v>
      </c>
      <c r="BT204" s="30">
        <v>0</v>
      </c>
      <c r="BU204" s="30">
        <v>0</v>
      </c>
      <c r="BV204" s="30">
        <v>0</v>
      </c>
      <c r="BW204" s="30">
        <v>0</v>
      </c>
      <c r="BX204" s="30">
        <v>0</v>
      </c>
      <c r="BY204" s="30">
        <v>0</v>
      </c>
      <c r="BZ204" s="30">
        <v>0</v>
      </c>
      <c r="CA204" s="30">
        <v>0</v>
      </c>
      <c r="CB204" s="30">
        <v>0</v>
      </c>
      <c r="CC204" s="30">
        <v>0</v>
      </c>
      <c r="CD204" s="30">
        <v>0</v>
      </c>
      <c r="CE204" s="30">
        <v>0</v>
      </c>
      <c r="CF204" s="30">
        <v>0</v>
      </c>
      <c r="CG204" s="30">
        <v>0</v>
      </c>
      <c r="CH204" s="30">
        <v>0</v>
      </c>
      <c r="CI204" s="30">
        <v>0</v>
      </c>
      <c r="CJ204" s="30">
        <v>0</v>
      </c>
      <c r="CK204" s="30">
        <v>0</v>
      </c>
      <c r="CL204" s="30">
        <v>0</v>
      </c>
      <c r="CM204" s="30">
        <v>0</v>
      </c>
      <c r="CN204" s="30">
        <v>0</v>
      </c>
      <c r="CO204" s="30">
        <v>0</v>
      </c>
      <c r="CP204" s="30">
        <v>0</v>
      </c>
      <c r="CQ204" s="30">
        <v>0</v>
      </c>
      <c r="CR204" s="30">
        <v>0</v>
      </c>
      <c r="CS204" s="30">
        <v>0</v>
      </c>
      <c r="CT204" s="30">
        <v>0</v>
      </c>
      <c r="CU204" s="30">
        <v>0</v>
      </c>
      <c r="CV204" s="30">
        <v>0</v>
      </c>
      <c r="CW204" s="30">
        <v>0</v>
      </c>
      <c r="CX204" s="30">
        <v>0</v>
      </c>
      <c r="CY204" s="30">
        <v>0</v>
      </c>
      <c r="CZ204" s="30">
        <v>0</v>
      </c>
      <c r="DA204" s="30">
        <v>0</v>
      </c>
      <c r="DB204" s="31">
        <v>0</v>
      </c>
    </row>
    <row r="205" spans="1:106" ht="14.1" customHeight="1" x14ac:dyDescent="0.25">
      <c r="A205" s="21">
        <f t="shared" si="18"/>
        <v>192</v>
      </c>
      <c r="B205" s="141" t="s">
        <v>564</v>
      </c>
      <c r="C205" s="152">
        <v>12</v>
      </c>
      <c r="D205" s="139" t="s">
        <v>44</v>
      </c>
      <c r="E205" s="25">
        <f t="shared" si="19"/>
        <v>416</v>
      </c>
      <c r="F205" s="25" t="e">
        <f>VLOOKUP(E205,Tab!$A$2:$B$255,2,TRUE)</f>
        <v>#N/A</v>
      </c>
      <c r="G205" s="26">
        <f t="shared" si="20"/>
        <v>416</v>
      </c>
      <c r="H205" s="26">
        <f t="shared" si="21"/>
        <v>416</v>
      </c>
      <c r="I205" s="26">
        <f t="shared" si="22"/>
        <v>0</v>
      </c>
      <c r="J205" s="26">
        <f t="shared" si="23"/>
        <v>0</v>
      </c>
      <c r="K205" s="26">
        <f t="shared" si="24"/>
        <v>0</v>
      </c>
      <c r="L205" s="27">
        <f t="shared" si="25"/>
        <v>832</v>
      </c>
      <c r="M205" s="28">
        <f t="shared" si="26"/>
        <v>166.4</v>
      </c>
      <c r="N205" s="29"/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183">
        <v>0</v>
      </c>
      <c r="AH205" s="178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416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v>0</v>
      </c>
      <c r="AY205" s="30">
        <v>0</v>
      </c>
      <c r="AZ205" s="30">
        <v>0</v>
      </c>
      <c r="BA205" s="30">
        <v>416</v>
      </c>
      <c r="BB205" s="30">
        <v>0</v>
      </c>
      <c r="BC205" s="30">
        <v>0</v>
      </c>
      <c r="BD205" s="30">
        <v>0</v>
      </c>
      <c r="BE205" s="30">
        <v>0</v>
      </c>
      <c r="BF205" s="30">
        <v>0</v>
      </c>
      <c r="BG205" s="30">
        <v>0</v>
      </c>
      <c r="BH205" s="30">
        <v>0</v>
      </c>
      <c r="BI205" s="30">
        <v>0</v>
      </c>
      <c r="BJ205" s="30">
        <v>0</v>
      </c>
      <c r="BK205" s="30">
        <v>0</v>
      </c>
      <c r="BL205" s="30">
        <v>0</v>
      </c>
      <c r="BM205" s="30">
        <v>0</v>
      </c>
      <c r="BN205" s="30">
        <v>0</v>
      </c>
      <c r="BO205" s="30">
        <v>0</v>
      </c>
      <c r="BP205" s="30">
        <v>0</v>
      </c>
      <c r="BQ205" s="30">
        <v>0</v>
      </c>
      <c r="BR205" s="30">
        <v>0</v>
      </c>
      <c r="BS205" s="30">
        <v>0</v>
      </c>
      <c r="BT205" s="30">
        <v>0</v>
      </c>
      <c r="BU205" s="30">
        <v>0</v>
      </c>
      <c r="BV205" s="30">
        <v>0</v>
      </c>
      <c r="BW205" s="30">
        <v>0</v>
      </c>
      <c r="BX205" s="30">
        <v>0</v>
      </c>
      <c r="BY205" s="30">
        <v>0</v>
      </c>
      <c r="BZ205" s="30">
        <v>0</v>
      </c>
      <c r="CA205" s="30">
        <v>0</v>
      </c>
      <c r="CB205" s="30">
        <v>0</v>
      </c>
      <c r="CC205" s="30">
        <v>0</v>
      </c>
      <c r="CD205" s="30">
        <v>0</v>
      </c>
      <c r="CE205" s="30">
        <v>0</v>
      </c>
      <c r="CF205" s="30">
        <v>0</v>
      </c>
      <c r="CG205" s="30">
        <v>0</v>
      </c>
      <c r="CH205" s="30">
        <v>0</v>
      </c>
      <c r="CI205" s="30">
        <v>0</v>
      </c>
      <c r="CJ205" s="30">
        <v>0</v>
      </c>
      <c r="CK205" s="30">
        <v>0</v>
      </c>
      <c r="CL205" s="30">
        <v>0</v>
      </c>
      <c r="CM205" s="30">
        <v>0</v>
      </c>
      <c r="CN205" s="30">
        <v>0</v>
      </c>
      <c r="CO205" s="30">
        <v>0</v>
      </c>
      <c r="CP205" s="30">
        <v>0</v>
      </c>
      <c r="CQ205" s="30">
        <v>0</v>
      </c>
      <c r="CR205" s="30">
        <v>0</v>
      </c>
      <c r="CS205" s="30">
        <v>0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1">
        <v>0</v>
      </c>
    </row>
    <row r="206" spans="1:106" ht="14.1" customHeight="1" x14ac:dyDescent="0.25">
      <c r="A206" s="21">
        <f t="shared" ref="A206:A270" si="27">A205+1</f>
        <v>193</v>
      </c>
      <c r="B206" s="141" t="s">
        <v>618</v>
      </c>
      <c r="C206" s="152">
        <v>15953</v>
      </c>
      <c r="D206" s="40" t="s">
        <v>290</v>
      </c>
      <c r="E206" s="25">
        <f t="shared" ref="E206:E269" si="28">MAX(O206:BR206)</f>
        <v>413</v>
      </c>
      <c r="F206" s="25" t="e">
        <f>VLOOKUP(E206,Tab!$A$2:$B$255,2,TRUE)</f>
        <v>#N/A</v>
      </c>
      <c r="G206" s="26">
        <f t="shared" ref="G206:G269" si="29">LARGE(O206:DB206,1)</f>
        <v>413</v>
      </c>
      <c r="H206" s="26">
        <f t="shared" ref="H206:H269" si="30">LARGE(O206:DB206,2)</f>
        <v>407</v>
      </c>
      <c r="I206" s="26">
        <f t="shared" ref="I206:I269" si="31">LARGE(O206:DB206,3)</f>
        <v>0</v>
      </c>
      <c r="J206" s="26">
        <f t="shared" ref="J206:J269" si="32">LARGE(O206:DB206,4)</f>
        <v>0</v>
      </c>
      <c r="K206" s="26">
        <f t="shared" ref="K206:K269" si="33">LARGE(O206:DB206,5)</f>
        <v>0</v>
      </c>
      <c r="L206" s="27">
        <f t="shared" ref="L206:L269" si="34">SUM(G206:K206)</f>
        <v>820</v>
      </c>
      <c r="M206" s="28">
        <f t="shared" ref="M206:M269" si="35">L206/5</f>
        <v>164</v>
      </c>
      <c r="N206" s="29"/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413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183">
        <v>0</v>
      </c>
      <c r="AH206" s="178">
        <v>0</v>
      </c>
      <c r="AI206" s="30">
        <v>0</v>
      </c>
      <c r="AJ206" s="30">
        <v>0</v>
      </c>
      <c r="AK206" s="30">
        <v>407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0</v>
      </c>
      <c r="AT206" s="30">
        <v>0</v>
      </c>
      <c r="AU206" s="30">
        <v>0</v>
      </c>
      <c r="AV206" s="30">
        <v>0</v>
      </c>
      <c r="AW206" s="30">
        <v>0</v>
      </c>
      <c r="AX206" s="30">
        <v>0</v>
      </c>
      <c r="AY206" s="30">
        <v>0</v>
      </c>
      <c r="AZ206" s="30">
        <v>0</v>
      </c>
      <c r="BA206" s="30">
        <v>0</v>
      </c>
      <c r="BB206" s="30">
        <v>0</v>
      </c>
      <c r="BC206" s="30">
        <v>0</v>
      </c>
      <c r="BD206" s="30">
        <v>0</v>
      </c>
      <c r="BE206" s="30">
        <v>0</v>
      </c>
      <c r="BF206" s="30">
        <v>0</v>
      </c>
      <c r="BG206" s="30">
        <v>0</v>
      </c>
      <c r="BH206" s="30">
        <v>0</v>
      </c>
      <c r="BI206" s="30">
        <v>0</v>
      </c>
      <c r="BJ206" s="30">
        <v>0</v>
      </c>
      <c r="BK206" s="30">
        <v>0</v>
      </c>
      <c r="BL206" s="30">
        <v>0</v>
      </c>
      <c r="BM206" s="30">
        <v>0</v>
      </c>
      <c r="BN206" s="30">
        <v>0</v>
      </c>
      <c r="BO206" s="30">
        <v>0</v>
      </c>
      <c r="BP206" s="30">
        <v>0</v>
      </c>
      <c r="BQ206" s="30">
        <v>0</v>
      </c>
      <c r="BR206" s="30">
        <v>0</v>
      </c>
      <c r="BS206" s="30">
        <v>0</v>
      </c>
      <c r="BT206" s="30">
        <v>0</v>
      </c>
      <c r="BU206" s="30">
        <v>0</v>
      </c>
      <c r="BV206" s="30">
        <v>0</v>
      </c>
      <c r="BW206" s="30">
        <v>0</v>
      </c>
      <c r="BX206" s="30">
        <v>0</v>
      </c>
      <c r="BY206" s="30">
        <v>0</v>
      </c>
      <c r="BZ206" s="30">
        <v>0</v>
      </c>
      <c r="CA206" s="30">
        <v>0</v>
      </c>
      <c r="CB206" s="30">
        <v>0</v>
      </c>
      <c r="CC206" s="30">
        <v>0</v>
      </c>
      <c r="CD206" s="30">
        <v>0</v>
      </c>
      <c r="CE206" s="30">
        <v>0</v>
      </c>
      <c r="CF206" s="30">
        <v>0</v>
      </c>
      <c r="CG206" s="30">
        <v>0</v>
      </c>
      <c r="CH206" s="30">
        <v>0</v>
      </c>
      <c r="CI206" s="30">
        <v>0</v>
      </c>
      <c r="CJ206" s="30">
        <v>0</v>
      </c>
      <c r="CK206" s="30">
        <v>0</v>
      </c>
      <c r="CL206" s="30">
        <v>0</v>
      </c>
      <c r="CM206" s="30">
        <v>0</v>
      </c>
      <c r="CN206" s="30">
        <v>0</v>
      </c>
      <c r="CO206" s="30">
        <v>0</v>
      </c>
      <c r="CP206" s="30">
        <v>0</v>
      </c>
      <c r="CQ206" s="30">
        <v>0</v>
      </c>
      <c r="CR206" s="30">
        <v>0</v>
      </c>
      <c r="CS206" s="30">
        <v>0</v>
      </c>
      <c r="CT206" s="30">
        <v>0</v>
      </c>
      <c r="CU206" s="30">
        <v>0</v>
      </c>
      <c r="CV206" s="30">
        <v>0</v>
      </c>
      <c r="CW206" s="30">
        <v>0</v>
      </c>
      <c r="CX206" s="30">
        <v>0</v>
      </c>
      <c r="CY206" s="30">
        <v>0</v>
      </c>
      <c r="CZ206" s="30">
        <v>0</v>
      </c>
      <c r="DA206" s="30">
        <v>0</v>
      </c>
      <c r="DB206" s="31">
        <v>0</v>
      </c>
    </row>
    <row r="207" spans="1:106" ht="14.1" customHeight="1" x14ac:dyDescent="0.25">
      <c r="A207" s="21">
        <f t="shared" si="27"/>
        <v>194</v>
      </c>
      <c r="B207" s="141" t="s">
        <v>565</v>
      </c>
      <c r="C207" s="152">
        <v>15007</v>
      </c>
      <c r="D207" s="139" t="s">
        <v>232</v>
      </c>
      <c r="E207" s="25">
        <f t="shared" si="28"/>
        <v>422</v>
      </c>
      <c r="F207" s="25" t="e">
        <f>VLOOKUP(E207,Tab!$A$2:$B$255,2,TRUE)</f>
        <v>#N/A</v>
      </c>
      <c r="G207" s="26">
        <f t="shared" si="29"/>
        <v>422</v>
      </c>
      <c r="H207" s="26">
        <f t="shared" si="30"/>
        <v>391</v>
      </c>
      <c r="I207" s="26">
        <f t="shared" si="31"/>
        <v>0</v>
      </c>
      <c r="J207" s="26">
        <f t="shared" si="32"/>
        <v>0</v>
      </c>
      <c r="K207" s="26">
        <f t="shared" si="33"/>
        <v>0</v>
      </c>
      <c r="L207" s="27">
        <f t="shared" si="34"/>
        <v>813</v>
      </c>
      <c r="M207" s="28">
        <f t="shared" si="35"/>
        <v>162.6</v>
      </c>
      <c r="N207" s="29"/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422</v>
      </c>
      <c r="AG207" s="183">
        <v>0</v>
      </c>
      <c r="AH207" s="178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v>0</v>
      </c>
      <c r="AY207" s="30">
        <v>0</v>
      </c>
      <c r="AZ207" s="30">
        <v>0</v>
      </c>
      <c r="BA207" s="30">
        <v>391</v>
      </c>
      <c r="BB207" s="30">
        <v>0</v>
      </c>
      <c r="BC207" s="30">
        <v>0</v>
      </c>
      <c r="BD207" s="30">
        <v>0</v>
      </c>
      <c r="BE207" s="30">
        <v>0</v>
      </c>
      <c r="BF207" s="30">
        <v>0</v>
      </c>
      <c r="BG207" s="30">
        <v>0</v>
      </c>
      <c r="BH207" s="30">
        <v>0</v>
      </c>
      <c r="BI207" s="30">
        <v>0</v>
      </c>
      <c r="BJ207" s="30">
        <v>0</v>
      </c>
      <c r="BK207" s="30">
        <v>0</v>
      </c>
      <c r="BL207" s="30">
        <v>0</v>
      </c>
      <c r="BM207" s="30">
        <v>0</v>
      </c>
      <c r="BN207" s="30">
        <v>0</v>
      </c>
      <c r="BO207" s="30">
        <v>0</v>
      </c>
      <c r="BP207" s="30">
        <v>0</v>
      </c>
      <c r="BQ207" s="30">
        <v>0</v>
      </c>
      <c r="BR207" s="30">
        <v>0</v>
      </c>
      <c r="BS207" s="30">
        <v>0</v>
      </c>
      <c r="BT207" s="30">
        <v>0</v>
      </c>
      <c r="BU207" s="30">
        <v>0</v>
      </c>
      <c r="BV207" s="30">
        <v>0</v>
      </c>
      <c r="BW207" s="30">
        <v>0</v>
      </c>
      <c r="BX207" s="30">
        <v>0</v>
      </c>
      <c r="BY207" s="30">
        <v>0</v>
      </c>
      <c r="BZ207" s="30">
        <v>0</v>
      </c>
      <c r="CA207" s="30">
        <v>0</v>
      </c>
      <c r="CB207" s="30">
        <v>0</v>
      </c>
      <c r="CC207" s="30">
        <v>0</v>
      </c>
      <c r="CD207" s="30">
        <v>0</v>
      </c>
      <c r="CE207" s="30">
        <v>0</v>
      </c>
      <c r="CF207" s="30">
        <v>0</v>
      </c>
      <c r="CG207" s="30">
        <v>0</v>
      </c>
      <c r="CH207" s="30">
        <v>0</v>
      </c>
      <c r="CI207" s="30">
        <v>0</v>
      </c>
      <c r="CJ207" s="30">
        <v>0</v>
      </c>
      <c r="CK207" s="30">
        <v>0</v>
      </c>
      <c r="CL207" s="30">
        <v>0</v>
      </c>
      <c r="CM207" s="30">
        <v>0</v>
      </c>
      <c r="CN207" s="30">
        <v>0</v>
      </c>
      <c r="CO207" s="30">
        <v>0</v>
      </c>
      <c r="CP207" s="30">
        <v>0</v>
      </c>
      <c r="CQ207" s="30">
        <v>0</v>
      </c>
      <c r="CR207" s="30">
        <v>0</v>
      </c>
      <c r="CS207" s="30">
        <v>0</v>
      </c>
      <c r="CT207" s="30">
        <v>0</v>
      </c>
      <c r="CU207" s="30">
        <v>0</v>
      </c>
      <c r="CV207" s="30">
        <v>0</v>
      </c>
      <c r="CW207" s="30">
        <v>0</v>
      </c>
      <c r="CX207" s="30">
        <v>0</v>
      </c>
      <c r="CY207" s="30">
        <v>0</v>
      </c>
      <c r="CZ207" s="30">
        <v>0</v>
      </c>
      <c r="DA207" s="30">
        <v>0</v>
      </c>
      <c r="DB207" s="31">
        <v>0</v>
      </c>
    </row>
    <row r="208" spans="1:106" ht="14.1" customHeight="1" x14ac:dyDescent="0.25">
      <c r="A208" s="21">
        <f t="shared" si="27"/>
        <v>195</v>
      </c>
      <c r="B208" s="141" t="s">
        <v>337</v>
      </c>
      <c r="C208" s="33">
        <v>10791</v>
      </c>
      <c r="D208" s="139" t="s">
        <v>154</v>
      </c>
      <c r="E208" s="25">
        <f t="shared" si="28"/>
        <v>409</v>
      </c>
      <c r="F208" s="25" t="e">
        <f>VLOOKUP(E208,Tab!$A$2:$B$255,2,TRUE)</f>
        <v>#N/A</v>
      </c>
      <c r="G208" s="26">
        <f t="shared" si="29"/>
        <v>409</v>
      </c>
      <c r="H208" s="26">
        <f t="shared" si="30"/>
        <v>404</v>
      </c>
      <c r="I208" s="26">
        <f t="shared" si="31"/>
        <v>0</v>
      </c>
      <c r="J208" s="26">
        <f t="shared" si="32"/>
        <v>0</v>
      </c>
      <c r="K208" s="26">
        <f t="shared" si="33"/>
        <v>0</v>
      </c>
      <c r="L208" s="27">
        <f t="shared" si="34"/>
        <v>813</v>
      </c>
      <c r="M208" s="28">
        <f t="shared" si="35"/>
        <v>162.6</v>
      </c>
      <c r="N208" s="29"/>
      <c r="O208" s="30">
        <v>0</v>
      </c>
      <c r="P208" s="30">
        <v>0</v>
      </c>
      <c r="Q208" s="30">
        <v>0</v>
      </c>
      <c r="R208" s="30">
        <v>0</v>
      </c>
      <c r="S208" s="30">
        <v>409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183">
        <v>0</v>
      </c>
      <c r="AH208" s="178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  <c r="AU208" s="30">
        <v>0</v>
      </c>
      <c r="AV208" s="30">
        <v>0</v>
      </c>
      <c r="AW208" s="30">
        <v>0</v>
      </c>
      <c r="AX208" s="30">
        <v>0</v>
      </c>
      <c r="AY208" s="30">
        <v>0</v>
      </c>
      <c r="AZ208" s="30">
        <v>0</v>
      </c>
      <c r="BA208" s="30">
        <v>0</v>
      </c>
      <c r="BB208" s="30">
        <v>0</v>
      </c>
      <c r="BC208" s="30">
        <v>0</v>
      </c>
      <c r="BD208" s="30">
        <v>0</v>
      </c>
      <c r="BE208" s="30">
        <v>0</v>
      </c>
      <c r="BF208" s="30">
        <v>0</v>
      </c>
      <c r="BG208" s="30">
        <v>0</v>
      </c>
      <c r="BH208" s="30">
        <v>0</v>
      </c>
      <c r="BI208" s="30">
        <v>0</v>
      </c>
      <c r="BJ208" s="30">
        <v>0</v>
      </c>
      <c r="BK208" s="30">
        <v>0</v>
      </c>
      <c r="BL208" s="30">
        <v>0</v>
      </c>
      <c r="BM208" s="30">
        <v>0</v>
      </c>
      <c r="BN208" s="30">
        <v>0</v>
      </c>
      <c r="BO208" s="30">
        <v>0</v>
      </c>
      <c r="BP208" s="30">
        <v>0</v>
      </c>
      <c r="BQ208" s="30">
        <v>0</v>
      </c>
      <c r="BR208" s="30">
        <v>0</v>
      </c>
      <c r="BS208" s="30">
        <v>0</v>
      </c>
      <c r="BT208" s="30">
        <v>0</v>
      </c>
      <c r="BU208" s="30">
        <v>0</v>
      </c>
      <c r="BV208" s="30">
        <v>0</v>
      </c>
      <c r="BW208" s="30">
        <v>0</v>
      </c>
      <c r="BX208" s="30">
        <v>0</v>
      </c>
      <c r="BY208" s="30">
        <v>0</v>
      </c>
      <c r="BZ208" s="30">
        <v>0</v>
      </c>
      <c r="CA208" s="30">
        <v>0</v>
      </c>
      <c r="CB208" s="30">
        <v>0</v>
      </c>
      <c r="CC208" s="30">
        <v>0</v>
      </c>
      <c r="CD208" s="30">
        <v>0</v>
      </c>
      <c r="CE208" s="30">
        <v>0</v>
      </c>
      <c r="CF208" s="30">
        <v>0</v>
      </c>
      <c r="CG208" s="30">
        <v>404</v>
      </c>
      <c r="CH208" s="30">
        <v>0</v>
      </c>
      <c r="CI208" s="30">
        <v>0</v>
      </c>
      <c r="CJ208" s="30">
        <v>0</v>
      </c>
      <c r="CK208" s="30">
        <v>0</v>
      </c>
      <c r="CL208" s="30">
        <v>0</v>
      </c>
      <c r="CM208" s="30">
        <v>0</v>
      </c>
      <c r="CN208" s="30">
        <v>0</v>
      </c>
      <c r="CO208" s="30">
        <v>0</v>
      </c>
      <c r="CP208" s="30">
        <v>0</v>
      </c>
      <c r="CQ208" s="30">
        <v>0</v>
      </c>
      <c r="CR208" s="30">
        <v>0</v>
      </c>
      <c r="CS208" s="30">
        <v>0</v>
      </c>
      <c r="CT208" s="30">
        <v>0</v>
      </c>
      <c r="CU208" s="30">
        <v>0</v>
      </c>
      <c r="CV208" s="30">
        <v>0</v>
      </c>
      <c r="CW208" s="30">
        <v>0</v>
      </c>
      <c r="CX208" s="30">
        <v>0</v>
      </c>
      <c r="CY208" s="30">
        <v>0</v>
      </c>
      <c r="CZ208" s="30">
        <v>0</v>
      </c>
      <c r="DA208" s="30">
        <v>0</v>
      </c>
      <c r="DB208" s="31">
        <v>0</v>
      </c>
    </row>
    <row r="209" spans="1:106" ht="14.1" customHeight="1" x14ac:dyDescent="0.25">
      <c r="A209" s="21">
        <f t="shared" si="27"/>
        <v>196</v>
      </c>
      <c r="B209" s="141" t="s">
        <v>379</v>
      </c>
      <c r="C209" s="33">
        <v>14541</v>
      </c>
      <c r="D209" s="40" t="s">
        <v>26</v>
      </c>
      <c r="E209" s="25">
        <f t="shared" si="28"/>
        <v>413</v>
      </c>
      <c r="F209" s="25" t="e">
        <f>VLOOKUP(E209,Tab!$A$2:$B$255,2,TRUE)</f>
        <v>#N/A</v>
      </c>
      <c r="G209" s="26">
        <f t="shared" si="29"/>
        <v>413</v>
      </c>
      <c r="H209" s="26">
        <f t="shared" si="30"/>
        <v>369</v>
      </c>
      <c r="I209" s="26">
        <f t="shared" si="31"/>
        <v>0</v>
      </c>
      <c r="J209" s="26">
        <f t="shared" si="32"/>
        <v>0</v>
      </c>
      <c r="K209" s="26">
        <f t="shared" si="33"/>
        <v>0</v>
      </c>
      <c r="L209" s="27">
        <f t="shared" si="34"/>
        <v>782</v>
      </c>
      <c r="M209" s="28">
        <f t="shared" si="35"/>
        <v>156.4</v>
      </c>
      <c r="N209" s="29"/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183">
        <v>0</v>
      </c>
      <c r="AH209" s="178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413</v>
      </c>
      <c r="AU209" s="30">
        <v>0</v>
      </c>
      <c r="AV209" s="30">
        <v>0</v>
      </c>
      <c r="AW209" s="30">
        <v>0</v>
      </c>
      <c r="AX209" s="30">
        <v>0</v>
      </c>
      <c r="AY209" s="30">
        <v>0</v>
      </c>
      <c r="AZ209" s="30">
        <v>0</v>
      </c>
      <c r="BA209" s="30">
        <v>369</v>
      </c>
      <c r="BB209" s="30">
        <v>0</v>
      </c>
      <c r="BC209" s="30">
        <v>0</v>
      </c>
      <c r="BD209" s="30">
        <v>0</v>
      </c>
      <c r="BE209" s="30">
        <v>0</v>
      </c>
      <c r="BF209" s="30">
        <v>0</v>
      </c>
      <c r="BG209" s="30">
        <v>0</v>
      </c>
      <c r="BH209" s="30">
        <v>0</v>
      </c>
      <c r="BI209" s="30">
        <v>0</v>
      </c>
      <c r="BJ209" s="30">
        <v>0</v>
      </c>
      <c r="BK209" s="30">
        <v>0</v>
      </c>
      <c r="BL209" s="30">
        <v>0</v>
      </c>
      <c r="BM209" s="30">
        <v>0</v>
      </c>
      <c r="BN209" s="30">
        <v>0</v>
      </c>
      <c r="BO209" s="30">
        <v>0</v>
      </c>
      <c r="BP209" s="30">
        <v>0</v>
      </c>
      <c r="BQ209" s="30">
        <v>0</v>
      </c>
      <c r="BR209" s="30">
        <v>0</v>
      </c>
      <c r="BS209" s="30">
        <v>0</v>
      </c>
      <c r="BT209" s="30">
        <v>0</v>
      </c>
      <c r="BU209" s="30">
        <v>0</v>
      </c>
      <c r="BV209" s="30">
        <v>0</v>
      </c>
      <c r="BW209" s="30">
        <v>0</v>
      </c>
      <c r="BX209" s="30">
        <v>0</v>
      </c>
      <c r="BY209" s="30">
        <v>0</v>
      </c>
      <c r="BZ209" s="30">
        <v>0</v>
      </c>
      <c r="CA209" s="30">
        <v>0</v>
      </c>
      <c r="CB209" s="30">
        <v>0</v>
      </c>
      <c r="CC209" s="30">
        <v>0</v>
      </c>
      <c r="CD209" s="30">
        <v>0</v>
      </c>
      <c r="CE209" s="30">
        <v>0</v>
      </c>
      <c r="CF209" s="30">
        <v>0</v>
      </c>
      <c r="CG209" s="30">
        <v>0</v>
      </c>
      <c r="CH209" s="30">
        <v>0</v>
      </c>
      <c r="CI209" s="30">
        <v>0</v>
      </c>
      <c r="CJ209" s="30">
        <v>0</v>
      </c>
      <c r="CK209" s="30">
        <v>0</v>
      </c>
      <c r="CL209" s="30">
        <v>0</v>
      </c>
      <c r="CM209" s="30">
        <v>0</v>
      </c>
      <c r="CN209" s="30">
        <v>0</v>
      </c>
      <c r="CO209" s="30">
        <v>0</v>
      </c>
      <c r="CP209" s="30">
        <v>0</v>
      </c>
      <c r="CQ209" s="30">
        <v>0</v>
      </c>
      <c r="CR209" s="30">
        <v>0</v>
      </c>
      <c r="CS209" s="30">
        <v>0</v>
      </c>
      <c r="CT209" s="30">
        <v>0</v>
      </c>
      <c r="CU209" s="30">
        <v>0</v>
      </c>
      <c r="CV209" s="30">
        <v>0</v>
      </c>
      <c r="CW209" s="30">
        <v>0</v>
      </c>
      <c r="CX209" s="30">
        <v>0</v>
      </c>
      <c r="CY209" s="30">
        <v>0</v>
      </c>
      <c r="CZ209" s="30">
        <v>0</v>
      </c>
      <c r="DA209" s="30">
        <v>0</v>
      </c>
      <c r="DB209" s="31">
        <v>0</v>
      </c>
    </row>
    <row r="210" spans="1:106" ht="14.1" customHeight="1" x14ac:dyDescent="0.25">
      <c r="A210" s="21">
        <f t="shared" si="27"/>
        <v>197</v>
      </c>
      <c r="B210" s="143" t="s">
        <v>156</v>
      </c>
      <c r="C210" s="152">
        <v>1570</v>
      </c>
      <c r="D210" s="144" t="s">
        <v>44</v>
      </c>
      <c r="E210" s="25">
        <f t="shared" si="28"/>
        <v>360</v>
      </c>
      <c r="F210" s="25" t="e">
        <f>VLOOKUP(E210,Tab!$A$2:$B$255,2,TRUE)</f>
        <v>#N/A</v>
      </c>
      <c r="G210" s="26">
        <f t="shared" si="29"/>
        <v>417</v>
      </c>
      <c r="H210" s="26">
        <f t="shared" si="30"/>
        <v>360</v>
      </c>
      <c r="I210" s="26">
        <f t="shared" si="31"/>
        <v>0</v>
      </c>
      <c r="J210" s="26">
        <f t="shared" si="32"/>
        <v>0</v>
      </c>
      <c r="K210" s="26">
        <f t="shared" si="33"/>
        <v>0</v>
      </c>
      <c r="L210" s="27">
        <f t="shared" si="34"/>
        <v>777</v>
      </c>
      <c r="M210" s="28">
        <f t="shared" si="35"/>
        <v>155.4</v>
      </c>
      <c r="N210" s="29"/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183">
        <v>0</v>
      </c>
      <c r="AH210" s="178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v>0</v>
      </c>
      <c r="AY210" s="30">
        <v>0</v>
      </c>
      <c r="AZ210" s="30">
        <v>0</v>
      </c>
      <c r="BA210" s="30">
        <v>0</v>
      </c>
      <c r="BB210" s="30">
        <v>0</v>
      </c>
      <c r="BC210" s="30">
        <v>0</v>
      </c>
      <c r="BD210" s="30">
        <v>0</v>
      </c>
      <c r="BE210" s="30">
        <v>0</v>
      </c>
      <c r="BF210" s="30">
        <v>0</v>
      </c>
      <c r="BG210" s="30">
        <v>0</v>
      </c>
      <c r="BH210" s="30">
        <v>0</v>
      </c>
      <c r="BI210" s="30">
        <v>0</v>
      </c>
      <c r="BJ210" s="30">
        <v>0</v>
      </c>
      <c r="BK210" s="30">
        <v>0</v>
      </c>
      <c r="BL210" s="30">
        <v>0</v>
      </c>
      <c r="BM210" s="30">
        <v>360</v>
      </c>
      <c r="BN210" s="30">
        <v>0</v>
      </c>
      <c r="BO210" s="30">
        <v>0</v>
      </c>
      <c r="BP210" s="30">
        <v>0</v>
      </c>
      <c r="BQ210" s="30">
        <v>0</v>
      </c>
      <c r="BR210" s="30">
        <v>0</v>
      </c>
      <c r="BS210" s="30">
        <v>0</v>
      </c>
      <c r="BT210" s="30">
        <v>0</v>
      </c>
      <c r="BU210" s="30">
        <v>0</v>
      </c>
      <c r="BV210" s="30">
        <v>0</v>
      </c>
      <c r="BW210" s="30">
        <v>0</v>
      </c>
      <c r="BX210" s="30">
        <v>417</v>
      </c>
      <c r="BY210" s="30">
        <v>0</v>
      </c>
      <c r="BZ210" s="30">
        <v>0</v>
      </c>
      <c r="CA210" s="30">
        <v>0</v>
      </c>
      <c r="CB210" s="30">
        <v>0</v>
      </c>
      <c r="CC210" s="30">
        <v>0</v>
      </c>
      <c r="CD210" s="30">
        <v>0</v>
      </c>
      <c r="CE210" s="30">
        <v>0</v>
      </c>
      <c r="CF210" s="30">
        <v>0</v>
      </c>
      <c r="CG210" s="30">
        <v>0</v>
      </c>
      <c r="CH210" s="30">
        <v>0</v>
      </c>
      <c r="CI210" s="30">
        <v>0</v>
      </c>
      <c r="CJ210" s="30">
        <v>0</v>
      </c>
      <c r="CK210" s="30">
        <v>0</v>
      </c>
      <c r="CL210" s="30">
        <v>0</v>
      </c>
      <c r="CM210" s="30">
        <v>0</v>
      </c>
      <c r="CN210" s="30">
        <v>0</v>
      </c>
      <c r="CO210" s="30">
        <v>0</v>
      </c>
      <c r="CP210" s="30">
        <v>0</v>
      </c>
      <c r="CQ210" s="30">
        <v>0</v>
      </c>
      <c r="CR210" s="30">
        <v>0</v>
      </c>
      <c r="CS210" s="30">
        <v>0</v>
      </c>
      <c r="CT210" s="30">
        <v>0</v>
      </c>
      <c r="CU210" s="30">
        <v>0</v>
      </c>
      <c r="CV210" s="30">
        <v>0</v>
      </c>
      <c r="CW210" s="30">
        <v>0</v>
      </c>
      <c r="CX210" s="30">
        <v>0</v>
      </c>
      <c r="CY210" s="30">
        <v>0</v>
      </c>
      <c r="CZ210" s="30">
        <v>0</v>
      </c>
      <c r="DA210" s="30">
        <v>0</v>
      </c>
      <c r="DB210" s="31">
        <v>0</v>
      </c>
    </row>
    <row r="211" spans="1:106" ht="14.1" customHeight="1" x14ac:dyDescent="0.25">
      <c r="A211" s="21">
        <f t="shared" si="27"/>
        <v>198</v>
      </c>
      <c r="B211" s="141" t="s">
        <v>419</v>
      </c>
      <c r="C211" s="33">
        <v>13760</v>
      </c>
      <c r="D211" s="40" t="s">
        <v>417</v>
      </c>
      <c r="E211" s="25">
        <f t="shared" si="28"/>
        <v>0</v>
      </c>
      <c r="F211" s="25" t="e">
        <f>VLOOKUP(E211,Tab!$A$2:$B$255,2,TRUE)</f>
        <v>#N/A</v>
      </c>
      <c r="G211" s="26">
        <f t="shared" si="29"/>
        <v>395</v>
      </c>
      <c r="H211" s="26">
        <f t="shared" si="30"/>
        <v>363</v>
      </c>
      <c r="I211" s="26">
        <f t="shared" si="31"/>
        <v>0</v>
      </c>
      <c r="J211" s="26">
        <f t="shared" si="32"/>
        <v>0</v>
      </c>
      <c r="K211" s="26">
        <f t="shared" si="33"/>
        <v>0</v>
      </c>
      <c r="L211" s="27">
        <f t="shared" si="34"/>
        <v>758</v>
      </c>
      <c r="M211" s="28">
        <f t="shared" si="35"/>
        <v>151.6</v>
      </c>
      <c r="N211" s="29"/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183">
        <v>0</v>
      </c>
      <c r="AH211" s="178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</v>
      </c>
      <c r="AZ211" s="30">
        <v>0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30">
        <v>0</v>
      </c>
      <c r="BO211" s="30">
        <v>0</v>
      </c>
      <c r="BP211" s="30">
        <v>0</v>
      </c>
      <c r="BQ211" s="30">
        <v>0</v>
      </c>
      <c r="BR211" s="30">
        <v>0</v>
      </c>
      <c r="BS211" s="30">
        <v>0</v>
      </c>
      <c r="BT211" s="30">
        <v>0</v>
      </c>
      <c r="BU211" s="30">
        <v>0</v>
      </c>
      <c r="BV211" s="30">
        <v>0</v>
      </c>
      <c r="BW211" s="30">
        <v>0</v>
      </c>
      <c r="BX211" s="30">
        <v>0</v>
      </c>
      <c r="BY211" s="30">
        <v>0</v>
      </c>
      <c r="BZ211" s="30">
        <v>0</v>
      </c>
      <c r="CA211" s="30">
        <v>0</v>
      </c>
      <c r="CB211" s="30">
        <v>0</v>
      </c>
      <c r="CC211" s="30">
        <v>0</v>
      </c>
      <c r="CD211" s="30">
        <v>0</v>
      </c>
      <c r="CE211" s="30">
        <v>0</v>
      </c>
      <c r="CF211" s="30">
        <v>0</v>
      </c>
      <c r="CG211" s="30">
        <v>363</v>
      </c>
      <c r="CH211" s="30">
        <v>0</v>
      </c>
      <c r="CI211" s="30">
        <v>0</v>
      </c>
      <c r="CJ211" s="30">
        <v>0</v>
      </c>
      <c r="CK211" s="30">
        <v>0</v>
      </c>
      <c r="CL211" s="30">
        <v>0</v>
      </c>
      <c r="CM211" s="30">
        <v>0</v>
      </c>
      <c r="CN211" s="30">
        <v>0</v>
      </c>
      <c r="CO211" s="30">
        <v>0</v>
      </c>
      <c r="CP211" s="30">
        <v>0</v>
      </c>
      <c r="CQ211" s="30">
        <v>0</v>
      </c>
      <c r="CR211" s="30">
        <v>0</v>
      </c>
      <c r="CS211" s="30">
        <v>0</v>
      </c>
      <c r="CT211" s="30">
        <v>0</v>
      </c>
      <c r="CU211" s="30">
        <v>0</v>
      </c>
      <c r="CV211" s="30">
        <v>395</v>
      </c>
      <c r="CW211" s="30">
        <v>0</v>
      </c>
      <c r="CX211" s="30">
        <v>0</v>
      </c>
      <c r="CY211" s="30">
        <v>0</v>
      </c>
      <c r="CZ211" s="30">
        <v>0</v>
      </c>
      <c r="DA211" s="30">
        <v>0</v>
      </c>
      <c r="DB211" s="31">
        <v>0</v>
      </c>
    </row>
    <row r="212" spans="1:106" ht="14.1" customHeight="1" x14ac:dyDescent="0.25">
      <c r="A212" s="21">
        <f t="shared" si="27"/>
        <v>199</v>
      </c>
      <c r="B212" s="141" t="s">
        <v>529</v>
      </c>
      <c r="C212" s="152">
        <v>15638</v>
      </c>
      <c r="D212" s="40" t="s">
        <v>46</v>
      </c>
      <c r="E212" s="25">
        <f t="shared" si="28"/>
        <v>372</v>
      </c>
      <c r="F212" s="25" t="e">
        <f>VLOOKUP(E212,Tab!$A$2:$B$255,2,TRUE)</f>
        <v>#N/A</v>
      </c>
      <c r="G212" s="26">
        <f t="shared" si="29"/>
        <v>372</v>
      </c>
      <c r="H212" s="26">
        <f t="shared" si="30"/>
        <v>337</v>
      </c>
      <c r="I212" s="26">
        <f t="shared" si="31"/>
        <v>0</v>
      </c>
      <c r="J212" s="26">
        <f t="shared" si="32"/>
        <v>0</v>
      </c>
      <c r="K212" s="26">
        <f t="shared" si="33"/>
        <v>0</v>
      </c>
      <c r="L212" s="27">
        <f t="shared" si="34"/>
        <v>709</v>
      </c>
      <c r="M212" s="28">
        <f t="shared" si="35"/>
        <v>141.80000000000001</v>
      </c>
      <c r="N212" s="29"/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183">
        <v>0</v>
      </c>
      <c r="AH212" s="178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</v>
      </c>
      <c r="BA212" s="30">
        <v>0</v>
      </c>
      <c r="BB212" s="30">
        <v>0</v>
      </c>
      <c r="BC212" s="30">
        <v>337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372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</v>
      </c>
      <c r="BU212" s="30">
        <v>0</v>
      </c>
      <c r="BV212" s="30">
        <v>0</v>
      </c>
      <c r="BW212" s="30">
        <v>0</v>
      </c>
      <c r="BX212" s="30">
        <v>0</v>
      </c>
      <c r="BY212" s="30">
        <v>0</v>
      </c>
      <c r="BZ212" s="30">
        <v>0</v>
      </c>
      <c r="CA212" s="30">
        <v>0</v>
      </c>
      <c r="CB212" s="30">
        <v>0</v>
      </c>
      <c r="CC212" s="30">
        <v>0</v>
      </c>
      <c r="CD212" s="30">
        <v>0</v>
      </c>
      <c r="CE212" s="30">
        <v>0</v>
      </c>
      <c r="CF212" s="30">
        <v>0</v>
      </c>
      <c r="CG212" s="30">
        <v>0</v>
      </c>
      <c r="CH212" s="30">
        <v>0</v>
      </c>
      <c r="CI212" s="30">
        <v>0</v>
      </c>
      <c r="CJ212" s="30">
        <v>0</v>
      </c>
      <c r="CK212" s="30">
        <v>0</v>
      </c>
      <c r="CL212" s="30">
        <v>0</v>
      </c>
      <c r="CM212" s="30">
        <v>0</v>
      </c>
      <c r="CN212" s="30">
        <v>0</v>
      </c>
      <c r="CO212" s="30">
        <v>0</v>
      </c>
      <c r="CP212" s="30">
        <v>0</v>
      </c>
      <c r="CQ212" s="30">
        <v>0</v>
      </c>
      <c r="CR212" s="30">
        <v>0</v>
      </c>
      <c r="CS212" s="30">
        <v>0</v>
      </c>
      <c r="CT212" s="30">
        <v>0</v>
      </c>
      <c r="CU212" s="30">
        <v>0</v>
      </c>
      <c r="CV212" s="30">
        <v>0</v>
      </c>
      <c r="CW212" s="30">
        <v>0</v>
      </c>
      <c r="CX212" s="30">
        <v>0</v>
      </c>
      <c r="CY212" s="30">
        <v>0</v>
      </c>
      <c r="CZ212" s="30">
        <v>0</v>
      </c>
      <c r="DA212" s="30">
        <v>0</v>
      </c>
      <c r="DB212" s="31">
        <v>0</v>
      </c>
    </row>
    <row r="213" spans="1:106" ht="14.1" customHeight="1" x14ac:dyDescent="0.25">
      <c r="A213" s="21">
        <f t="shared" si="27"/>
        <v>200</v>
      </c>
      <c r="B213" s="143" t="s">
        <v>98</v>
      </c>
      <c r="C213" s="152">
        <v>8856</v>
      </c>
      <c r="D213" s="147" t="s">
        <v>99</v>
      </c>
      <c r="E213" s="25">
        <f t="shared" si="28"/>
        <v>294</v>
      </c>
      <c r="F213" s="25" t="e">
        <f>VLOOKUP(E213,Tab!$A$2:$B$255,2,TRUE)</f>
        <v>#N/A</v>
      </c>
      <c r="G213" s="26">
        <f t="shared" si="29"/>
        <v>387</v>
      </c>
      <c r="H213" s="26">
        <f t="shared" si="30"/>
        <v>294</v>
      </c>
      <c r="I213" s="26">
        <f t="shared" si="31"/>
        <v>0</v>
      </c>
      <c r="J213" s="26">
        <f t="shared" si="32"/>
        <v>0</v>
      </c>
      <c r="K213" s="26">
        <f t="shared" si="33"/>
        <v>0</v>
      </c>
      <c r="L213" s="27">
        <f t="shared" si="34"/>
        <v>681</v>
      </c>
      <c r="M213" s="28">
        <f t="shared" si="35"/>
        <v>136.19999999999999</v>
      </c>
      <c r="N213" s="29"/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294</v>
      </c>
      <c r="AF213" s="30">
        <v>0</v>
      </c>
      <c r="AG213" s="183">
        <v>0</v>
      </c>
      <c r="AH213" s="178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v>0</v>
      </c>
      <c r="AY213" s="30">
        <v>0</v>
      </c>
      <c r="AZ213" s="30">
        <v>0</v>
      </c>
      <c r="BA213" s="30">
        <v>0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0</v>
      </c>
      <c r="BJ213" s="30">
        <v>0</v>
      </c>
      <c r="BK213" s="30">
        <v>0</v>
      </c>
      <c r="BL213" s="30">
        <v>0</v>
      </c>
      <c r="BM213" s="30">
        <v>0</v>
      </c>
      <c r="BN213" s="30">
        <v>0</v>
      </c>
      <c r="BO213" s="30">
        <v>0</v>
      </c>
      <c r="BP213" s="30">
        <v>0</v>
      </c>
      <c r="BQ213" s="30">
        <v>0</v>
      </c>
      <c r="BR213" s="30">
        <v>0</v>
      </c>
      <c r="BS213" s="30">
        <v>0</v>
      </c>
      <c r="BT213" s="30">
        <v>0</v>
      </c>
      <c r="BU213" s="30">
        <v>0</v>
      </c>
      <c r="BV213" s="30">
        <v>0</v>
      </c>
      <c r="BW213" s="30">
        <v>0</v>
      </c>
      <c r="BX213" s="30">
        <v>0</v>
      </c>
      <c r="BY213" s="30">
        <v>0</v>
      </c>
      <c r="BZ213" s="30">
        <v>0</v>
      </c>
      <c r="CA213" s="30">
        <v>0</v>
      </c>
      <c r="CB213" s="30">
        <v>0</v>
      </c>
      <c r="CC213" s="30">
        <v>0</v>
      </c>
      <c r="CD213" s="30">
        <v>0</v>
      </c>
      <c r="CE213" s="30">
        <v>0</v>
      </c>
      <c r="CF213" s="30">
        <v>0</v>
      </c>
      <c r="CG213" s="30">
        <v>0</v>
      </c>
      <c r="CH213" s="30">
        <v>0</v>
      </c>
      <c r="CI213" s="30">
        <v>0</v>
      </c>
      <c r="CJ213" s="30">
        <v>0</v>
      </c>
      <c r="CK213" s="30">
        <v>0</v>
      </c>
      <c r="CL213" s="30">
        <v>0</v>
      </c>
      <c r="CM213" s="30">
        <v>0</v>
      </c>
      <c r="CN213" s="30">
        <v>0</v>
      </c>
      <c r="CO213" s="30">
        <v>0</v>
      </c>
      <c r="CP213" s="30">
        <v>0</v>
      </c>
      <c r="CQ213" s="30">
        <v>0</v>
      </c>
      <c r="CR213" s="30">
        <v>387</v>
      </c>
      <c r="CS213" s="30">
        <v>0</v>
      </c>
      <c r="CT213" s="30">
        <v>0</v>
      </c>
      <c r="CU213" s="30">
        <v>0</v>
      </c>
      <c r="CV213" s="30">
        <v>0</v>
      </c>
      <c r="CW213" s="30">
        <v>0</v>
      </c>
      <c r="CX213" s="30">
        <v>0</v>
      </c>
      <c r="CY213" s="30">
        <v>0</v>
      </c>
      <c r="CZ213" s="30">
        <v>0</v>
      </c>
      <c r="DA213" s="30">
        <v>0</v>
      </c>
      <c r="DB213" s="31">
        <v>0</v>
      </c>
    </row>
    <row r="214" spans="1:106" ht="14.1" customHeight="1" x14ac:dyDescent="0.25">
      <c r="A214" s="21">
        <f t="shared" si="27"/>
        <v>201</v>
      </c>
      <c r="B214" s="141" t="s">
        <v>572</v>
      </c>
      <c r="C214" s="33">
        <v>11077</v>
      </c>
      <c r="D214" s="40" t="s">
        <v>44</v>
      </c>
      <c r="E214" s="25">
        <f t="shared" si="28"/>
        <v>326</v>
      </c>
      <c r="F214" s="25" t="e">
        <f>VLOOKUP(E214,Tab!$A$2:$B$255,2,TRUE)</f>
        <v>#N/A</v>
      </c>
      <c r="G214" s="26">
        <f t="shared" si="29"/>
        <v>326</v>
      </c>
      <c r="H214" s="26">
        <f t="shared" si="30"/>
        <v>278</v>
      </c>
      <c r="I214" s="26">
        <f t="shared" si="31"/>
        <v>75</v>
      </c>
      <c r="J214" s="26">
        <f t="shared" si="32"/>
        <v>0</v>
      </c>
      <c r="K214" s="26">
        <f t="shared" si="33"/>
        <v>0</v>
      </c>
      <c r="L214" s="27">
        <f t="shared" si="34"/>
        <v>679</v>
      </c>
      <c r="M214" s="28">
        <f t="shared" si="35"/>
        <v>135.80000000000001</v>
      </c>
      <c r="N214" s="29"/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326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183">
        <v>0</v>
      </c>
      <c r="AH214" s="178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278</v>
      </c>
      <c r="AO214" s="30">
        <v>75</v>
      </c>
      <c r="AP214" s="30">
        <v>0</v>
      </c>
      <c r="AQ214" s="30">
        <v>0</v>
      </c>
      <c r="AR214" s="30">
        <v>0</v>
      </c>
      <c r="AS214" s="30">
        <v>0</v>
      </c>
      <c r="AT214" s="30">
        <v>0</v>
      </c>
      <c r="AU214" s="30">
        <v>0</v>
      </c>
      <c r="AV214" s="30">
        <v>0</v>
      </c>
      <c r="AW214" s="30">
        <v>0</v>
      </c>
      <c r="AX214" s="30">
        <v>0</v>
      </c>
      <c r="AY214" s="30">
        <v>0</v>
      </c>
      <c r="AZ214" s="30">
        <v>0</v>
      </c>
      <c r="BA214" s="30">
        <v>0</v>
      </c>
      <c r="BB214" s="30">
        <v>0</v>
      </c>
      <c r="BC214" s="30">
        <v>0</v>
      </c>
      <c r="BD214" s="30">
        <v>0</v>
      </c>
      <c r="BE214" s="30">
        <v>0</v>
      </c>
      <c r="BF214" s="30">
        <v>0</v>
      </c>
      <c r="BG214" s="30">
        <v>0</v>
      </c>
      <c r="BH214" s="30">
        <v>0</v>
      </c>
      <c r="BI214" s="30">
        <v>0</v>
      </c>
      <c r="BJ214" s="30">
        <v>0</v>
      </c>
      <c r="BK214" s="30">
        <v>0</v>
      </c>
      <c r="BL214" s="30">
        <v>0</v>
      </c>
      <c r="BM214" s="30">
        <v>0</v>
      </c>
      <c r="BN214" s="30">
        <v>0</v>
      </c>
      <c r="BO214" s="30">
        <v>0</v>
      </c>
      <c r="BP214" s="30">
        <v>0</v>
      </c>
      <c r="BQ214" s="30">
        <v>0</v>
      </c>
      <c r="BR214" s="30">
        <v>0</v>
      </c>
      <c r="BS214" s="30">
        <v>0</v>
      </c>
      <c r="BT214" s="30">
        <v>0</v>
      </c>
      <c r="BU214" s="30">
        <v>0</v>
      </c>
      <c r="BV214" s="30">
        <v>0</v>
      </c>
      <c r="BW214" s="30">
        <v>0</v>
      </c>
      <c r="BX214" s="30">
        <v>0</v>
      </c>
      <c r="BY214" s="30">
        <v>0</v>
      </c>
      <c r="BZ214" s="30">
        <v>0</v>
      </c>
      <c r="CA214" s="30">
        <v>0</v>
      </c>
      <c r="CB214" s="30">
        <v>0</v>
      </c>
      <c r="CC214" s="30">
        <v>0</v>
      </c>
      <c r="CD214" s="30">
        <v>0</v>
      </c>
      <c r="CE214" s="30">
        <v>0</v>
      </c>
      <c r="CF214" s="30">
        <v>0</v>
      </c>
      <c r="CG214" s="30">
        <v>0</v>
      </c>
      <c r="CH214" s="30">
        <v>0</v>
      </c>
      <c r="CI214" s="30">
        <v>0</v>
      </c>
      <c r="CJ214" s="30">
        <v>0</v>
      </c>
      <c r="CK214" s="30">
        <v>0</v>
      </c>
      <c r="CL214" s="30">
        <v>0</v>
      </c>
      <c r="CM214" s="30">
        <v>0</v>
      </c>
      <c r="CN214" s="30">
        <v>0</v>
      </c>
      <c r="CO214" s="30">
        <v>0</v>
      </c>
      <c r="CP214" s="30">
        <v>0</v>
      </c>
      <c r="CQ214" s="30">
        <v>0</v>
      </c>
      <c r="CR214" s="30">
        <v>0</v>
      </c>
      <c r="CS214" s="30">
        <v>0</v>
      </c>
      <c r="CT214" s="30">
        <v>0</v>
      </c>
      <c r="CU214" s="30">
        <v>0</v>
      </c>
      <c r="CV214" s="30">
        <v>0</v>
      </c>
      <c r="CW214" s="30">
        <v>0</v>
      </c>
      <c r="CX214" s="30">
        <v>0</v>
      </c>
      <c r="CY214" s="30">
        <v>0</v>
      </c>
      <c r="CZ214" s="30">
        <v>0</v>
      </c>
      <c r="DA214" s="30">
        <v>0</v>
      </c>
      <c r="DB214" s="31">
        <v>0</v>
      </c>
    </row>
    <row r="215" spans="1:106" ht="14.1" customHeight="1" x14ac:dyDescent="0.25">
      <c r="A215" s="21">
        <f t="shared" si="27"/>
        <v>202</v>
      </c>
      <c r="B215" s="141" t="s">
        <v>463</v>
      </c>
      <c r="C215" s="33">
        <v>11657</v>
      </c>
      <c r="D215" s="40" t="s">
        <v>60</v>
      </c>
      <c r="E215" s="25">
        <f t="shared" si="28"/>
        <v>0</v>
      </c>
      <c r="F215" s="25" t="e">
        <f>VLOOKUP(E215,Tab!$A$2:$B$255,2,TRUE)</f>
        <v>#N/A</v>
      </c>
      <c r="G215" s="26">
        <f t="shared" si="29"/>
        <v>548</v>
      </c>
      <c r="H215" s="26">
        <f t="shared" si="30"/>
        <v>0</v>
      </c>
      <c r="I215" s="26">
        <f t="shared" si="31"/>
        <v>0</v>
      </c>
      <c r="J215" s="26">
        <f t="shared" si="32"/>
        <v>0</v>
      </c>
      <c r="K215" s="26">
        <f t="shared" si="33"/>
        <v>0</v>
      </c>
      <c r="L215" s="27">
        <f t="shared" si="34"/>
        <v>548</v>
      </c>
      <c r="M215" s="28">
        <f t="shared" si="35"/>
        <v>109.6</v>
      </c>
      <c r="N215" s="29"/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183">
        <v>0</v>
      </c>
      <c r="AH215" s="178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v>0</v>
      </c>
      <c r="AY215" s="30">
        <v>0</v>
      </c>
      <c r="AZ215" s="30">
        <v>0</v>
      </c>
      <c r="BA215" s="30">
        <v>0</v>
      </c>
      <c r="BB215" s="30">
        <v>0</v>
      </c>
      <c r="BC215" s="30">
        <v>0</v>
      </c>
      <c r="BD215" s="30">
        <v>0</v>
      </c>
      <c r="BE215" s="30">
        <v>0</v>
      </c>
      <c r="BF215" s="30">
        <v>0</v>
      </c>
      <c r="BG215" s="30">
        <v>0</v>
      </c>
      <c r="BH215" s="30">
        <v>0</v>
      </c>
      <c r="BI215" s="30">
        <v>0</v>
      </c>
      <c r="BJ215" s="30">
        <v>0</v>
      </c>
      <c r="BK215" s="30">
        <v>0</v>
      </c>
      <c r="BL215" s="30">
        <v>0</v>
      </c>
      <c r="BM215" s="30">
        <v>0</v>
      </c>
      <c r="BN215" s="30">
        <v>0</v>
      </c>
      <c r="BO215" s="30">
        <v>0</v>
      </c>
      <c r="BP215" s="30">
        <v>0</v>
      </c>
      <c r="BQ215" s="30">
        <v>0</v>
      </c>
      <c r="BR215" s="30">
        <v>0</v>
      </c>
      <c r="BS215" s="30">
        <v>0</v>
      </c>
      <c r="BT215" s="30">
        <v>0</v>
      </c>
      <c r="BU215" s="30">
        <v>0</v>
      </c>
      <c r="BV215" s="30">
        <v>0</v>
      </c>
      <c r="BW215" s="30">
        <v>0</v>
      </c>
      <c r="BX215" s="30">
        <v>0</v>
      </c>
      <c r="BY215" s="30">
        <v>0</v>
      </c>
      <c r="BZ215" s="30">
        <v>0</v>
      </c>
      <c r="CA215" s="30">
        <v>0</v>
      </c>
      <c r="CB215" s="30">
        <v>0</v>
      </c>
      <c r="CC215" s="30">
        <v>0</v>
      </c>
      <c r="CD215" s="30">
        <v>0</v>
      </c>
      <c r="CE215" s="30">
        <v>0</v>
      </c>
      <c r="CF215" s="30">
        <v>0</v>
      </c>
      <c r="CG215" s="30">
        <v>0</v>
      </c>
      <c r="CH215" s="30">
        <v>0</v>
      </c>
      <c r="CI215" s="30">
        <v>0</v>
      </c>
      <c r="CJ215" s="30">
        <v>0</v>
      </c>
      <c r="CK215" s="30">
        <v>0</v>
      </c>
      <c r="CL215" s="30">
        <v>0</v>
      </c>
      <c r="CM215" s="30">
        <v>0</v>
      </c>
      <c r="CN215" s="30">
        <v>0</v>
      </c>
      <c r="CO215" s="30">
        <v>0</v>
      </c>
      <c r="CP215" s="30">
        <v>0</v>
      </c>
      <c r="CQ215" s="30">
        <v>0</v>
      </c>
      <c r="CR215" s="30">
        <v>548</v>
      </c>
      <c r="CS215" s="30">
        <v>0</v>
      </c>
      <c r="CT215" s="30">
        <v>0</v>
      </c>
      <c r="CU215" s="30">
        <v>0</v>
      </c>
      <c r="CV215" s="30">
        <v>0</v>
      </c>
      <c r="CW215" s="30">
        <v>0</v>
      </c>
      <c r="CX215" s="30">
        <v>0</v>
      </c>
      <c r="CY215" s="30">
        <v>0</v>
      </c>
      <c r="CZ215" s="30">
        <v>0</v>
      </c>
      <c r="DA215" s="30">
        <v>0</v>
      </c>
      <c r="DB215" s="31">
        <v>0</v>
      </c>
    </row>
    <row r="216" spans="1:106" ht="14.1" customHeight="1" x14ac:dyDescent="0.25">
      <c r="A216" s="21">
        <f t="shared" si="27"/>
        <v>203</v>
      </c>
      <c r="B216" s="141" t="s">
        <v>71</v>
      </c>
      <c r="C216" s="33">
        <v>10928</v>
      </c>
      <c r="D216" s="40" t="s">
        <v>64</v>
      </c>
      <c r="E216" s="25">
        <f t="shared" si="28"/>
        <v>547</v>
      </c>
      <c r="F216" s="25" t="str">
        <f>VLOOKUP(E216,Tab!$A$2:$B$255,2,TRUE)</f>
        <v>Não</v>
      </c>
      <c r="G216" s="26">
        <f t="shared" si="29"/>
        <v>547</v>
      </c>
      <c r="H216" s="26">
        <f t="shared" si="30"/>
        <v>0</v>
      </c>
      <c r="I216" s="26">
        <f t="shared" si="31"/>
        <v>0</v>
      </c>
      <c r="J216" s="26">
        <f t="shared" si="32"/>
        <v>0</v>
      </c>
      <c r="K216" s="26">
        <f t="shared" si="33"/>
        <v>0</v>
      </c>
      <c r="L216" s="27">
        <f t="shared" si="34"/>
        <v>547</v>
      </c>
      <c r="M216" s="28">
        <f t="shared" si="35"/>
        <v>109.4</v>
      </c>
      <c r="N216" s="29"/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183">
        <v>0</v>
      </c>
      <c r="AH216" s="178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547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0">
        <v>0</v>
      </c>
      <c r="AV216" s="30">
        <v>0</v>
      </c>
      <c r="AW216" s="30">
        <v>0</v>
      </c>
      <c r="AX216" s="30">
        <v>0</v>
      </c>
      <c r="AY216" s="30">
        <v>0</v>
      </c>
      <c r="AZ216" s="30">
        <v>0</v>
      </c>
      <c r="BA216" s="30">
        <v>0</v>
      </c>
      <c r="BB216" s="30">
        <v>0</v>
      </c>
      <c r="BC216" s="30">
        <v>0</v>
      </c>
      <c r="BD216" s="30">
        <v>0</v>
      </c>
      <c r="BE216" s="30">
        <v>0</v>
      </c>
      <c r="BF216" s="30">
        <v>0</v>
      </c>
      <c r="BG216" s="30">
        <v>0</v>
      </c>
      <c r="BH216" s="30">
        <v>0</v>
      </c>
      <c r="BI216" s="30">
        <v>0</v>
      </c>
      <c r="BJ216" s="30">
        <v>0</v>
      </c>
      <c r="BK216" s="30">
        <v>0</v>
      </c>
      <c r="BL216" s="30">
        <v>0</v>
      </c>
      <c r="BM216" s="30">
        <v>0</v>
      </c>
      <c r="BN216" s="30">
        <v>0</v>
      </c>
      <c r="BO216" s="30">
        <v>0</v>
      </c>
      <c r="BP216" s="30">
        <v>0</v>
      </c>
      <c r="BQ216" s="30">
        <v>0</v>
      </c>
      <c r="BR216" s="30">
        <v>0</v>
      </c>
      <c r="BS216" s="30">
        <v>0</v>
      </c>
      <c r="BT216" s="30">
        <v>0</v>
      </c>
      <c r="BU216" s="30">
        <v>0</v>
      </c>
      <c r="BV216" s="30">
        <v>0</v>
      </c>
      <c r="BW216" s="30">
        <v>0</v>
      </c>
      <c r="BX216" s="30">
        <v>0</v>
      </c>
      <c r="BY216" s="30">
        <v>0</v>
      </c>
      <c r="BZ216" s="30">
        <v>0</v>
      </c>
      <c r="CA216" s="30">
        <v>0</v>
      </c>
      <c r="CB216" s="30">
        <v>0</v>
      </c>
      <c r="CC216" s="30">
        <v>0</v>
      </c>
      <c r="CD216" s="30">
        <v>0</v>
      </c>
      <c r="CE216" s="30">
        <v>0</v>
      </c>
      <c r="CF216" s="30">
        <v>0</v>
      </c>
      <c r="CG216" s="30">
        <v>0</v>
      </c>
      <c r="CH216" s="30">
        <v>0</v>
      </c>
      <c r="CI216" s="30">
        <v>0</v>
      </c>
      <c r="CJ216" s="30">
        <v>0</v>
      </c>
      <c r="CK216" s="30">
        <v>0</v>
      </c>
      <c r="CL216" s="30">
        <v>0</v>
      </c>
      <c r="CM216" s="30">
        <v>0</v>
      </c>
      <c r="CN216" s="30">
        <v>0</v>
      </c>
      <c r="CO216" s="30">
        <v>0</v>
      </c>
      <c r="CP216" s="30">
        <v>0</v>
      </c>
      <c r="CQ216" s="30">
        <v>0</v>
      </c>
      <c r="CR216" s="30">
        <v>0</v>
      </c>
      <c r="CS216" s="30">
        <v>0</v>
      </c>
      <c r="CT216" s="30">
        <v>0</v>
      </c>
      <c r="CU216" s="30">
        <v>0</v>
      </c>
      <c r="CV216" s="30">
        <v>0</v>
      </c>
      <c r="CW216" s="30">
        <v>0</v>
      </c>
      <c r="CX216" s="30">
        <v>0</v>
      </c>
      <c r="CY216" s="30">
        <v>0</v>
      </c>
      <c r="CZ216" s="30">
        <v>0</v>
      </c>
      <c r="DA216" s="30">
        <v>0</v>
      </c>
      <c r="DB216" s="31">
        <v>0</v>
      </c>
    </row>
    <row r="217" spans="1:106" ht="14.1" customHeight="1" x14ac:dyDescent="0.25">
      <c r="A217" s="21">
        <f t="shared" si="27"/>
        <v>204</v>
      </c>
      <c r="B217" s="143" t="s">
        <v>115</v>
      </c>
      <c r="C217" s="152">
        <v>787</v>
      </c>
      <c r="D217" s="147" t="s">
        <v>62</v>
      </c>
      <c r="E217" s="25">
        <f t="shared" si="28"/>
        <v>544</v>
      </c>
      <c r="F217" s="25" t="str">
        <f>VLOOKUP(E217,Tab!$A$2:$B$255,2,TRUE)</f>
        <v>Não</v>
      </c>
      <c r="G217" s="26">
        <f t="shared" si="29"/>
        <v>544</v>
      </c>
      <c r="H217" s="26">
        <f t="shared" si="30"/>
        <v>0</v>
      </c>
      <c r="I217" s="26">
        <f t="shared" si="31"/>
        <v>0</v>
      </c>
      <c r="J217" s="26">
        <f t="shared" si="32"/>
        <v>0</v>
      </c>
      <c r="K217" s="26">
        <f t="shared" si="33"/>
        <v>0</v>
      </c>
      <c r="L217" s="27">
        <f t="shared" si="34"/>
        <v>544</v>
      </c>
      <c r="M217" s="28">
        <f t="shared" si="35"/>
        <v>108.8</v>
      </c>
      <c r="N217" s="29"/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183">
        <v>0</v>
      </c>
      <c r="AH217" s="178">
        <v>0</v>
      </c>
      <c r="AI217" s="30">
        <v>0</v>
      </c>
      <c r="AJ217" s="30">
        <v>0</v>
      </c>
      <c r="AK217" s="30">
        <v>0</v>
      </c>
      <c r="AL217" s="30">
        <v>0</v>
      </c>
      <c r="AM217" s="30">
        <v>0</v>
      </c>
      <c r="AN217" s="30">
        <v>544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  <c r="AT217" s="30">
        <v>0</v>
      </c>
      <c r="AU217" s="30">
        <v>0</v>
      </c>
      <c r="AV217" s="30">
        <v>0</v>
      </c>
      <c r="AW217" s="30">
        <v>0</v>
      </c>
      <c r="AX217" s="30">
        <v>0</v>
      </c>
      <c r="AY217" s="30">
        <v>0</v>
      </c>
      <c r="AZ217" s="30">
        <v>0</v>
      </c>
      <c r="BA217" s="30">
        <v>0</v>
      </c>
      <c r="BB217" s="30">
        <v>0</v>
      </c>
      <c r="BC217" s="30">
        <v>0</v>
      </c>
      <c r="BD217" s="30">
        <v>0</v>
      </c>
      <c r="BE217" s="30">
        <v>0</v>
      </c>
      <c r="BF217" s="30">
        <v>0</v>
      </c>
      <c r="BG217" s="30">
        <v>0</v>
      </c>
      <c r="BH217" s="30">
        <v>0</v>
      </c>
      <c r="BI217" s="30">
        <v>0</v>
      </c>
      <c r="BJ217" s="30">
        <v>0</v>
      </c>
      <c r="BK217" s="30">
        <v>0</v>
      </c>
      <c r="BL217" s="30">
        <v>0</v>
      </c>
      <c r="BM217" s="30">
        <v>0</v>
      </c>
      <c r="BN217" s="30">
        <v>0</v>
      </c>
      <c r="BO217" s="30">
        <v>0</v>
      </c>
      <c r="BP217" s="30">
        <v>0</v>
      </c>
      <c r="BQ217" s="30">
        <v>0</v>
      </c>
      <c r="BR217" s="30">
        <v>0</v>
      </c>
      <c r="BS217" s="30">
        <v>0</v>
      </c>
      <c r="BT217" s="30">
        <v>0</v>
      </c>
      <c r="BU217" s="30">
        <v>0</v>
      </c>
      <c r="BV217" s="30">
        <v>0</v>
      </c>
      <c r="BW217" s="30">
        <v>0</v>
      </c>
      <c r="BX217" s="30">
        <v>0</v>
      </c>
      <c r="BY217" s="30">
        <v>0</v>
      </c>
      <c r="BZ217" s="30">
        <v>0</v>
      </c>
      <c r="CA217" s="30">
        <v>0</v>
      </c>
      <c r="CB217" s="30">
        <v>0</v>
      </c>
      <c r="CC217" s="30">
        <v>0</v>
      </c>
      <c r="CD217" s="30">
        <v>0</v>
      </c>
      <c r="CE217" s="30">
        <v>0</v>
      </c>
      <c r="CF217" s="30">
        <v>0</v>
      </c>
      <c r="CG217" s="30">
        <v>0</v>
      </c>
      <c r="CH217" s="30">
        <v>0</v>
      </c>
      <c r="CI217" s="30">
        <v>0</v>
      </c>
      <c r="CJ217" s="30">
        <v>0</v>
      </c>
      <c r="CK217" s="30">
        <v>0</v>
      </c>
      <c r="CL217" s="30">
        <v>0</v>
      </c>
      <c r="CM217" s="30">
        <v>0</v>
      </c>
      <c r="CN217" s="30">
        <v>0</v>
      </c>
      <c r="CO217" s="30">
        <v>0</v>
      </c>
      <c r="CP217" s="30">
        <v>0</v>
      </c>
      <c r="CQ217" s="30">
        <v>0</v>
      </c>
      <c r="CR217" s="30">
        <v>0</v>
      </c>
      <c r="CS217" s="30">
        <v>0</v>
      </c>
      <c r="CT217" s="30">
        <v>0</v>
      </c>
      <c r="CU217" s="30">
        <v>0</v>
      </c>
      <c r="CV217" s="30">
        <v>0</v>
      </c>
      <c r="CW217" s="30">
        <v>0</v>
      </c>
      <c r="CX217" s="30">
        <v>0</v>
      </c>
      <c r="CY217" s="30">
        <v>0</v>
      </c>
      <c r="CZ217" s="30">
        <v>0</v>
      </c>
      <c r="DA217" s="30">
        <v>0</v>
      </c>
      <c r="DB217" s="31">
        <v>0</v>
      </c>
    </row>
    <row r="218" spans="1:106" ht="14.1" customHeight="1" x14ac:dyDescent="0.25">
      <c r="A218" s="21">
        <f t="shared" si="27"/>
        <v>205</v>
      </c>
      <c r="B218" s="143" t="s">
        <v>285</v>
      </c>
      <c r="C218" s="152">
        <v>14500</v>
      </c>
      <c r="D218" s="147" t="s">
        <v>290</v>
      </c>
      <c r="E218" s="25">
        <f t="shared" si="28"/>
        <v>0</v>
      </c>
      <c r="F218" s="25" t="e">
        <f>VLOOKUP(E218,Tab!$A$2:$B$255,2,TRUE)</f>
        <v>#N/A</v>
      </c>
      <c r="G218" s="26">
        <f t="shared" si="29"/>
        <v>544</v>
      </c>
      <c r="H218" s="26">
        <f t="shared" si="30"/>
        <v>0</v>
      </c>
      <c r="I218" s="26">
        <f t="shared" si="31"/>
        <v>0</v>
      </c>
      <c r="J218" s="26">
        <f t="shared" si="32"/>
        <v>0</v>
      </c>
      <c r="K218" s="26">
        <f t="shared" si="33"/>
        <v>0</v>
      </c>
      <c r="L218" s="27">
        <f t="shared" si="34"/>
        <v>544</v>
      </c>
      <c r="M218" s="28">
        <f t="shared" si="35"/>
        <v>108.8</v>
      </c>
      <c r="N218" s="29"/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183">
        <v>0</v>
      </c>
      <c r="AH218" s="178">
        <v>0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v>0</v>
      </c>
      <c r="AY218" s="30">
        <v>0</v>
      </c>
      <c r="AZ218" s="30">
        <v>0</v>
      </c>
      <c r="BA218" s="30">
        <v>0</v>
      </c>
      <c r="BB218" s="30">
        <v>0</v>
      </c>
      <c r="BC218" s="30">
        <v>0</v>
      </c>
      <c r="BD218" s="30">
        <v>0</v>
      </c>
      <c r="BE218" s="30">
        <v>0</v>
      </c>
      <c r="BF218" s="30">
        <v>0</v>
      </c>
      <c r="BG218" s="30">
        <v>0</v>
      </c>
      <c r="BH218" s="30">
        <v>0</v>
      </c>
      <c r="BI218" s="30">
        <v>0</v>
      </c>
      <c r="BJ218" s="30">
        <v>0</v>
      </c>
      <c r="BK218" s="30">
        <v>0</v>
      </c>
      <c r="BL218" s="30">
        <v>0</v>
      </c>
      <c r="BM218" s="30">
        <v>0</v>
      </c>
      <c r="BN218" s="30">
        <v>0</v>
      </c>
      <c r="BO218" s="30">
        <v>0</v>
      </c>
      <c r="BP218" s="30">
        <v>0</v>
      </c>
      <c r="BQ218" s="30">
        <v>0</v>
      </c>
      <c r="BR218" s="30">
        <v>0</v>
      </c>
      <c r="BS218" s="30">
        <v>0</v>
      </c>
      <c r="BT218" s="30">
        <v>0</v>
      </c>
      <c r="BU218" s="30">
        <v>0</v>
      </c>
      <c r="BV218" s="30">
        <v>0</v>
      </c>
      <c r="BW218" s="30">
        <v>0</v>
      </c>
      <c r="BX218" s="30">
        <v>0</v>
      </c>
      <c r="BY218" s="30">
        <v>0</v>
      </c>
      <c r="BZ218" s="30">
        <v>0</v>
      </c>
      <c r="CA218" s="30">
        <v>0</v>
      </c>
      <c r="CB218" s="30">
        <v>0</v>
      </c>
      <c r="CC218" s="30">
        <v>0</v>
      </c>
      <c r="CD218" s="30">
        <v>0</v>
      </c>
      <c r="CE218" s="30">
        <v>0</v>
      </c>
      <c r="CF218" s="30">
        <v>0</v>
      </c>
      <c r="CG218" s="30">
        <v>0</v>
      </c>
      <c r="CH218" s="30">
        <v>0</v>
      </c>
      <c r="CI218" s="30">
        <v>0</v>
      </c>
      <c r="CJ218" s="30">
        <v>0</v>
      </c>
      <c r="CK218" s="30">
        <v>0</v>
      </c>
      <c r="CL218" s="30">
        <v>0</v>
      </c>
      <c r="CM218" s="30">
        <v>0</v>
      </c>
      <c r="CN218" s="30">
        <v>0</v>
      </c>
      <c r="CO218" s="30">
        <v>0</v>
      </c>
      <c r="CP218" s="30">
        <v>0</v>
      </c>
      <c r="CQ218" s="30">
        <v>0</v>
      </c>
      <c r="CR218" s="30">
        <v>0</v>
      </c>
      <c r="CS218" s="30">
        <v>0</v>
      </c>
      <c r="CT218" s="30">
        <v>0</v>
      </c>
      <c r="CU218" s="30">
        <v>0</v>
      </c>
      <c r="CV218" s="30">
        <v>0</v>
      </c>
      <c r="CW218" s="30">
        <v>0</v>
      </c>
      <c r="CX218" s="30">
        <v>0</v>
      </c>
      <c r="CY218" s="30">
        <v>544</v>
      </c>
      <c r="CZ218" s="30">
        <v>0</v>
      </c>
      <c r="DA218" s="30">
        <v>0</v>
      </c>
      <c r="DB218" s="31">
        <v>0</v>
      </c>
    </row>
    <row r="219" spans="1:106" ht="14.1" customHeight="1" x14ac:dyDescent="0.25">
      <c r="A219" s="21">
        <f t="shared" si="27"/>
        <v>206</v>
      </c>
      <c r="B219" s="141" t="s">
        <v>54</v>
      </c>
      <c r="C219" s="33">
        <v>12787</v>
      </c>
      <c r="D219" s="40" t="s">
        <v>39</v>
      </c>
      <c r="E219" s="25">
        <f t="shared" si="28"/>
        <v>542</v>
      </c>
      <c r="F219" s="25" t="str">
        <f>VLOOKUP(E219,Tab!$A$2:$B$255,2,TRUE)</f>
        <v>Não</v>
      </c>
      <c r="G219" s="26">
        <f t="shared" si="29"/>
        <v>542</v>
      </c>
      <c r="H219" s="26">
        <f t="shared" si="30"/>
        <v>0</v>
      </c>
      <c r="I219" s="26">
        <f t="shared" si="31"/>
        <v>0</v>
      </c>
      <c r="J219" s="26">
        <f t="shared" si="32"/>
        <v>0</v>
      </c>
      <c r="K219" s="26">
        <f t="shared" si="33"/>
        <v>0</v>
      </c>
      <c r="L219" s="27">
        <f t="shared" si="34"/>
        <v>542</v>
      </c>
      <c r="M219" s="28">
        <f t="shared" si="35"/>
        <v>108.4</v>
      </c>
      <c r="N219" s="29"/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542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183">
        <v>0</v>
      </c>
      <c r="AH219" s="178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  <c r="AU219" s="30">
        <v>0</v>
      </c>
      <c r="AV219" s="30">
        <v>0</v>
      </c>
      <c r="AW219" s="30">
        <v>0</v>
      </c>
      <c r="AX219" s="30">
        <v>0</v>
      </c>
      <c r="AY219" s="30">
        <v>0</v>
      </c>
      <c r="AZ219" s="30">
        <v>0</v>
      </c>
      <c r="BA219" s="30">
        <v>0</v>
      </c>
      <c r="BB219" s="30">
        <v>0</v>
      </c>
      <c r="BC219" s="30">
        <v>0</v>
      </c>
      <c r="BD219" s="30">
        <v>0</v>
      </c>
      <c r="BE219" s="30">
        <v>0</v>
      </c>
      <c r="BF219" s="30">
        <v>0</v>
      </c>
      <c r="BG219" s="30">
        <v>0</v>
      </c>
      <c r="BH219" s="30">
        <v>0</v>
      </c>
      <c r="BI219" s="30">
        <v>0</v>
      </c>
      <c r="BJ219" s="30">
        <v>0</v>
      </c>
      <c r="BK219" s="30">
        <v>0</v>
      </c>
      <c r="BL219" s="30">
        <v>0</v>
      </c>
      <c r="BM219" s="30">
        <v>0</v>
      </c>
      <c r="BN219" s="30">
        <v>0</v>
      </c>
      <c r="BO219" s="30">
        <v>0</v>
      </c>
      <c r="BP219" s="30">
        <v>0</v>
      </c>
      <c r="BQ219" s="30">
        <v>0</v>
      </c>
      <c r="BR219" s="30">
        <v>0</v>
      </c>
      <c r="BS219" s="30">
        <v>0</v>
      </c>
      <c r="BT219" s="30">
        <v>0</v>
      </c>
      <c r="BU219" s="30">
        <v>0</v>
      </c>
      <c r="BV219" s="30">
        <v>0</v>
      </c>
      <c r="BW219" s="30">
        <v>0</v>
      </c>
      <c r="BX219" s="30">
        <v>0</v>
      </c>
      <c r="BY219" s="30">
        <v>0</v>
      </c>
      <c r="BZ219" s="30">
        <v>0</v>
      </c>
      <c r="CA219" s="30">
        <v>0</v>
      </c>
      <c r="CB219" s="30">
        <v>0</v>
      </c>
      <c r="CC219" s="30">
        <v>0</v>
      </c>
      <c r="CD219" s="30">
        <v>0</v>
      </c>
      <c r="CE219" s="30">
        <v>0</v>
      </c>
      <c r="CF219" s="30">
        <v>0</v>
      </c>
      <c r="CG219" s="30">
        <v>0</v>
      </c>
      <c r="CH219" s="30">
        <v>0</v>
      </c>
      <c r="CI219" s="30">
        <v>0</v>
      </c>
      <c r="CJ219" s="30">
        <v>0</v>
      </c>
      <c r="CK219" s="30">
        <v>0</v>
      </c>
      <c r="CL219" s="30">
        <v>0</v>
      </c>
      <c r="CM219" s="30">
        <v>0</v>
      </c>
      <c r="CN219" s="30">
        <v>0</v>
      </c>
      <c r="CO219" s="30">
        <v>0</v>
      </c>
      <c r="CP219" s="30">
        <v>0</v>
      </c>
      <c r="CQ219" s="30">
        <v>0</v>
      </c>
      <c r="CR219" s="30">
        <v>0</v>
      </c>
      <c r="CS219" s="30">
        <v>0</v>
      </c>
      <c r="CT219" s="30">
        <v>0</v>
      </c>
      <c r="CU219" s="30">
        <v>0</v>
      </c>
      <c r="CV219" s="30">
        <v>0</v>
      </c>
      <c r="CW219" s="30">
        <v>0</v>
      </c>
      <c r="CX219" s="30">
        <v>0</v>
      </c>
      <c r="CY219" s="30">
        <v>0</v>
      </c>
      <c r="CZ219" s="30">
        <v>0</v>
      </c>
      <c r="DA219" s="30">
        <v>0</v>
      </c>
      <c r="DB219" s="31">
        <v>0</v>
      </c>
    </row>
    <row r="220" spans="1:106" ht="14.1" customHeight="1" x14ac:dyDescent="0.25">
      <c r="A220" s="21">
        <f t="shared" si="27"/>
        <v>207</v>
      </c>
      <c r="B220" s="141" t="s">
        <v>77</v>
      </c>
      <c r="C220" s="33">
        <v>3932</v>
      </c>
      <c r="D220" s="139" t="s">
        <v>70</v>
      </c>
      <c r="E220" s="25">
        <f t="shared" si="28"/>
        <v>0</v>
      </c>
      <c r="F220" s="25" t="e">
        <f>VLOOKUP(E220,Tab!$A$2:$B$255,2,TRUE)</f>
        <v>#N/A</v>
      </c>
      <c r="G220" s="26">
        <f t="shared" si="29"/>
        <v>541</v>
      </c>
      <c r="H220" s="26">
        <f t="shared" si="30"/>
        <v>0</v>
      </c>
      <c r="I220" s="26">
        <f t="shared" si="31"/>
        <v>0</v>
      </c>
      <c r="J220" s="26">
        <f t="shared" si="32"/>
        <v>0</v>
      </c>
      <c r="K220" s="26">
        <f t="shared" si="33"/>
        <v>0</v>
      </c>
      <c r="L220" s="27">
        <f t="shared" si="34"/>
        <v>541</v>
      </c>
      <c r="M220" s="28">
        <f t="shared" si="35"/>
        <v>108.2</v>
      </c>
      <c r="N220" s="29"/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183">
        <v>0</v>
      </c>
      <c r="AH220" s="178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0">
        <v>0</v>
      </c>
      <c r="AV220" s="30">
        <v>0</v>
      </c>
      <c r="AW220" s="30">
        <v>0</v>
      </c>
      <c r="AX220" s="30">
        <v>0</v>
      </c>
      <c r="AY220" s="30">
        <v>0</v>
      </c>
      <c r="AZ220" s="30">
        <v>0</v>
      </c>
      <c r="BA220" s="30">
        <v>0</v>
      </c>
      <c r="BB220" s="30">
        <v>0</v>
      </c>
      <c r="BC220" s="30">
        <v>0</v>
      </c>
      <c r="BD220" s="30">
        <v>0</v>
      </c>
      <c r="BE220" s="30">
        <v>0</v>
      </c>
      <c r="BF220" s="30">
        <v>0</v>
      </c>
      <c r="BG220" s="30">
        <v>0</v>
      </c>
      <c r="BH220" s="30">
        <v>0</v>
      </c>
      <c r="BI220" s="30">
        <v>0</v>
      </c>
      <c r="BJ220" s="30">
        <v>0</v>
      </c>
      <c r="BK220" s="30">
        <v>0</v>
      </c>
      <c r="BL220" s="30">
        <v>0</v>
      </c>
      <c r="BM220" s="30">
        <v>0</v>
      </c>
      <c r="BN220" s="30">
        <v>0</v>
      </c>
      <c r="BO220" s="30">
        <v>0</v>
      </c>
      <c r="BP220" s="30">
        <v>0</v>
      </c>
      <c r="BQ220" s="30">
        <v>0</v>
      </c>
      <c r="BR220" s="30">
        <v>0</v>
      </c>
      <c r="BS220" s="30">
        <v>541</v>
      </c>
      <c r="BT220" s="30">
        <v>0</v>
      </c>
      <c r="BU220" s="30">
        <v>0</v>
      </c>
      <c r="BV220" s="30">
        <v>0</v>
      </c>
      <c r="BW220" s="30">
        <v>0</v>
      </c>
      <c r="BX220" s="30">
        <v>0</v>
      </c>
      <c r="BY220" s="30">
        <v>0</v>
      </c>
      <c r="BZ220" s="30">
        <v>0</v>
      </c>
      <c r="CA220" s="30">
        <v>0</v>
      </c>
      <c r="CB220" s="30">
        <v>0</v>
      </c>
      <c r="CC220" s="30">
        <v>0</v>
      </c>
      <c r="CD220" s="30">
        <v>0</v>
      </c>
      <c r="CE220" s="30">
        <v>0</v>
      </c>
      <c r="CF220" s="30">
        <v>0</v>
      </c>
      <c r="CG220" s="30">
        <v>0</v>
      </c>
      <c r="CH220" s="30">
        <v>0</v>
      </c>
      <c r="CI220" s="30">
        <v>0</v>
      </c>
      <c r="CJ220" s="30">
        <v>0</v>
      </c>
      <c r="CK220" s="30">
        <v>0</v>
      </c>
      <c r="CL220" s="30">
        <v>0</v>
      </c>
      <c r="CM220" s="30">
        <v>0</v>
      </c>
      <c r="CN220" s="30">
        <v>0</v>
      </c>
      <c r="CO220" s="30">
        <v>0</v>
      </c>
      <c r="CP220" s="30">
        <v>0</v>
      </c>
      <c r="CQ220" s="30">
        <v>0</v>
      </c>
      <c r="CR220" s="30">
        <v>0</v>
      </c>
      <c r="CS220" s="30">
        <v>0</v>
      </c>
      <c r="CT220" s="30">
        <v>0</v>
      </c>
      <c r="CU220" s="30">
        <v>0</v>
      </c>
      <c r="CV220" s="30">
        <v>0</v>
      </c>
      <c r="CW220" s="30">
        <v>0</v>
      </c>
      <c r="CX220" s="30">
        <v>0</v>
      </c>
      <c r="CY220" s="30">
        <v>0</v>
      </c>
      <c r="CZ220" s="30">
        <v>0</v>
      </c>
      <c r="DA220" s="30">
        <v>0</v>
      </c>
      <c r="DB220" s="31">
        <v>0</v>
      </c>
    </row>
    <row r="221" spans="1:106" ht="14.1" customHeight="1" x14ac:dyDescent="0.25">
      <c r="A221" s="21">
        <f t="shared" si="27"/>
        <v>208</v>
      </c>
      <c r="B221" s="39" t="s">
        <v>194</v>
      </c>
      <c r="C221" s="152">
        <v>1873</v>
      </c>
      <c r="D221" s="40" t="s">
        <v>62</v>
      </c>
      <c r="E221" s="25">
        <f t="shared" si="28"/>
        <v>540</v>
      </c>
      <c r="F221" s="25" t="str">
        <f>VLOOKUP(E221,Tab!$A$2:$B$255,2,TRUE)</f>
        <v>Não</v>
      </c>
      <c r="G221" s="26">
        <f t="shared" si="29"/>
        <v>540</v>
      </c>
      <c r="H221" s="26">
        <f t="shared" si="30"/>
        <v>0</v>
      </c>
      <c r="I221" s="26">
        <f t="shared" si="31"/>
        <v>0</v>
      </c>
      <c r="J221" s="26">
        <f t="shared" si="32"/>
        <v>0</v>
      </c>
      <c r="K221" s="26">
        <f t="shared" si="33"/>
        <v>0</v>
      </c>
      <c r="L221" s="27">
        <f t="shared" si="34"/>
        <v>540</v>
      </c>
      <c r="M221" s="28">
        <f t="shared" si="35"/>
        <v>108</v>
      </c>
      <c r="N221" s="29"/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183">
        <v>0</v>
      </c>
      <c r="AH221" s="178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540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  <c r="AT221" s="30">
        <v>0</v>
      </c>
      <c r="AU221" s="30">
        <v>0</v>
      </c>
      <c r="AV221" s="30">
        <v>0</v>
      </c>
      <c r="AW221" s="30">
        <v>0</v>
      </c>
      <c r="AX221" s="30">
        <v>0</v>
      </c>
      <c r="AY221" s="30">
        <v>0</v>
      </c>
      <c r="AZ221" s="30">
        <v>0</v>
      </c>
      <c r="BA221" s="30">
        <v>0</v>
      </c>
      <c r="BB221" s="30">
        <v>0</v>
      </c>
      <c r="BC221" s="30">
        <v>0</v>
      </c>
      <c r="BD221" s="30">
        <v>0</v>
      </c>
      <c r="BE221" s="30">
        <v>0</v>
      </c>
      <c r="BF221" s="30">
        <v>0</v>
      </c>
      <c r="BG221" s="30">
        <v>0</v>
      </c>
      <c r="BH221" s="30">
        <v>0</v>
      </c>
      <c r="BI221" s="30">
        <v>0</v>
      </c>
      <c r="BJ221" s="30">
        <v>0</v>
      </c>
      <c r="BK221" s="30">
        <v>0</v>
      </c>
      <c r="BL221" s="30">
        <v>0</v>
      </c>
      <c r="BM221" s="30">
        <v>0</v>
      </c>
      <c r="BN221" s="30">
        <v>0</v>
      </c>
      <c r="BO221" s="30">
        <v>0</v>
      </c>
      <c r="BP221" s="30">
        <v>0</v>
      </c>
      <c r="BQ221" s="30">
        <v>0</v>
      </c>
      <c r="BR221" s="30">
        <v>0</v>
      </c>
      <c r="BS221" s="30">
        <v>0</v>
      </c>
      <c r="BT221" s="30">
        <v>0</v>
      </c>
      <c r="BU221" s="30">
        <v>0</v>
      </c>
      <c r="BV221" s="30">
        <v>0</v>
      </c>
      <c r="BW221" s="30">
        <v>0</v>
      </c>
      <c r="BX221" s="30">
        <v>0</v>
      </c>
      <c r="BY221" s="30">
        <v>0</v>
      </c>
      <c r="BZ221" s="30">
        <v>0</v>
      </c>
      <c r="CA221" s="30">
        <v>0</v>
      </c>
      <c r="CB221" s="30">
        <v>0</v>
      </c>
      <c r="CC221" s="30">
        <v>0</v>
      </c>
      <c r="CD221" s="30">
        <v>0</v>
      </c>
      <c r="CE221" s="30">
        <v>0</v>
      </c>
      <c r="CF221" s="30">
        <v>0</v>
      </c>
      <c r="CG221" s="30">
        <v>0</v>
      </c>
      <c r="CH221" s="30">
        <v>0</v>
      </c>
      <c r="CI221" s="30">
        <v>0</v>
      </c>
      <c r="CJ221" s="30">
        <v>0</v>
      </c>
      <c r="CK221" s="30">
        <v>0</v>
      </c>
      <c r="CL221" s="30">
        <v>0</v>
      </c>
      <c r="CM221" s="30">
        <v>0</v>
      </c>
      <c r="CN221" s="30">
        <v>0</v>
      </c>
      <c r="CO221" s="30">
        <v>0</v>
      </c>
      <c r="CP221" s="30">
        <v>0</v>
      </c>
      <c r="CQ221" s="30">
        <v>0</v>
      </c>
      <c r="CR221" s="30">
        <v>0</v>
      </c>
      <c r="CS221" s="30">
        <v>0</v>
      </c>
      <c r="CT221" s="30">
        <v>0</v>
      </c>
      <c r="CU221" s="30">
        <v>0</v>
      </c>
      <c r="CV221" s="30">
        <v>0</v>
      </c>
      <c r="CW221" s="30">
        <v>0</v>
      </c>
      <c r="CX221" s="30">
        <v>0</v>
      </c>
      <c r="CY221" s="30">
        <v>0</v>
      </c>
      <c r="CZ221" s="30">
        <v>0</v>
      </c>
      <c r="DA221" s="30">
        <v>0</v>
      </c>
      <c r="DB221" s="31">
        <v>0</v>
      </c>
    </row>
    <row r="222" spans="1:106" ht="14.1" customHeight="1" x14ac:dyDescent="0.25">
      <c r="A222" s="21">
        <f t="shared" si="27"/>
        <v>209</v>
      </c>
      <c r="B222" s="39" t="s">
        <v>182</v>
      </c>
      <c r="C222" s="33">
        <v>11120</v>
      </c>
      <c r="D222" s="40" t="s">
        <v>62</v>
      </c>
      <c r="E222" s="25">
        <f t="shared" si="28"/>
        <v>536</v>
      </c>
      <c r="F222" s="25" t="str">
        <f>VLOOKUP(E222,Tab!$A$2:$B$255,2,TRUE)</f>
        <v>Não</v>
      </c>
      <c r="G222" s="26">
        <f t="shared" si="29"/>
        <v>536</v>
      </c>
      <c r="H222" s="26">
        <f t="shared" si="30"/>
        <v>0</v>
      </c>
      <c r="I222" s="26">
        <f t="shared" si="31"/>
        <v>0</v>
      </c>
      <c r="J222" s="26">
        <f t="shared" si="32"/>
        <v>0</v>
      </c>
      <c r="K222" s="26">
        <f t="shared" si="33"/>
        <v>0</v>
      </c>
      <c r="L222" s="27">
        <f t="shared" si="34"/>
        <v>536</v>
      </c>
      <c r="M222" s="28">
        <f t="shared" si="35"/>
        <v>107.2</v>
      </c>
      <c r="N222" s="29"/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183">
        <v>0</v>
      </c>
      <c r="AH222" s="178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536</v>
      </c>
      <c r="AO222" s="30">
        <v>0</v>
      </c>
      <c r="AP222" s="30">
        <v>0</v>
      </c>
      <c r="AQ222" s="30">
        <v>0</v>
      </c>
      <c r="AR222" s="30">
        <v>0</v>
      </c>
      <c r="AS222" s="30">
        <v>0</v>
      </c>
      <c r="AT222" s="30">
        <v>0</v>
      </c>
      <c r="AU222" s="30">
        <v>0</v>
      </c>
      <c r="AV222" s="30">
        <v>0</v>
      </c>
      <c r="AW222" s="30">
        <v>0</v>
      </c>
      <c r="AX222" s="30">
        <v>0</v>
      </c>
      <c r="AY222" s="30">
        <v>0</v>
      </c>
      <c r="AZ222" s="30">
        <v>0</v>
      </c>
      <c r="BA222" s="30">
        <v>0</v>
      </c>
      <c r="BB222" s="30">
        <v>0</v>
      </c>
      <c r="BC222" s="30">
        <v>0</v>
      </c>
      <c r="BD222" s="30">
        <v>0</v>
      </c>
      <c r="BE222" s="30">
        <v>0</v>
      </c>
      <c r="BF222" s="30">
        <v>0</v>
      </c>
      <c r="BG222" s="30">
        <v>0</v>
      </c>
      <c r="BH222" s="30">
        <v>0</v>
      </c>
      <c r="BI222" s="30">
        <v>0</v>
      </c>
      <c r="BJ222" s="30">
        <v>0</v>
      </c>
      <c r="BK222" s="30">
        <v>0</v>
      </c>
      <c r="BL222" s="30">
        <v>0</v>
      </c>
      <c r="BM222" s="30">
        <v>0</v>
      </c>
      <c r="BN222" s="30">
        <v>0</v>
      </c>
      <c r="BO222" s="30">
        <v>0</v>
      </c>
      <c r="BP222" s="30">
        <v>0</v>
      </c>
      <c r="BQ222" s="30">
        <v>0</v>
      </c>
      <c r="BR222" s="30">
        <v>0</v>
      </c>
      <c r="BS222" s="30">
        <v>0</v>
      </c>
      <c r="BT222" s="30">
        <v>0</v>
      </c>
      <c r="BU222" s="30">
        <v>0</v>
      </c>
      <c r="BV222" s="30">
        <v>0</v>
      </c>
      <c r="BW222" s="30">
        <v>0</v>
      </c>
      <c r="BX222" s="30">
        <v>0</v>
      </c>
      <c r="BY222" s="30">
        <v>0</v>
      </c>
      <c r="BZ222" s="30">
        <v>0</v>
      </c>
      <c r="CA222" s="30">
        <v>0</v>
      </c>
      <c r="CB222" s="30">
        <v>0</v>
      </c>
      <c r="CC222" s="30">
        <v>0</v>
      </c>
      <c r="CD222" s="30">
        <v>0</v>
      </c>
      <c r="CE222" s="30">
        <v>0</v>
      </c>
      <c r="CF222" s="30">
        <v>0</v>
      </c>
      <c r="CG222" s="30">
        <v>0</v>
      </c>
      <c r="CH222" s="30">
        <v>0</v>
      </c>
      <c r="CI222" s="30">
        <v>0</v>
      </c>
      <c r="CJ222" s="30">
        <v>0</v>
      </c>
      <c r="CK222" s="30">
        <v>0</v>
      </c>
      <c r="CL222" s="30">
        <v>0</v>
      </c>
      <c r="CM222" s="30">
        <v>0</v>
      </c>
      <c r="CN222" s="30">
        <v>0</v>
      </c>
      <c r="CO222" s="30">
        <v>0</v>
      </c>
      <c r="CP222" s="30">
        <v>0</v>
      </c>
      <c r="CQ222" s="30">
        <v>0</v>
      </c>
      <c r="CR222" s="30">
        <v>0</v>
      </c>
      <c r="CS222" s="30">
        <v>0</v>
      </c>
      <c r="CT222" s="30">
        <v>0</v>
      </c>
      <c r="CU222" s="30">
        <v>0</v>
      </c>
      <c r="CV222" s="30">
        <v>0</v>
      </c>
      <c r="CW222" s="30">
        <v>0</v>
      </c>
      <c r="CX222" s="30">
        <v>0</v>
      </c>
      <c r="CY222" s="30">
        <v>0</v>
      </c>
      <c r="CZ222" s="30">
        <v>0</v>
      </c>
      <c r="DA222" s="30">
        <v>0</v>
      </c>
      <c r="DB222" s="31">
        <v>0</v>
      </c>
    </row>
    <row r="223" spans="1:106" ht="14.1" customHeight="1" x14ac:dyDescent="0.25">
      <c r="A223" s="21">
        <f t="shared" si="27"/>
        <v>210</v>
      </c>
      <c r="B223" s="141" t="s">
        <v>58</v>
      </c>
      <c r="C223" s="33">
        <v>13852</v>
      </c>
      <c r="D223" s="40" t="s">
        <v>57</v>
      </c>
      <c r="E223" s="25">
        <f t="shared" si="28"/>
        <v>533</v>
      </c>
      <c r="F223" s="25" t="str">
        <f>VLOOKUP(E223,Tab!$A$2:$B$255,2,TRUE)</f>
        <v>Não</v>
      </c>
      <c r="G223" s="26">
        <f t="shared" si="29"/>
        <v>533</v>
      </c>
      <c r="H223" s="26">
        <f t="shared" si="30"/>
        <v>0</v>
      </c>
      <c r="I223" s="26">
        <f t="shared" si="31"/>
        <v>0</v>
      </c>
      <c r="J223" s="26">
        <f t="shared" si="32"/>
        <v>0</v>
      </c>
      <c r="K223" s="26">
        <f t="shared" si="33"/>
        <v>0</v>
      </c>
      <c r="L223" s="27">
        <f t="shared" si="34"/>
        <v>533</v>
      </c>
      <c r="M223" s="28">
        <f t="shared" si="35"/>
        <v>106.6</v>
      </c>
      <c r="N223" s="29"/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183">
        <v>0</v>
      </c>
      <c r="AH223" s="178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v>0</v>
      </c>
      <c r="AY223" s="30">
        <v>0</v>
      </c>
      <c r="AZ223" s="30">
        <v>0</v>
      </c>
      <c r="BA223" s="30">
        <v>0</v>
      </c>
      <c r="BB223" s="30">
        <v>0</v>
      </c>
      <c r="BC223" s="30">
        <v>0</v>
      </c>
      <c r="BD223" s="30">
        <v>0</v>
      </c>
      <c r="BE223" s="30">
        <v>0</v>
      </c>
      <c r="BF223" s="30">
        <v>0</v>
      </c>
      <c r="BG223" s="30">
        <v>0</v>
      </c>
      <c r="BH223" s="30">
        <v>0</v>
      </c>
      <c r="BI223" s="30">
        <v>0</v>
      </c>
      <c r="BJ223" s="30">
        <v>0</v>
      </c>
      <c r="BK223" s="30">
        <v>0</v>
      </c>
      <c r="BL223" s="30">
        <v>0</v>
      </c>
      <c r="BM223" s="30">
        <v>0</v>
      </c>
      <c r="BN223" s="30">
        <v>533</v>
      </c>
      <c r="BO223" s="30">
        <v>0</v>
      </c>
      <c r="BP223" s="30">
        <v>0</v>
      </c>
      <c r="BQ223" s="30">
        <v>0</v>
      </c>
      <c r="BR223" s="30">
        <v>0</v>
      </c>
      <c r="BS223" s="30">
        <v>0</v>
      </c>
      <c r="BT223" s="30">
        <v>0</v>
      </c>
      <c r="BU223" s="30">
        <v>0</v>
      </c>
      <c r="BV223" s="30">
        <v>0</v>
      </c>
      <c r="BW223" s="30">
        <v>0</v>
      </c>
      <c r="BX223" s="30">
        <v>0</v>
      </c>
      <c r="BY223" s="30">
        <v>0</v>
      </c>
      <c r="BZ223" s="30">
        <v>0</v>
      </c>
      <c r="CA223" s="30">
        <v>0</v>
      </c>
      <c r="CB223" s="30">
        <v>0</v>
      </c>
      <c r="CC223" s="30">
        <v>0</v>
      </c>
      <c r="CD223" s="30">
        <v>0</v>
      </c>
      <c r="CE223" s="30">
        <v>0</v>
      </c>
      <c r="CF223" s="30">
        <v>0</v>
      </c>
      <c r="CG223" s="30">
        <v>0</v>
      </c>
      <c r="CH223" s="30">
        <v>0</v>
      </c>
      <c r="CI223" s="30">
        <v>0</v>
      </c>
      <c r="CJ223" s="30">
        <v>0</v>
      </c>
      <c r="CK223" s="30">
        <v>0</v>
      </c>
      <c r="CL223" s="30">
        <v>0</v>
      </c>
      <c r="CM223" s="30">
        <v>0</v>
      </c>
      <c r="CN223" s="30">
        <v>0</v>
      </c>
      <c r="CO223" s="30">
        <v>0</v>
      </c>
      <c r="CP223" s="30">
        <v>0</v>
      </c>
      <c r="CQ223" s="30">
        <v>0</v>
      </c>
      <c r="CR223" s="30">
        <v>0</v>
      </c>
      <c r="CS223" s="30">
        <v>0</v>
      </c>
      <c r="CT223" s="30">
        <v>0</v>
      </c>
      <c r="CU223" s="30">
        <v>0</v>
      </c>
      <c r="CV223" s="30">
        <v>0</v>
      </c>
      <c r="CW223" s="30">
        <v>0</v>
      </c>
      <c r="CX223" s="30">
        <v>0</v>
      </c>
      <c r="CY223" s="30">
        <v>0</v>
      </c>
      <c r="CZ223" s="30">
        <v>0</v>
      </c>
      <c r="DA223" s="30">
        <v>0</v>
      </c>
      <c r="DB223" s="31">
        <v>0</v>
      </c>
    </row>
    <row r="224" spans="1:106" ht="14.1" customHeight="1" x14ac:dyDescent="0.25">
      <c r="A224" s="21">
        <f t="shared" si="27"/>
        <v>211</v>
      </c>
      <c r="B224" s="143" t="s">
        <v>48</v>
      </c>
      <c r="C224" s="33">
        <v>11668</v>
      </c>
      <c r="D224" s="144" t="s">
        <v>49</v>
      </c>
      <c r="E224" s="25">
        <f t="shared" si="28"/>
        <v>532</v>
      </c>
      <c r="F224" s="25" t="str">
        <f>VLOOKUP(E224,Tab!$A$2:$B$255,2,TRUE)</f>
        <v>Não</v>
      </c>
      <c r="G224" s="26">
        <f t="shared" si="29"/>
        <v>532</v>
      </c>
      <c r="H224" s="26">
        <f t="shared" si="30"/>
        <v>0</v>
      </c>
      <c r="I224" s="26">
        <f t="shared" si="31"/>
        <v>0</v>
      </c>
      <c r="J224" s="26">
        <f t="shared" si="32"/>
        <v>0</v>
      </c>
      <c r="K224" s="26">
        <f t="shared" si="33"/>
        <v>0</v>
      </c>
      <c r="L224" s="27">
        <f t="shared" si="34"/>
        <v>532</v>
      </c>
      <c r="M224" s="28">
        <f t="shared" si="35"/>
        <v>106.4</v>
      </c>
      <c r="N224" s="29"/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183">
        <v>0</v>
      </c>
      <c r="AH224" s="178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v>0</v>
      </c>
      <c r="AY224" s="30">
        <v>0</v>
      </c>
      <c r="AZ224" s="30">
        <v>0</v>
      </c>
      <c r="BA224" s="30">
        <v>0</v>
      </c>
      <c r="BB224" s="30">
        <v>0</v>
      </c>
      <c r="BC224" s="30">
        <v>0</v>
      </c>
      <c r="BD224" s="30">
        <v>0</v>
      </c>
      <c r="BE224" s="30">
        <v>0</v>
      </c>
      <c r="BF224" s="30">
        <v>0</v>
      </c>
      <c r="BG224" s="30">
        <v>0</v>
      </c>
      <c r="BH224" s="30">
        <v>0</v>
      </c>
      <c r="BI224" s="30">
        <v>0</v>
      </c>
      <c r="BJ224" s="30">
        <v>532</v>
      </c>
      <c r="BK224" s="30">
        <v>0</v>
      </c>
      <c r="BL224" s="30">
        <v>0</v>
      </c>
      <c r="BM224" s="30">
        <v>0</v>
      </c>
      <c r="BN224" s="30">
        <v>0</v>
      </c>
      <c r="BO224" s="30">
        <v>0</v>
      </c>
      <c r="BP224" s="30">
        <v>0</v>
      </c>
      <c r="BQ224" s="30">
        <v>0</v>
      </c>
      <c r="BR224" s="30">
        <v>0</v>
      </c>
      <c r="BS224" s="30">
        <v>0</v>
      </c>
      <c r="BT224" s="30">
        <v>0</v>
      </c>
      <c r="BU224" s="30">
        <v>0</v>
      </c>
      <c r="BV224" s="30">
        <v>0</v>
      </c>
      <c r="BW224" s="30">
        <v>0</v>
      </c>
      <c r="BX224" s="30">
        <v>0</v>
      </c>
      <c r="BY224" s="30">
        <v>0</v>
      </c>
      <c r="BZ224" s="30">
        <v>0</v>
      </c>
      <c r="CA224" s="30">
        <v>0</v>
      </c>
      <c r="CB224" s="30">
        <v>0</v>
      </c>
      <c r="CC224" s="30">
        <v>0</v>
      </c>
      <c r="CD224" s="30">
        <v>0</v>
      </c>
      <c r="CE224" s="30">
        <v>0</v>
      </c>
      <c r="CF224" s="30">
        <v>0</v>
      </c>
      <c r="CG224" s="30">
        <v>0</v>
      </c>
      <c r="CH224" s="30">
        <v>0</v>
      </c>
      <c r="CI224" s="30">
        <v>0</v>
      </c>
      <c r="CJ224" s="30">
        <v>0</v>
      </c>
      <c r="CK224" s="30">
        <v>0</v>
      </c>
      <c r="CL224" s="30">
        <v>0</v>
      </c>
      <c r="CM224" s="30">
        <v>0</v>
      </c>
      <c r="CN224" s="30">
        <v>0</v>
      </c>
      <c r="CO224" s="30">
        <v>0</v>
      </c>
      <c r="CP224" s="30">
        <v>0</v>
      </c>
      <c r="CQ224" s="30">
        <v>0</v>
      </c>
      <c r="CR224" s="30">
        <v>0</v>
      </c>
      <c r="CS224" s="30">
        <v>0</v>
      </c>
      <c r="CT224" s="30">
        <v>0</v>
      </c>
      <c r="CU224" s="30">
        <v>0</v>
      </c>
      <c r="CV224" s="30">
        <v>0</v>
      </c>
      <c r="CW224" s="30">
        <v>0</v>
      </c>
      <c r="CX224" s="30">
        <v>0</v>
      </c>
      <c r="CY224" s="30">
        <v>0</v>
      </c>
      <c r="CZ224" s="30">
        <v>0</v>
      </c>
      <c r="DA224" s="30">
        <v>0</v>
      </c>
      <c r="DB224" s="31">
        <v>0</v>
      </c>
    </row>
    <row r="225" spans="1:106" ht="14.1" customHeight="1" x14ac:dyDescent="0.25">
      <c r="A225" s="21">
        <f t="shared" si="27"/>
        <v>212</v>
      </c>
      <c r="B225" s="39" t="s">
        <v>608</v>
      </c>
      <c r="C225" s="152">
        <v>9796</v>
      </c>
      <c r="D225" s="40" t="s">
        <v>57</v>
      </c>
      <c r="E225" s="25">
        <f t="shared" si="28"/>
        <v>532</v>
      </c>
      <c r="F225" s="25" t="str">
        <f>VLOOKUP(E225,Tab!$A$2:$B$255,2,TRUE)</f>
        <v>Não</v>
      </c>
      <c r="G225" s="26">
        <f t="shared" si="29"/>
        <v>532</v>
      </c>
      <c r="H225" s="26">
        <f t="shared" si="30"/>
        <v>0</v>
      </c>
      <c r="I225" s="26">
        <f t="shared" si="31"/>
        <v>0</v>
      </c>
      <c r="J225" s="26">
        <f t="shared" si="32"/>
        <v>0</v>
      </c>
      <c r="K225" s="26">
        <f t="shared" si="33"/>
        <v>0</v>
      </c>
      <c r="L225" s="27">
        <f t="shared" si="34"/>
        <v>532</v>
      </c>
      <c r="M225" s="28">
        <f t="shared" si="35"/>
        <v>106.4</v>
      </c>
      <c r="N225" s="29"/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183">
        <v>0</v>
      </c>
      <c r="AH225" s="178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532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v>0</v>
      </c>
      <c r="AY225" s="30">
        <v>0</v>
      </c>
      <c r="AZ225" s="30">
        <v>0</v>
      </c>
      <c r="BA225" s="30">
        <v>0</v>
      </c>
      <c r="BB225" s="30">
        <v>0</v>
      </c>
      <c r="BC225" s="30">
        <v>0</v>
      </c>
      <c r="BD225" s="30">
        <v>0</v>
      </c>
      <c r="BE225" s="30">
        <v>0</v>
      </c>
      <c r="BF225" s="30">
        <v>0</v>
      </c>
      <c r="BG225" s="30">
        <v>0</v>
      </c>
      <c r="BH225" s="30">
        <v>0</v>
      </c>
      <c r="BI225" s="30">
        <v>0</v>
      </c>
      <c r="BJ225" s="30">
        <v>0</v>
      </c>
      <c r="BK225" s="30">
        <v>0</v>
      </c>
      <c r="BL225" s="30">
        <v>0</v>
      </c>
      <c r="BM225" s="30">
        <v>0</v>
      </c>
      <c r="BN225" s="30">
        <v>0</v>
      </c>
      <c r="BO225" s="30">
        <v>0</v>
      </c>
      <c r="BP225" s="30">
        <v>0</v>
      </c>
      <c r="BQ225" s="30">
        <v>0</v>
      </c>
      <c r="BR225" s="30">
        <v>0</v>
      </c>
      <c r="BS225" s="30">
        <v>0</v>
      </c>
      <c r="BT225" s="30">
        <v>0</v>
      </c>
      <c r="BU225" s="30">
        <v>0</v>
      </c>
      <c r="BV225" s="30">
        <v>0</v>
      </c>
      <c r="BW225" s="30">
        <v>0</v>
      </c>
      <c r="BX225" s="30">
        <v>0</v>
      </c>
      <c r="BY225" s="30">
        <v>0</v>
      </c>
      <c r="BZ225" s="30">
        <v>0</v>
      </c>
      <c r="CA225" s="30">
        <v>0</v>
      </c>
      <c r="CB225" s="30">
        <v>0</v>
      </c>
      <c r="CC225" s="30">
        <v>0</v>
      </c>
      <c r="CD225" s="30">
        <v>0</v>
      </c>
      <c r="CE225" s="30">
        <v>0</v>
      </c>
      <c r="CF225" s="30">
        <v>0</v>
      </c>
      <c r="CG225" s="30">
        <v>0</v>
      </c>
      <c r="CH225" s="30">
        <v>0</v>
      </c>
      <c r="CI225" s="30">
        <v>0</v>
      </c>
      <c r="CJ225" s="30">
        <v>0</v>
      </c>
      <c r="CK225" s="30">
        <v>0</v>
      </c>
      <c r="CL225" s="30">
        <v>0</v>
      </c>
      <c r="CM225" s="30">
        <v>0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0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1">
        <v>0</v>
      </c>
    </row>
    <row r="226" spans="1:106" ht="14.1" customHeight="1" x14ac:dyDescent="0.25">
      <c r="A226" s="21">
        <f t="shared" si="27"/>
        <v>213</v>
      </c>
      <c r="B226" s="143" t="s">
        <v>128</v>
      </c>
      <c r="C226" s="152">
        <v>13926</v>
      </c>
      <c r="D226" s="147" t="s">
        <v>129</v>
      </c>
      <c r="E226" s="25">
        <f t="shared" si="28"/>
        <v>531</v>
      </c>
      <c r="F226" s="25" t="str">
        <f>VLOOKUP(E226,Tab!$A$2:$B$255,2,TRUE)</f>
        <v>Não</v>
      </c>
      <c r="G226" s="26">
        <f t="shared" si="29"/>
        <v>531</v>
      </c>
      <c r="H226" s="26">
        <f t="shared" si="30"/>
        <v>0</v>
      </c>
      <c r="I226" s="26">
        <f t="shared" si="31"/>
        <v>0</v>
      </c>
      <c r="J226" s="26">
        <f t="shared" si="32"/>
        <v>0</v>
      </c>
      <c r="K226" s="26">
        <f t="shared" si="33"/>
        <v>0</v>
      </c>
      <c r="L226" s="27">
        <f t="shared" si="34"/>
        <v>531</v>
      </c>
      <c r="M226" s="28">
        <f t="shared" si="35"/>
        <v>106.2</v>
      </c>
      <c r="N226" s="29"/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183">
        <v>0</v>
      </c>
      <c r="AH226" s="178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531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v>0</v>
      </c>
      <c r="AY226" s="30">
        <v>0</v>
      </c>
      <c r="AZ226" s="30">
        <v>0</v>
      </c>
      <c r="BA226" s="30">
        <v>0</v>
      </c>
      <c r="BB226" s="30">
        <v>0</v>
      </c>
      <c r="BC226" s="30">
        <v>0</v>
      </c>
      <c r="BD226" s="30">
        <v>0</v>
      </c>
      <c r="BE226" s="30">
        <v>0</v>
      </c>
      <c r="BF226" s="30">
        <v>0</v>
      </c>
      <c r="BG226" s="30">
        <v>0</v>
      </c>
      <c r="BH226" s="30">
        <v>0</v>
      </c>
      <c r="BI226" s="30">
        <v>0</v>
      </c>
      <c r="BJ226" s="30">
        <v>0</v>
      </c>
      <c r="BK226" s="30">
        <v>0</v>
      </c>
      <c r="BL226" s="30">
        <v>0</v>
      </c>
      <c r="BM226" s="30">
        <v>0</v>
      </c>
      <c r="BN226" s="30">
        <v>0</v>
      </c>
      <c r="BO226" s="30">
        <v>0</v>
      </c>
      <c r="BP226" s="30">
        <v>0</v>
      </c>
      <c r="BQ226" s="30">
        <v>0</v>
      </c>
      <c r="BR226" s="30">
        <v>0</v>
      </c>
      <c r="BS226" s="30">
        <v>0</v>
      </c>
      <c r="BT226" s="30">
        <v>0</v>
      </c>
      <c r="BU226" s="30">
        <v>0</v>
      </c>
      <c r="BV226" s="30">
        <v>0</v>
      </c>
      <c r="BW226" s="30">
        <v>0</v>
      </c>
      <c r="BX226" s="30">
        <v>0</v>
      </c>
      <c r="BY226" s="30">
        <v>0</v>
      </c>
      <c r="BZ226" s="30">
        <v>0</v>
      </c>
      <c r="CA226" s="30">
        <v>0</v>
      </c>
      <c r="CB226" s="30">
        <v>0</v>
      </c>
      <c r="CC226" s="30">
        <v>0</v>
      </c>
      <c r="CD226" s="30">
        <v>0</v>
      </c>
      <c r="CE226" s="30">
        <v>0</v>
      </c>
      <c r="CF226" s="30">
        <v>0</v>
      </c>
      <c r="CG226" s="30">
        <v>0</v>
      </c>
      <c r="CH226" s="30">
        <v>0</v>
      </c>
      <c r="CI226" s="30">
        <v>0</v>
      </c>
      <c r="CJ226" s="30">
        <v>0</v>
      </c>
      <c r="CK226" s="30">
        <v>0</v>
      </c>
      <c r="CL226" s="30">
        <v>0</v>
      </c>
      <c r="CM226" s="30">
        <v>0</v>
      </c>
      <c r="CN226" s="30">
        <v>0</v>
      </c>
      <c r="CO226" s="30">
        <v>0</v>
      </c>
      <c r="CP226" s="30">
        <v>0</v>
      </c>
      <c r="CQ226" s="30">
        <v>0</v>
      </c>
      <c r="CR226" s="30">
        <v>0</v>
      </c>
      <c r="CS226" s="30">
        <v>0</v>
      </c>
      <c r="CT226" s="30">
        <v>0</v>
      </c>
      <c r="CU226" s="30">
        <v>0</v>
      </c>
      <c r="CV226" s="30">
        <v>0</v>
      </c>
      <c r="CW226" s="30">
        <v>0</v>
      </c>
      <c r="CX226" s="30">
        <v>0</v>
      </c>
      <c r="CY226" s="30">
        <v>0</v>
      </c>
      <c r="CZ226" s="30">
        <v>0</v>
      </c>
      <c r="DA226" s="30">
        <v>0</v>
      </c>
      <c r="DB226" s="31">
        <v>0</v>
      </c>
    </row>
    <row r="227" spans="1:106" ht="14.1" customHeight="1" x14ac:dyDescent="0.25">
      <c r="A227" s="21">
        <f t="shared" si="27"/>
        <v>214</v>
      </c>
      <c r="B227" s="141" t="s">
        <v>548</v>
      </c>
      <c r="C227" s="152">
        <v>9598</v>
      </c>
      <c r="D227" s="40" t="s">
        <v>155</v>
      </c>
      <c r="E227" s="25">
        <f t="shared" si="28"/>
        <v>0</v>
      </c>
      <c r="F227" s="25" t="e">
        <f>VLOOKUP(E227,Tab!$A$2:$B$255,2,TRUE)</f>
        <v>#N/A</v>
      </c>
      <c r="G227" s="26">
        <f t="shared" si="29"/>
        <v>527</v>
      </c>
      <c r="H227" s="26">
        <f t="shared" si="30"/>
        <v>0</v>
      </c>
      <c r="I227" s="26">
        <f t="shared" si="31"/>
        <v>0</v>
      </c>
      <c r="J227" s="26">
        <f t="shared" si="32"/>
        <v>0</v>
      </c>
      <c r="K227" s="26">
        <f t="shared" si="33"/>
        <v>0</v>
      </c>
      <c r="L227" s="27">
        <f t="shared" si="34"/>
        <v>527</v>
      </c>
      <c r="M227" s="28">
        <f t="shared" si="35"/>
        <v>105.4</v>
      </c>
      <c r="N227" s="29"/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183">
        <v>0</v>
      </c>
      <c r="AH227" s="178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v>0</v>
      </c>
      <c r="AY227" s="30">
        <v>0</v>
      </c>
      <c r="AZ227" s="30">
        <v>0</v>
      </c>
      <c r="BA227" s="30">
        <v>0</v>
      </c>
      <c r="BB227" s="30">
        <v>0</v>
      </c>
      <c r="BC227" s="30">
        <v>0</v>
      </c>
      <c r="BD227" s="30">
        <v>0</v>
      </c>
      <c r="BE227" s="30">
        <v>0</v>
      </c>
      <c r="BF227" s="30">
        <v>0</v>
      </c>
      <c r="BG227" s="30">
        <v>0</v>
      </c>
      <c r="BH227" s="30">
        <v>0</v>
      </c>
      <c r="BI227" s="30">
        <v>0</v>
      </c>
      <c r="BJ227" s="30">
        <v>0</v>
      </c>
      <c r="BK227" s="30">
        <v>0</v>
      </c>
      <c r="BL227" s="30">
        <v>0</v>
      </c>
      <c r="BM227" s="30">
        <v>0</v>
      </c>
      <c r="BN227" s="30">
        <v>0</v>
      </c>
      <c r="BO227" s="30">
        <v>0</v>
      </c>
      <c r="BP227" s="30">
        <v>0</v>
      </c>
      <c r="BQ227" s="30">
        <v>0</v>
      </c>
      <c r="BR227" s="30">
        <v>0</v>
      </c>
      <c r="BS227" s="30">
        <v>527</v>
      </c>
      <c r="BT227" s="30">
        <v>0</v>
      </c>
      <c r="BU227" s="30">
        <v>0</v>
      </c>
      <c r="BV227" s="30">
        <v>0</v>
      </c>
      <c r="BW227" s="30">
        <v>0</v>
      </c>
      <c r="BX227" s="30">
        <v>0</v>
      </c>
      <c r="BY227" s="30">
        <v>0</v>
      </c>
      <c r="BZ227" s="30">
        <v>0</v>
      </c>
      <c r="CA227" s="30">
        <v>0</v>
      </c>
      <c r="CB227" s="30">
        <v>0</v>
      </c>
      <c r="CC227" s="30">
        <v>0</v>
      </c>
      <c r="CD227" s="30">
        <v>0</v>
      </c>
      <c r="CE227" s="30">
        <v>0</v>
      </c>
      <c r="CF227" s="30">
        <v>0</v>
      </c>
      <c r="CG227" s="30">
        <v>0</v>
      </c>
      <c r="CH227" s="30">
        <v>0</v>
      </c>
      <c r="CI227" s="30">
        <v>0</v>
      </c>
      <c r="CJ227" s="30">
        <v>0</v>
      </c>
      <c r="CK227" s="30">
        <v>0</v>
      </c>
      <c r="CL227" s="30">
        <v>0</v>
      </c>
      <c r="CM227" s="30">
        <v>0</v>
      </c>
      <c r="CN227" s="30">
        <v>0</v>
      </c>
      <c r="CO227" s="30">
        <v>0</v>
      </c>
      <c r="CP227" s="30">
        <v>0</v>
      </c>
      <c r="CQ227" s="30">
        <v>0</v>
      </c>
      <c r="CR227" s="30">
        <v>0</v>
      </c>
      <c r="CS227" s="30">
        <v>0</v>
      </c>
      <c r="CT227" s="30">
        <v>0</v>
      </c>
      <c r="CU227" s="30">
        <v>0</v>
      </c>
      <c r="CV227" s="30">
        <v>0</v>
      </c>
      <c r="CW227" s="30">
        <v>0</v>
      </c>
      <c r="CX227" s="30">
        <v>0</v>
      </c>
      <c r="CY227" s="30">
        <v>0</v>
      </c>
      <c r="CZ227" s="30">
        <v>0</v>
      </c>
      <c r="DA227" s="30">
        <v>0</v>
      </c>
      <c r="DB227" s="31">
        <v>0</v>
      </c>
    </row>
    <row r="228" spans="1:106" ht="14.1" customHeight="1" x14ac:dyDescent="0.25">
      <c r="A228" s="21">
        <f t="shared" si="27"/>
        <v>215</v>
      </c>
      <c r="B228" s="158" t="s">
        <v>334</v>
      </c>
      <c r="C228" s="51">
        <v>15469</v>
      </c>
      <c r="D228" s="147" t="s">
        <v>26</v>
      </c>
      <c r="E228" s="25">
        <f t="shared" si="28"/>
        <v>520</v>
      </c>
      <c r="F228" s="25" t="str">
        <f>VLOOKUP(E228,Tab!$A$2:$B$255,2,TRUE)</f>
        <v>Não</v>
      </c>
      <c r="G228" s="26">
        <f t="shared" si="29"/>
        <v>520</v>
      </c>
      <c r="H228" s="26">
        <f t="shared" si="30"/>
        <v>0</v>
      </c>
      <c r="I228" s="26">
        <f t="shared" si="31"/>
        <v>0</v>
      </c>
      <c r="J228" s="26">
        <f t="shared" si="32"/>
        <v>0</v>
      </c>
      <c r="K228" s="26">
        <f t="shared" si="33"/>
        <v>0</v>
      </c>
      <c r="L228" s="27">
        <f t="shared" si="34"/>
        <v>520</v>
      </c>
      <c r="M228" s="28">
        <f t="shared" si="35"/>
        <v>104</v>
      </c>
      <c r="N228" s="29"/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183">
        <v>0</v>
      </c>
      <c r="AH228" s="178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  <c r="AT228" s="30">
        <v>520</v>
      </c>
      <c r="AU228" s="30">
        <v>0</v>
      </c>
      <c r="AV228" s="30">
        <v>0</v>
      </c>
      <c r="AW228" s="30">
        <v>0</v>
      </c>
      <c r="AX228" s="30">
        <v>0</v>
      </c>
      <c r="AY228" s="30">
        <v>0</v>
      </c>
      <c r="AZ228" s="30">
        <v>0</v>
      </c>
      <c r="BA228" s="30">
        <v>0</v>
      </c>
      <c r="BB228" s="30">
        <v>0</v>
      </c>
      <c r="BC228" s="30">
        <v>0</v>
      </c>
      <c r="BD228" s="30">
        <v>0</v>
      </c>
      <c r="BE228" s="30">
        <v>0</v>
      </c>
      <c r="BF228" s="30">
        <v>0</v>
      </c>
      <c r="BG228" s="30">
        <v>0</v>
      </c>
      <c r="BH228" s="30">
        <v>0</v>
      </c>
      <c r="BI228" s="30">
        <v>0</v>
      </c>
      <c r="BJ228" s="30">
        <v>0</v>
      </c>
      <c r="BK228" s="30">
        <v>0</v>
      </c>
      <c r="BL228" s="30">
        <v>0</v>
      </c>
      <c r="BM228" s="30">
        <v>0</v>
      </c>
      <c r="BN228" s="30">
        <v>0</v>
      </c>
      <c r="BO228" s="30">
        <v>0</v>
      </c>
      <c r="BP228" s="30">
        <v>0</v>
      </c>
      <c r="BQ228" s="30">
        <v>0</v>
      </c>
      <c r="BR228" s="30">
        <v>0</v>
      </c>
      <c r="BS228" s="30">
        <v>0</v>
      </c>
      <c r="BT228" s="30">
        <v>0</v>
      </c>
      <c r="BU228" s="30">
        <v>0</v>
      </c>
      <c r="BV228" s="30">
        <v>0</v>
      </c>
      <c r="BW228" s="30">
        <v>0</v>
      </c>
      <c r="BX228" s="30">
        <v>0</v>
      </c>
      <c r="BY228" s="30">
        <v>0</v>
      </c>
      <c r="BZ228" s="30">
        <v>0</v>
      </c>
      <c r="CA228" s="30">
        <v>0</v>
      </c>
      <c r="CB228" s="30">
        <v>0</v>
      </c>
      <c r="CC228" s="30">
        <v>0</v>
      </c>
      <c r="CD228" s="30">
        <v>0</v>
      </c>
      <c r="CE228" s="30">
        <v>0</v>
      </c>
      <c r="CF228" s="30">
        <v>0</v>
      </c>
      <c r="CG228" s="30">
        <v>0</v>
      </c>
      <c r="CH228" s="30">
        <v>0</v>
      </c>
      <c r="CI228" s="30">
        <v>0</v>
      </c>
      <c r="CJ228" s="30">
        <v>0</v>
      </c>
      <c r="CK228" s="30">
        <v>0</v>
      </c>
      <c r="CL228" s="30">
        <v>0</v>
      </c>
      <c r="CM228" s="30">
        <v>0</v>
      </c>
      <c r="CN228" s="30">
        <v>0</v>
      </c>
      <c r="CO228" s="30">
        <v>0</v>
      </c>
      <c r="CP228" s="30">
        <v>0</v>
      </c>
      <c r="CQ228" s="30">
        <v>0</v>
      </c>
      <c r="CR228" s="30">
        <v>0</v>
      </c>
      <c r="CS228" s="30">
        <v>0</v>
      </c>
      <c r="CT228" s="30">
        <v>0</v>
      </c>
      <c r="CU228" s="30">
        <v>0</v>
      </c>
      <c r="CV228" s="30">
        <v>0</v>
      </c>
      <c r="CW228" s="30">
        <v>0</v>
      </c>
      <c r="CX228" s="30">
        <v>0</v>
      </c>
      <c r="CY228" s="30">
        <v>0</v>
      </c>
      <c r="CZ228" s="30">
        <v>0</v>
      </c>
      <c r="DA228" s="30">
        <v>0</v>
      </c>
      <c r="DB228" s="31">
        <v>0</v>
      </c>
    </row>
    <row r="229" spans="1:106" ht="14.1" customHeight="1" x14ac:dyDescent="0.25">
      <c r="A229" s="21">
        <f t="shared" si="27"/>
        <v>216</v>
      </c>
      <c r="B229" s="141" t="s">
        <v>591</v>
      </c>
      <c r="C229" s="33">
        <v>9443</v>
      </c>
      <c r="D229" s="40" t="s">
        <v>290</v>
      </c>
      <c r="E229" s="25">
        <f t="shared" si="28"/>
        <v>520</v>
      </c>
      <c r="F229" s="25" t="str">
        <f>VLOOKUP(E229,Tab!$A$2:$B$255,2,TRUE)</f>
        <v>Não</v>
      </c>
      <c r="G229" s="26">
        <f t="shared" si="29"/>
        <v>520</v>
      </c>
      <c r="H229" s="26">
        <f t="shared" si="30"/>
        <v>0</v>
      </c>
      <c r="I229" s="26">
        <f t="shared" si="31"/>
        <v>0</v>
      </c>
      <c r="J229" s="26">
        <f t="shared" si="32"/>
        <v>0</v>
      </c>
      <c r="K229" s="26">
        <f t="shared" si="33"/>
        <v>0</v>
      </c>
      <c r="L229" s="27">
        <f t="shared" si="34"/>
        <v>520</v>
      </c>
      <c r="M229" s="28">
        <f t="shared" si="35"/>
        <v>104</v>
      </c>
      <c r="N229" s="29"/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183">
        <v>0</v>
      </c>
      <c r="AH229" s="178">
        <v>0</v>
      </c>
      <c r="AI229" s="30">
        <v>0</v>
      </c>
      <c r="AJ229" s="30">
        <v>0</v>
      </c>
      <c r="AK229" s="30">
        <v>520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  <c r="AT229" s="30">
        <v>0</v>
      </c>
      <c r="AU229" s="30">
        <v>0</v>
      </c>
      <c r="AV229" s="30">
        <v>0</v>
      </c>
      <c r="AW229" s="30">
        <v>0</v>
      </c>
      <c r="AX229" s="30">
        <v>0</v>
      </c>
      <c r="AY229" s="30">
        <v>0</v>
      </c>
      <c r="AZ229" s="30">
        <v>0</v>
      </c>
      <c r="BA229" s="30">
        <v>0</v>
      </c>
      <c r="BB229" s="30">
        <v>0</v>
      </c>
      <c r="BC229" s="30">
        <v>0</v>
      </c>
      <c r="BD229" s="30">
        <v>0</v>
      </c>
      <c r="BE229" s="30">
        <v>0</v>
      </c>
      <c r="BF229" s="30">
        <v>0</v>
      </c>
      <c r="BG229" s="30">
        <v>0</v>
      </c>
      <c r="BH229" s="30">
        <v>0</v>
      </c>
      <c r="BI229" s="30">
        <v>0</v>
      </c>
      <c r="BJ229" s="30">
        <v>0</v>
      </c>
      <c r="BK229" s="30">
        <v>0</v>
      </c>
      <c r="BL229" s="30">
        <v>0</v>
      </c>
      <c r="BM229" s="30">
        <v>0</v>
      </c>
      <c r="BN229" s="30">
        <v>0</v>
      </c>
      <c r="BO229" s="30">
        <v>0</v>
      </c>
      <c r="BP229" s="30">
        <v>0</v>
      </c>
      <c r="BQ229" s="30">
        <v>0</v>
      </c>
      <c r="BR229" s="30">
        <v>0</v>
      </c>
      <c r="BS229" s="30">
        <v>0</v>
      </c>
      <c r="BT229" s="30">
        <v>0</v>
      </c>
      <c r="BU229" s="30">
        <v>0</v>
      </c>
      <c r="BV229" s="30">
        <v>0</v>
      </c>
      <c r="BW229" s="30">
        <v>0</v>
      </c>
      <c r="BX229" s="30">
        <v>0</v>
      </c>
      <c r="BY229" s="30">
        <v>0</v>
      </c>
      <c r="BZ229" s="30">
        <v>0</v>
      </c>
      <c r="CA229" s="30">
        <v>0</v>
      </c>
      <c r="CB229" s="30">
        <v>0</v>
      </c>
      <c r="CC229" s="30">
        <v>0</v>
      </c>
      <c r="CD229" s="30">
        <v>0</v>
      </c>
      <c r="CE229" s="30">
        <v>0</v>
      </c>
      <c r="CF229" s="30">
        <v>0</v>
      </c>
      <c r="CG229" s="30">
        <v>0</v>
      </c>
      <c r="CH229" s="30">
        <v>0</v>
      </c>
      <c r="CI229" s="30">
        <v>0</v>
      </c>
      <c r="CJ229" s="30">
        <v>0</v>
      </c>
      <c r="CK229" s="30">
        <v>0</v>
      </c>
      <c r="CL229" s="30">
        <v>0</v>
      </c>
      <c r="CM229" s="30">
        <v>0</v>
      </c>
      <c r="CN229" s="30">
        <v>0</v>
      </c>
      <c r="CO229" s="30">
        <v>0</v>
      </c>
      <c r="CP229" s="30">
        <v>0</v>
      </c>
      <c r="CQ229" s="30">
        <v>0</v>
      </c>
      <c r="CR229" s="30">
        <v>0</v>
      </c>
      <c r="CS229" s="30">
        <v>0</v>
      </c>
      <c r="CT229" s="30">
        <v>0</v>
      </c>
      <c r="CU229" s="30">
        <v>0</v>
      </c>
      <c r="CV229" s="30">
        <v>0</v>
      </c>
      <c r="CW229" s="30">
        <v>0</v>
      </c>
      <c r="CX229" s="30">
        <v>0</v>
      </c>
      <c r="CY229" s="30">
        <v>0</v>
      </c>
      <c r="CZ229" s="30">
        <v>0</v>
      </c>
      <c r="DA229" s="30">
        <v>0</v>
      </c>
      <c r="DB229" s="31">
        <v>0</v>
      </c>
    </row>
    <row r="230" spans="1:106" ht="14.1" customHeight="1" x14ac:dyDescent="0.25">
      <c r="A230" s="21">
        <f t="shared" si="27"/>
        <v>217</v>
      </c>
      <c r="B230" s="141" t="s">
        <v>582</v>
      </c>
      <c r="C230" s="152">
        <v>14239</v>
      </c>
      <c r="D230" s="40" t="s">
        <v>118</v>
      </c>
      <c r="E230" s="25">
        <f t="shared" si="28"/>
        <v>518</v>
      </c>
      <c r="F230" s="25" t="str">
        <f>VLOOKUP(E230,Tab!$A$2:$B$255,2,TRUE)</f>
        <v>Não</v>
      </c>
      <c r="G230" s="26">
        <f t="shared" si="29"/>
        <v>518</v>
      </c>
      <c r="H230" s="26">
        <f t="shared" si="30"/>
        <v>0</v>
      </c>
      <c r="I230" s="26">
        <f t="shared" si="31"/>
        <v>0</v>
      </c>
      <c r="J230" s="26">
        <f t="shared" si="32"/>
        <v>0</v>
      </c>
      <c r="K230" s="26">
        <f t="shared" si="33"/>
        <v>0</v>
      </c>
      <c r="L230" s="27">
        <f t="shared" si="34"/>
        <v>518</v>
      </c>
      <c r="M230" s="28">
        <f t="shared" si="35"/>
        <v>103.6</v>
      </c>
      <c r="N230" s="29"/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183">
        <v>0</v>
      </c>
      <c r="AH230" s="178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  <c r="AU230" s="30">
        <v>518</v>
      </c>
      <c r="AV230" s="30">
        <v>0</v>
      </c>
      <c r="AW230" s="30">
        <v>0</v>
      </c>
      <c r="AX230" s="30">
        <v>0</v>
      </c>
      <c r="AY230" s="30">
        <v>0</v>
      </c>
      <c r="AZ230" s="30">
        <v>0</v>
      </c>
      <c r="BA230" s="30">
        <v>0</v>
      </c>
      <c r="BB230" s="30">
        <v>0</v>
      </c>
      <c r="BC230" s="30">
        <v>0</v>
      </c>
      <c r="BD230" s="30">
        <v>0</v>
      </c>
      <c r="BE230" s="30">
        <v>0</v>
      </c>
      <c r="BF230" s="30">
        <v>0</v>
      </c>
      <c r="BG230" s="30">
        <v>0</v>
      </c>
      <c r="BH230" s="30">
        <v>0</v>
      </c>
      <c r="BI230" s="30">
        <v>0</v>
      </c>
      <c r="BJ230" s="30">
        <v>0</v>
      </c>
      <c r="BK230" s="30">
        <v>0</v>
      </c>
      <c r="BL230" s="30">
        <v>0</v>
      </c>
      <c r="BM230" s="30">
        <v>0</v>
      </c>
      <c r="BN230" s="30">
        <v>0</v>
      </c>
      <c r="BO230" s="30">
        <v>0</v>
      </c>
      <c r="BP230" s="30">
        <v>0</v>
      </c>
      <c r="BQ230" s="30">
        <v>0</v>
      </c>
      <c r="BR230" s="30">
        <v>0</v>
      </c>
      <c r="BS230" s="30">
        <v>0</v>
      </c>
      <c r="BT230" s="30">
        <v>0</v>
      </c>
      <c r="BU230" s="30">
        <v>0</v>
      </c>
      <c r="BV230" s="30">
        <v>0</v>
      </c>
      <c r="BW230" s="30">
        <v>0</v>
      </c>
      <c r="BX230" s="30">
        <v>0</v>
      </c>
      <c r="BY230" s="30">
        <v>0</v>
      </c>
      <c r="BZ230" s="30">
        <v>0</v>
      </c>
      <c r="CA230" s="30">
        <v>0</v>
      </c>
      <c r="CB230" s="30">
        <v>0</v>
      </c>
      <c r="CC230" s="30">
        <v>0</v>
      </c>
      <c r="CD230" s="30">
        <v>0</v>
      </c>
      <c r="CE230" s="30">
        <v>0</v>
      </c>
      <c r="CF230" s="30">
        <v>0</v>
      </c>
      <c r="CG230" s="30">
        <v>0</v>
      </c>
      <c r="CH230" s="30">
        <v>0</v>
      </c>
      <c r="CI230" s="30">
        <v>0</v>
      </c>
      <c r="CJ230" s="30">
        <v>0</v>
      </c>
      <c r="CK230" s="30">
        <v>0</v>
      </c>
      <c r="CL230" s="30">
        <v>0</v>
      </c>
      <c r="CM230" s="30">
        <v>0</v>
      </c>
      <c r="CN230" s="30">
        <v>0</v>
      </c>
      <c r="CO230" s="30">
        <v>0</v>
      </c>
      <c r="CP230" s="30">
        <v>0</v>
      </c>
      <c r="CQ230" s="30">
        <v>0</v>
      </c>
      <c r="CR230" s="30">
        <v>0</v>
      </c>
      <c r="CS230" s="30">
        <v>0</v>
      </c>
      <c r="CT230" s="30">
        <v>0</v>
      </c>
      <c r="CU230" s="30">
        <v>0</v>
      </c>
      <c r="CV230" s="30">
        <v>0</v>
      </c>
      <c r="CW230" s="30">
        <v>0</v>
      </c>
      <c r="CX230" s="30">
        <v>0</v>
      </c>
      <c r="CY230" s="30">
        <v>0</v>
      </c>
      <c r="CZ230" s="30">
        <v>0</v>
      </c>
      <c r="DA230" s="30">
        <v>0</v>
      </c>
      <c r="DB230" s="31">
        <v>0</v>
      </c>
    </row>
    <row r="231" spans="1:106" ht="14.1" customHeight="1" x14ac:dyDescent="0.25">
      <c r="A231" s="21">
        <f t="shared" si="27"/>
        <v>218</v>
      </c>
      <c r="B231" s="141" t="s">
        <v>591</v>
      </c>
      <c r="C231" s="152">
        <v>14801</v>
      </c>
      <c r="D231" s="139" t="s">
        <v>369</v>
      </c>
      <c r="E231" s="25">
        <f t="shared" si="28"/>
        <v>517</v>
      </c>
      <c r="F231" s="25" t="str">
        <f>VLOOKUP(E231,Tab!$A$2:$B$255,2,TRUE)</f>
        <v>Não</v>
      </c>
      <c r="G231" s="26">
        <f t="shared" si="29"/>
        <v>517</v>
      </c>
      <c r="H231" s="26">
        <f t="shared" si="30"/>
        <v>0</v>
      </c>
      <c r="I231" s="26">
        <f t="shared" si="31"/>
        <v>0</v>
      </c>
      <c r="J231" s="26">
        <f t="shared" si="32"/>
        <v>0</v>
      </c>
      <c r="K231" s="26">
        <f t="shared" si="33"/>
        <v>0</v>
      </c>
      <c r="L231" s="27">
        <f t="shared" si="34"/>
        <v>517</v>
      </c>
      <c r="M231" s="28">
        <f t="shared" si="35"/>
        <v>103.4</v>
      </c>
      <c r="N231" s="29"/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183">
        <v>0</v>
      </c>
      <c r="AH231" s="178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  <c r="AU231" s="30">
        <v>0</v>
      </c>
      <c r="AV231" s="30">
        <v>517</v>
      </c>
      <c r="AW231" s="30">
        <v>0</v>
      </c>
      <c r="AX231" s="30">
        <v>0</v>
      </c>
      <c r="AY231" s="30">
        <v>0</v>
      </c>
      <c r="AZ231" s="30">
        <v>0</v>
      </c>
      <c r="BA231" s="30">
        <v>0</v>
      </c>
      <c r="BB231" s="30">
        <v>0</v>
      </c>
      <c r="BC231" s="30">
        <v>0</v>
      </c>
      <c r="BD231" s="30">
        <v>0</v>
      </c>
      <c r="BE231" s="30">
        <v>0</v>
      </c>
      <c r="BF231" s="30">
        <v>0</v>
      </c>
      <c r="BG231" s="30">
        <v>0</v>
      </c>
      <c r="BH231" s="30">
        <v>0</v>
      </c>
      <c r="BI231" s="30">
        <v>0</v>
      </c>
      <c r="BJ231" s="30">
        <v>0</v>
      </c>
      <c r="BK231" s="30">
        <v>0</v>
      </c>
      <c r="BL231" s="30">
        <v>0</v>
      </c>
      <c r="BM231" s="30">
        <v>0</v>
      </c>
      <c r="BN231" s="30">
        <v>0</v>
      </c>
      <c r="BO231" s="30">
        <v>0</v>
      </c>
      <c r="BP231" s="30">
        <v>0</v>
      </c>
      <c r="BQ231" s="30">
        <v>0</v>
      </c>
      <c r="BR231" s="30">
        <v>0</v>
      </c>
      <c r="BS231" s="30">
        <v>0</v>
      </c>
      <c r="BT231" s="30">
        <v>0</v>
      </c>
      <c r="BU231" s="30">
        <v>0</v>
      </c>
      <c r="BV231" s="30">
        <v>0</v>
      </c>
      <c r="BW231" s="30">
        <v>0</v>
      </c>
      <c r="BX231" s="30">
        <v>0</v>
      </c>
      <c r="BY231" s="30">
        <v>0</v>
      </c>
      <c r="BZ231" s="30">
        <v>0</v>
      </c>
      <c r="CA231" s="30">
        <v>0</v>
      </c>
      <c r="CB231" s="30">
        <v>0</v>
      </c>
      <c r="CC231" s="30">
        <v>0</v>
      </c>
      <c r="CD231" s="30">
        <v>0</v>
      </c>
      <c r="CE231" s="30">
        <v>0</v>
      </c>
      <c r="CF231" s="30">
        <v>0</v>
      </c>
      <c r="CG231" s="30">
        <v>0</v>
      </c>
      <c r="CH231" s="30">
        <v>0</v>
      </c>
      <c r="CI231" s="30">
        <v>0</v>
      </c>
      <c r="CJ231" s="30">
        <v>0</v>
      </c>
      <c r="CK231" s="30">
        <v>0</v>
      </c>
      <c r="CL231" s="30">
        <v>0</v>
      </c>
      <c r="CM231" s="30">
        <v>0</v>
      </c>
      <c r="CN231" s="30">
        <v>0</v>
      </c>
      <c r="CO231" s="30">
        <v>0</v>
      </c>
      <c r="CP231" s="30">
        <v>0</v>
      </c>
      <c r="CQ231" s="30">
        <v>0</v>
      </c>
      <c r="CR231" s="30">
        <v>0</v>
      </c>
      <c r="CS231" s="30">
        <v>0</v>
      </c>
      <c r="CT231" s="30">
        <v>0</v>
      </c>
      <c r="CU231" s="30">
        <v>0</v>
      </c>
      <c r="CV231" s="30">
        <v>0</v>
      </c>
      <c r="CW231" s="30">
        <v>0</v>
      </c>
      <c r="CX231" s="30">
        <v>0</v>
      </c>
      <c r="CY231" s="30">
        <v>0</v>
      </c>
      <c r="CZ231" s="30">
        <v>0</v>
      </c>
      <c r="DA231" s="30">
        <v>0</v>
      </c>
      <c r="DB231" s="31">
        <v>0</v>
      </c>
    </row>
    <row r="232" spans="1:106" ht="14.1" customHeight="1" x14ac:dyDescent="0.25">
      <c r="A232" s="21">
        <f t="shared" si="27"/>
        <v>219</v>
      </c>
      <c r="B232" s="143" t="s">
        <v>249</v>
      </c>
      <c r="C232" s="33">
        <v>14490</v>
      </c>
      <c r="D232" s="139" t="s">
        <v>369</v>
      </c>
      <c r="E232" s="25">
        <f t="shared" si="28"/>
        <v>0</v>
      </c>
      <c r="F232" s="25" t="e">
        <f>VLOOKUP(E232,Tab!$A$2:$B$255,2,TRUE)</f>
        <v>#N/A</v>
      </c>
      <c r="G232" s="26">
        <f t="shared" si="29"/>
        <v>517</v>
      </c>
      <c r="H232" s="26">
        <f t="shared" si="30"/>
        <v>0</v>
      </c>
      <c r="I232" s="26">
        <f t="shared" si="31"/>
        <v>0</v>
      </c>
      <c r="J232" s="26">
        <f t="shared" si="32"/>
        <v>0</v>
      </c>
      <c r="K232" s="26">
        <f t="shared" si="33"/>
        <v>0</v>
      </c>
      <c r="L232" s="27">
        <f t="shared" si="34"/>
        <v>517</v>
      </c>
      <c r="M232" s="28">
        <f t="shared" si="35"/>
        <v>103.4</v>
      </c>
      <c r="N232" s="29"/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183">
        <v>0</v>
      </c>
      <c r="AH232" s="178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0</v>
      </c>
      <c r="AT232" s="30">
        <v>0</v>
      </c>
      <c r="AU232" s="30">
        <v>0</v>
      </c>
      <c r="AV232" s="30">
        <v>0</v>
      </c>
      <c r="AW232" s="30">
        <v>0</v>
      </c>
      <c r="AX232" s="30">
        <v>0</v>
      </c>
      <c r="AY232" s="30">
        <v>0</v>
      </c>
      <c r="AZ232" s="30">
        <v>0</v>
      </c>
      <c r="BA232" s="30">
        <v>0</v>
      </c>
      <c r="BB232" s="30">
        <v>0</v>
      </c>
      <c r="BC232" s="30">
        <v>0</v>
      </c>
      <c r="BD232" s="30">
        <v>0</v>
      </c>
      <c r="BE232" s="30">
        <v>0</v>
      </c>
      <c r="BF232" s="30">
        <v>0</v>
      </c>
      <c r="BG232" s="30">
        <v>0</v>
      </c>
      <c r="BH232" s="30">
        <v>0</v>
      </c>
      <c r="BI232" s="30">
        <v>0</v>
      </c>
      <c r="BJ232" s="30">
        <v>0</v>
      </c>
      <c r="BK232" s="30">
        <v>0</v>
      </c>
      <c r="BL232" s="30">
        <v>0</v>
      </c>
      <c r="BM232" s="30">
        <v>0</v>
      </c>
      <c r="BN232" s="30">
        <v>0</v>
      </c>
      <c r="BO232" s="30">
        <v>0</v>
      </c>
      <c r="BP232" s="30">
        <v>0</v>
      </c>
      <c r="BQ232" s="30">
        <v>0</v>
      </c>
      <c r="BR232" s="30">
        <v>0</v>
      </c>
      <c r="BS232" s="30">
        <v>0</v>
      </c>
      <c r="BT232" s="30">
        <v>0</v>
      </c>
      <c r="BU232" s="30">
        <v>0</v>
      </c>
      <c r="BV232" s="30">
        <v>0</v>
      </c>
      <c r="BW232" s="30">
        <v>0</v>
      </c>
      <c r="BX232" s="30">
        <v>0</v>
      </c>
      <c r="BY232" s="30">
        <v>0</v>
      </c>
      <c r="BZ232" s="30">
        <v>0</v>
      </c>
      <c r="CA232" s="30">
        <v>0</v>
      </c>
      <c r="CB232" s="30">
        <v>0</v>
      </c>
      <c r="CC232" s="30">
        <v>0</v>
      </c>
      <c r="CD232" s="30">
        <v>0</v>
      </c>
      <c r="CE232" s="30">
        <v>0</v>
      </c>
      <c r="CF232" s="30">
        <v>0</v>
      </c>
      <c r="CG232" s="30">
        <v>0</v>
      </c>
      <c r="CH232" s="30">
        <v>0</v>
      </c>
      <c r="CI232" s="30">
        <v>0</v>
      </c>
      <c r="CJ232" s="30">
        <v>0</v>
      </c>
      <c r="CK232" s="30">
        <v>517</v>
      </c>
      <c r="CL232" s="30">
        <v>0</v>
      </c>
      <c r="CM232" s="30">
        <v>0</v>
      </c>
      <c r="CN232" s="30">
        <v>0</v>
      </c>
      <c r="CO232" s="30">
        <v>0</v>
      </c>
      <c r="CP232" s="30">
        <v>0</v>
      </c>
      <c r="CQ232" s="30">
        <v>0</v>
      </c>
      <c r="CR232" s="30">
        <v>0</v>
      </c>
      <c r="CS232" s="30">
        <v>0</v>
      </c>
      <c r="CT232" s="30">
        <v>0</v>
      </c>
      <c r="CU232" s="30">
        <v>0</v>
      </c>
      <c r="CV232" s="30">
        <v>0</v>
      </c>
      <c r="CW232" s="30">
        <v>0</v>
      </c>
      <c r="CX232" s="30">
        <v>0</v>
      </c>
      <c r="CY232" s="30">
        <v>0</v>
      </c>
      <c r="CZ232" s="30">
        <v>0</v>
      </c>
      <c r="DA232" s="30">
        <v>0</v>
      </c>
      <c r="DB232" s="31">
        <v>0</v>
      </c>
    </row>
    <row r="233" spans="1:106" ht="14.1" customHeight="1" x14ac:dyDescent="0.25">
      <c r="A233" s="21">
        <f t="shared" si="27"/>
        <v>220</v>
      </c>
      <c r="B233" s="141" t="s">
        <v>367</v>
      </c>
      <c r="C233" s="152">
        <v>13389</v>
      </c>
      <c r="D233" s="139" t="s">
        <v>140</v>
      </c>
      <c r="E233" s="25">
        <f t="shared" si="28"/>
        <v>0</v>
      </c>
      <c r="F233" s="25" t="e">
        <f>VLOOKUP(E233,Tab!$A$2:$B$255,2,TRUE)</f>
        <v>#N/A</v>
      </c>
      <c r="G233" s="26">
        <f t="shared" si="29"/>
        <v>516</v>
      </c>
      <c r="H233" s="26">
        <f t="shared" si="30"/>
        <v>0</v>
      </c>
      <c r="I233" s="26">
        <f t="shared" si="31"/>
        <v>0</v>
      </c>
      <c r="J233" s="26">
        <f t="shared" si="32"/>
        <v>0</v>
      </c>
      <c r="K233" s="26">
        <f t="shared" si="33"/>
        <v>0</v>
      </c>
      <c r="L233" s="27">
        <f t="shared" si="34"/>
        <v>516</v>
      </c>
      <c r="M233" s="28">
        <f t="shared" si="35"/>
        <v>103.2</v>
      </c>
      <c r="N233" s="29"/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183">
        <v>0</v>
      </c>
      <c r="AH233" s="178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30"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v>0</v>
      </c>
      <c r="AY233" s="30">
        <v>0</v>
      </c>
      <c r="AZ233" s="30">
        <v>0</v>
      </c>
      <c r="BA233" s="30">
        <v>0</v>
      </c>
      <c r="BB233" s="30">
        <v>0</v>
      </c>
      <c r="BC233" s="30">
        <v>0</v>
      </c>
      <c r="BD233" s="30">
        <v>0</v>
      </c>
      <c r="BE233" s="30">
        <v>0</v>
      </c>
      <c r="BF233" s="30">
        <v>0</v>
      </c>
      <c r="BG233" s="30">
        <v>0</v>
      </c>
      <c r="BH233" s="30">
        <v>0</v>
      </c>
      <c r="BI233" s="30">
        <v>0</v>
      </c>
      <c r="BJ233" s="30">
        <v>0</v>
      </c>
      <c r="BK233" s="30">
        <v>0</v>
      </c>
      <c r="BL233" s="30">
        <v>0</v>
      </c>
      <c r="BM233" s="30">
        <v>0</v>
      </c>
      <c r="BN233" s="30">
        <v>0</v>
      </c>
      <c r="BO233" s="30">
        <v>0</v>
      </c>
      <c r="BP233" s="30">
        <v>0</v>
      </c>
      <c r="BQ233" s="30">
        <v>0</v>
      </c>
      <c r="BR233" s="30">
        <v>0</v>
      </c>
      <c r="BS233" s="30">
        <v>0</v>
      </c>
      <c r="BT233" s="30">
        <v>0</v>
      </c>
      <c r="BU233" s="30">
        <v>0</v>
      </c>
      <c r="BV233" s="30">
        <v>0</v>
      </c>
      <c r="BW233" s="30">
        <v>0</v>
      </c>
      <c r="BX233" s="30">
        <v>0</v>
      </c>
      <c r="BY233" s="30">
        <v>0</v>
      </c>
      <c r="BZ233" s="30">
        <v>0</v>
      </c>
      <c r="CA233" s="30">
        <v>0</v>
      </c>
      <c r="CB233" s="30">
        <v>0</v>
      </c>
      <c r="CC233" s="30">
        <v>0</v>
      </c>
      <c r="CD233" s="30">
        <v>0</v>
      </c>
      <c r="CE233" s="30">
        <v>0</v>
      </c>
      <c r="CF233" s="30">
        <v>0</v>
      </c>
      <c r="CG233" s="30">
        <v>0</v>
      </c>
      <c r="CH233" s="30">
        <v>0</v>
      </c>
      <c r="CI233" s="30">
        <v>0</v>
      </c>
      <c r="CJ233" s="30">
        <v>0</v>
      </c>
      <c r="CK233" s="30">
        <v>0</v>
      </c>
      <c r="CL233" s="30">
        <v>516</v>
      </c>
      <c r="CM233" s="30">
        <v>0</v>
      </c>
      <c r="CN233" s="30">
        <v>0</v>
      </c>
      <c r="CO233" s="30">
        <v>0</v>
      </c>
      <c r="CP233" s="30">
        <v>0</v>
      </c>
      <c r="CQ233" s="30">
        <v>0</v>
      </c>
      <c r="CR233" s="30">
        <v>0</v>
      </c>
      <c r="CS233" s="30">
        <v>0</v>
      </c>
      <c r="CT233" s="30">
        <v>0</v>
      </c>
      <c r="CU233" s="30">
        <v>0</v>
      </c>
      <c r="CV233" s="30">
        <v>0</v>
      </c>
      <c r="CW233" s="30">
        <v>0</v>
      </c>
      <c r="CX233" s="30">
        <v>0</v>
      </c>
      <c r="CY233" s="30">
        <v>0</v>
      </c>
      <c r="CZ233" s="30">
        <v>0</v>
      </c>
      <c r="DA233" s="30">
        <v>0</v>
      </c>
      <c r="DB233" s="31">
        <v>0</v>
      </c>
    </row>
    <row r="234" spans="1:106" ht="14.1" customHeight="1" x14ac:dyDescent="0.25">
      <c r="A234" s="21">
        <f t="shared" si="27"/>
        <v>221</v>
      </c>
      <c r="B234" s="158" t="s">
        <v>58</v>
      </c>
      <c r="C234" s="152">
        <v>13851</v>
      </c>
      <c r="D234" s="144" t="s">
        <v>57</v>
      </c>
      <c r="E234" s="25">
        <f t="shared" si="28"/>
        <v>514</v>
      </c>
      <c r="F234" s="25" t="str">
        <f>VLOOKUP(E234,Tab!$A$2:$B$255,2,TRUE)</f>
        <v>Não</v>
      </c>
      <c r="G234" s="26">
        <f t="shared" si="29"/>
        <v>514</v>
      </c>
      <c r="H234" s="26">
        <f t="shared" si="30"/>
        <v>0</v>
      </c>
      <c r="I234" s="26">
        <f t="shared" si="31"/>
        <v>0</v>
      </c>
      <c r="J234" s="26">
        <f t="shared" si="32"/>
        <v>0</v>
      </c>
      <c r="K234" s="26">
        <f t="shared" si="33"/>
        <v>0</v>
      </c>
      <c r="L234" s="27">
        <f t="shared" si="34"/>
        <v>514</v>
      </c>
      <c r="M234" s="28">
        <f t="shared" si="35"/>
        <v>102.8</v>
      </c>
      <c r="N234" s="29"/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183">
        <v>0</v>
      </c>
      <c r="AH234" s="178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v>0</v>
      </c>
      <c r="AY234" s="30">
        <v>0</v>
      </c>
      <c r="AZ234" s="30">
        <v>0</v>
      </c>
      <c r="BA234" s="30">
        <v>0</v>
      </c>
      <c r="BB234" s="30">
        <v>0</v>
      </c>
      <c r="BC234" s="30">
        <v>0</v>
      </c>
      <c r="BD234" s="30">
        <v>0</v>
      </c>
      <c r="BE234" s="30">
        <v>0</v>
      </c>
      <c r="BF234" s="30">
        <v>0</v>
      </c>
      <c r="BG234" s="30">
        <v>0</v>
      </c>
      <c r="BH234" s="30">
        <v>0</v>
      </c>
      <c r="BI234" s="30">
        <v>0</v>
      </c>
      <c r="BJ234" s="30">
        <v>0</v>
      </c>
      <c r="BK234" s="30">
        <v>0</v>
      </c>
      <c r="BL234" s="30">
        <v>0</v>
      </c>
      <c r="BM234" s="30">
        <v>0</v>
      </c>
      <c r="BN234" s="30">
        <v>514</v>
      </c>
      <c r="BO234" s="30">
        <v>0</v>
      </c>
      <c r="BP234" s="30">
        <v>0</v>
      </c>
      <c r="BQ234" s="30">
        <v>0</v>
      </c>
      <c r="BR234" s="30">
        <v>0</v>
      </c>
      <c r="BS234" s="30">
        <v>0</v>
      </c>
      <c r="BT234" s="30">
        <v>0</v>
      </c>
      <c r="BU234" s="30">
        <v>0</v>
      </c>
      <c r="BV234" s="30">
        <v>0</v>
      </c>
      <c r="BW234" s="30">
        <v>0</v>
      </c>
      <c r="BX234" s="30">
        <v>0</v>
      </c>
      <c r="BY234" s="30">
        <v>0</v>
      </c>
      <c r="BZ234" s="30">
        <v>0</v>
      </c>
      <c r="CA234" s="30">
        <v>0</v>
      </c>
      <c r="CB234" s="30">
        <v>0</v>
      </c>
      <c r="CC234" s="30">
        <v>0</v>
      </c>
      <c r="CD234" s="30">
        <v>0</v>
      </c>
      <c r="CE234" s="30">
        <v>0</v>
      </c>
      <c r="CF234" s="30">
        <v>0</v>
      </c>
      <c r="CG234" s="30">
        <v>0</v>
      </c>
      <c r="CH234" s="30">
        <v>0</v>
      </c>
      <c r="CI234" s="30">
        <v>0</v>
      </c>
      <c r="CJ234" s="30">
        <v>0</v>
      </c>
      <c r="CK234" s="30">
        <v>0</v>
      </c>
      <c r="CL234" s="30">
        <v>0</v>
      </c>
      <c r="CM234" s="30">
        <v>0</v>
      </c>
      <c r="CN234" s="30">
        <v>0</v>
      </c>
      <c r="CO234" s="30">
        <v>0</v>
      </c>
      <c r="CP234" s="30">
        <v>0</v>
      </c>
      <c r="CQ234" s="30">
        <v>0</v>
      </c>
      <c r="CR234" s="30">
        <v>0</v>
      </c>
      <c r="CS234" s="30">
        <v>0</v>
      </c>
      <c r="CT234" s="30">
        <v>0</v>
      </c>
      <c r="CU234" s="30">
        <v>0</v>
      </c>
      <c r="CV234" s="30">
        <v>0</v>
      </c>
      <c r="CW234" s="30">
        <v>0</v>
      </c>
      <c r="CX234" s="30">
        <v>0</v>
      </c>
      <c r="CY234" s="30">
        <v>0</v>
      </c>
      <c r="CZ234" s="30">
        <v>0</v>
      </c>
      <c r="DA234" s="30">
        <v>0</v>
      </c>
      <c r="DB234" s="31">
        <v>0</v>
      </c>
    </row>
    <row r="235" spans="1:106" ht="14.1" customHeight="1" x14ac:dyDescent="0.25">
      <c r="A235" s="21">
        <f t="shared" si="27"/>
        <v>222</v>
      </c>
      <c r="B235" s="39" t="s">
        <v>609</v>
      </c>
      <c r="C235" s="33">
        <v>11849</v>
      </c>
      <c r="D235" s="40" t="s">
        <v>83</v>
      </c>
      <c r="E235" s="25">
        <f t="shared" si="28"/>
        <v>514</v>
      </c>
      <c r="F235" s="25" t="str">
        <f>VLOOKUP(E235,Tab!$A$2:$B$255,2,TRUE)</f>
        <v>Não</v>
      </c>
      <c r="G235" s="26">
        <f t="shared" si="29"/>
        <v>514</v>
      </c>
      <c r="H235" s="26">
        <f t="shared" si="30"/>
        <v>0</v>
      </c>
      <c r="I235" s="26">
        <f t="shared" si="31"/>
        <v>0</v>
      </c>
      <c r="J235" s="26">
        <f t="shared" si="32"/>
        <v>0</v>
      </c>
      <c r="K235" s="26">
        <f t="shared" si="33"/>
        <v>0</v>
      </c>
      <c r="L235" s="27">
        <f t="shared" si="34"/>
        <v>514</v>
      </c>
      <c r="M235" s="28">
        <f t="shared" si="35"/>
        <v>102.8</v>
      </c>
      <c r="N235" s="29"/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183">
        <v>0</v>
      </c>
      <c r="AH235" s="178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514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0">
        <v>0</v>
      </c>
      <c r="AV235" s="30">
        <v>0</v>
      </c>
      <c r="AW235" s="30">
        <v>0</v>
      </c>
      <c r="AX235" s="30">
        <v>0</v>
      </c>
      <c r="AY235" s="30">
        <v>0</v>
      </c>
      <c r="AZ235" s="30">
        <v>0</v>
      </c>
      <c r="BA235" s="30">
        <v>0</v>
      </c>
      <c r="BB235" s="30">
        <v>0</v>
      </c>
      <c r="BC235" s="30">
        <v>0</v>
      </c>
      <c r="BD235" s="30">
        <v>0</v>
      </c>
      <c r="BE235" s="30">
        <v>0</v>
      </c>
      <c r="BF235" s="30">
        <v>0</v>
      </c>
      <c r="BG235" s="30">
        <v>0</v>
      </c>
      <c r="BH235" s="30">
        <v>0</v>
      </c>
      <c r="BI235" s="30">
        <v>0</v>
      </c>
      <c r="BJ235" s="30">
        <v>0</v>
      </c>
      <c r="BK235" s="30">
        <v>0</v>
      </c>
      <c r="BL235" s="30">
        <v>0</v>
      </c>
      <c r="BM235" s="30">
        <v>0</v>
      </c>
      <c r="BN235" s="30">
        <v>0</v>
      </c>
      <c r="BO235" s="30">
        <v>0</v>
      </c>
      <c r="BP235" s="30">
        <v>0</v>
      </c>
      <c r="BQ235" s="30">
        <v>0</v>
      </c>
      <c r="BR235" s="30">
        <v>0</v>
      </c>
      <c r="BS235" s="30">
        <v>0</v>
      </c>
      <c r="BT235" s="30">
        <v>0</v>
      </c>
      <c r="BU235" s="30">
        <v>0</v>
      </c>
      <c r="BV235" s="30">
        <v>0</v>
      </c>
      <c r="BW235" s="30">
        <v>0</v>
      </c>
      <c r="BX235" s="30">
        <v>0</v>
      </c>
      <c r="BY235" s="30">
        <v>0</v>
      </c>
      <c r="BZ235" s="30">
        <v>0</v>
      </c>
      <c r="CA235" s="30">
        <v>0</v>
      </c>
      <c r="CB235" s="30">
        <v>0</v>
      </c>
      <c r="CC235" s="30">
        <v>0</v>
      </c>
      <c r="CD235" s="30">
        <v>0</v>
      </c>
      <c r="CE235" s="30">
        <v>0</v>
      </c>
      <c r="CF235" s="30">
        <v>0</v>
      </c>
      <c r="CG235" s="30">
        <v>0</v>
      </c>
      <c r="CH235" s="30">
        <v>0</v>
      </c>
      <c r="CI235" s="30">
        <v>0</v>
      </c>
      <c r="CJ235" s="30">
        <v>0</v>
      </c>
      <c r="CK235" s="30">
        <v>0</v>
      </c>
      <c r="CL235" s="30">
        <v>0</v>
      </c>
      <c r="CM235" s="30">
        <v>0</v>
      </c>
      <c r="CN235" s="30">
        <v>0</v>
      </c>
      <c r="CO235" s="30">
        <v>0</v>
      </c>
      <c r="CP235" s="30">
        <v>0</v>
      </c>
      <c r="CQ235" s="30">
        <v>0</v>
      </c>
      <c r="CR235" s="30">
        <v>0</v>
      </c>
      <c r="CS235" s="30">
        <v>0</v>
      </c>
      <c r="CT235" s="30">
        <v>0</v>
      </c>
      <c r="CU235" s="30">
        <v>0</v>
      </c>
      <c r="CV235" s="30">
        <v>0</v>
      </c>
      <c r="CW235" s="30">
        <v>0</v>
      </c>
      <c r="CX235" s="30">
        <v>0</v>
      </c>
      <c r="CY235" s="30">
        <v>0</v>
      </c>
      <c r="CZ235" s="30">
        <v>0</v>
      </c>
      <c r="DA235" s="30">
        <v>0</v>
      </c>
      <c r="DB235" s="31">
        <v>0</v>
      </c>
    </row>
    <row r="236" spans="1:106" ht="14.1" customHeight="1" x14ac:dyDescent="0.25">
      <c r="A236" s="21">
        <f t="shared" si="27"/>
        <v>223</v>
      </c>
      <c r="B236" s="141" t="s">
        <v>505</v>
      </c>
      <c r="C236" s="33">
        <v>13255</v>
      </c>
      <c r="D236" s="40" t="s">
        <v>506</v>
      </c>
      <c r="E236" s="25">
        <f t="shared" si="28"/>
        <v>0</v>
      </c>
      <c r="F236" s="25" t="e">
        <f>VLOOKUP(E236,Tab!$A$2:$B$255,2,TRUE)</f>
        <v>#N/A</v>
      </c>
      <c r="G236" s="26">
        <f t="shared" si="29"/>
        <v>511</v>
      </c>
      <c r="H236" s="26">
        <f t="shared" si="30"/>
        <v>0</v>
      </c>
      <c r="I236" s="26">
        <f t="shared" si="31"/>
        <v>0</v>
      </c>
      <c r="J236" s="26">
        <f t="shared" si="32"/>
        <v>0</v>
      </c>
      <c r="K236" s="26">
        <f t="shared" si="33"/>
        <v>0</v>
      </c>
      <c r="L236" s="27">
        <f t="shared" si="34"/>
        <v>511</v>
      </c>
      <c r="M236" s="28">
        <f t="shared" si="35"/>
        <v>102.2</v>
      </c>
      <c r="N236" s="29"/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183">
        <v>0</v>
      </c>
      <c r="AH236" s="178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  <c r="AU236" s="30">
        <v>0</v>
      </c>
      <c r="AV236" s="30">
        <v>0</v>
      </c>
      <c r="AW236" s="30">
        <v>0</v>
      </c>
      <c r="AX236" s="30"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v>0</v>
      </c>
      <c r="BD236" s="30">
        <v>0</v>
      </c>
      <c r="BE236" s="30">
        <v>0</v>
      </c>
      <c r="BF236" s="30">
        <v>0</v>
      </c>
      <c r="BG236" s="30">
        <v>0</v>
      </c>
      <c r="BH236" s="30">
        <v>0</v>
      </c>
      <c r="BI236" s="30">
        <v>0</v>
      </c>
      <c r="BJ236" s="30">
        <v>0</v>
      </c>
      <c r="BK236" s="30">
        <v>0</v>
      </c>
      <c r="BL236" s="30">
        <v>0</v>
      </c>
      <c r="BM236" s="30">
        <v>0</v>
      </c>
      <c r="BN236" s="30">
        <v>0</v>
      </c>
      <c r="BO236" s="30">
        <v>0</v>
      </c>
      <c r="BP236" s="30">
        <v>0</v>
      </c>
      <c r="BQ236" s="30">
        <v>0</v>
      </c>
      <c r="BR236" s="30">
        <v>0</v>
      </c>
      <c r="BS236" s="30">
        <v>0</v>
      </c>
      <c r="BT236" s="30">
        <v>0</v>
      </c>
      <c r="BU236" s="30">
        <v>0</v>
      </c>
      <c r="BV236" s="30">
        <v>0</v>
      </c>
      <c r="BW236" s="30">
        <v>0</v>
      </c>
      <c r="BX236" s="30">
        <v>0</v>
      </c>
      <c r="BY236" s="30">
        <v>0</v>
      </c>
      <c r="BZ236" s="30">
        <v>0</v>
      </c>
      <c r="CA236" s="30">
        <v>0</v>
      </c>
      <c r="CB236" s="30">
        <v>0</v>
      </c>
      <c r="CC236" s="30">
        <v>0</v>
      </c>
      <c r="CD236" s="30">
        <v>0</v>
      </c>
      <c r="CE236" s="30">
        <v>0</v>
      </c>
      <c r="CF236" s="30">
        <v>511</v>
      </c>
      <c r="CG236" s="30">
        <v>0</v>
      </c>
      <c r="CH236" s="30">
        <v>0</v>
      </c>
      <c r="CI236" s="30">
        <v>0</v>
      </c>
      <c r="CJ236" s="30">
        <v>0</v>
      </c>
      <c r="CK236" s="30">
        <v>0</v>
      </c>
      <c r="CL236" s="30">
        <v>0</v>
      </c>
      <c r="CM236" s="30">
        <v>0</v>
      </c>
      <c r="CN236" s="30">
        <v>0</v>
      </c>
      <c r="CO236" s="30">
        <v>0</v>
      </c>
      <c r="CP236" s="30">
        <v>0</v>
      </c>
      <c r="CQ236" s="30">
        <v>0</v>
      </c>
      <c r="CR236" s="30">
        <v>0</v>
      </c>
      <c r="CS236" s="30">
        <v>0</v>
      </c>
      <c r="CT236" s="30">
        <v>0</v>
      </c>
      <c r="CU236" s="30">
        <v>0</v>
      </c>
      <c r="CV236" s="30">
        <v>0</v>
      </c>
      <c r="CW236" s="30">
        <v>0</v>
      </c>
      <c r="CX236" s="30">
        <v>0</v>
      </c>
      <c r="CY236" s="30">
        <v>0</v>
      </c>
      <c r="CZ236" s="30">
        <v>0</v>
      </c>
      <c r="DA236" s="30">
        <v>0</v>
      </c>
      <c r="DB236" s="31">
        <v>0</v>
      </c>
    </row>
    <row r="237" spans="1:106" ht="14.1" customHeight="1" x14ac:dyDescent="0.25">
      <c r="A237" s="21">
        <f t="shared" si="27"/>
        <v>224</v>
      </c>
      <c r="B237" s="141" t="s">
        <v>646</v>
      </c>
      <c r="C237" s="33">
        <v>10998</v>
      </c>
      <c r="D237" s="40" t="s">
        <v>44</v>
      </c>
      <c r="E237" s="25">
        <f t="shared" si="28"/>
        <v>510</v>
      </c>
      <c r="F237" s="25" t="str">
        <f>VLOOKUP(E237,Tab!$A$2:$B$255,2,TRUE)</f>
        <v>Não</v>
      </c>
      <c r="G237" s="26">
        <f t="shared" si="29"/>
        <v>510</v>
      </c>
      <c r="H237" s="26">
        <f t="shared" si="30"/>
        <v>0</v>
      </c>
      <c r="I237" s="26">
        <f t="shared" si="31"/>
        <v>0</v>
      </c>
      <c r="J237" s="26">
        <f t="shared" si="32"/>
        <v>0</v>
      </c>
      <c r="K237" s="26">
        <f t="shared" si="33"/>
        <v>0</v>
      </c>
      <c r="L237" s="27">
        <f t="shared" si="34"/>
        <v>510</v>
      </c>
      <c r="M237" s="28">
        <f t="shared" si="35"/>
        <v>102</v>
      </c>
      <c r="N237" s="29"/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510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183">
        <v>0</v>
      </c>
      <c r="AH237" s="178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  <c r="AT237" s="30">
        <v>0</v>
      </c>
      <c r="AU237" s="30">
        <v>0</v>
      </c>
      <c r="AV237" s="30">
        <v>0</v>
      </c>
      <c r="AW237" s="30">
        <v>0</v>
      </c>
      <c r="AX237" s="30">
        <v>0</v>
      </c>
      <c r="AY237" s="30">
        <v>0</v>
      </c>
      <c r="AZ237" s="30">
        <v>0</v>
      </c>
      <c r="BA237" s="30">
        <v>0</v>
      </c>
      <c r="BB237" s="30">
        <v>0</v>
      </c>
      <c r="BC237" s="30">
        <v>0</v>
      </c>
      <c r="BD237" s="30">
        <v>0</v>
      </c>
      <c r="BE237" s="30">
        <v>0</v>
      </c>
      <c r="BF237" s="30">
        <v>0</v>
      </c>
      <c r="BG237" s="30">
        <v>0</v>
      </c>
      <c r="BH237" s="30">
        <v>0</v>
      </c>
      <c r="BI237" s="30">
        <v>0</v>
      </c>
      <c r="BJ237" s="30">
        <v>0</v>
      </c>
      <c r="BK237" s="30">
        <v>0</v>
      </c>
      <c r="BL237" s="30">
        <v>0</v>
      </c>
      <c r="BM237" s="30">
        <v>0</v>
      </c>
      <c r="BN237" s="30">
        <v>0</v>
      </c>
      <c r="BO237" s="30">
        <v>0</v>
      </c>
      <c r="BP237" s="30">
        <v>0</v>
      </c>
      <c r="BQ237" s="30">
        <v>0</v>
      </c>
      <c r="BR237" s="30">
        <v>0</v>
      </c>
      <c r="BS237" s="30">
        <v>0</v>
      </c>
      <c r="BT237" s="30">
        <v>0</v>
      </c>
      <c r="BU237" s="30">
        <v>0</v>
      </c>
      <c r="BV237" s="30">
        <v>0</v>
      </c>
      <c r="BW237" s="30">
        <v>0</v>
      </c>
      <c r="BX237" s="30">
        <v>0</v>
      </c>
      <c r="BY237" s="30">
        <v>0</v>
      </c>
      <c r="BZ237" s="30">
        <v>0</v>
      </c>
      <c r="CA237" s="30">
        <v>0</v>
      </c>
      <c r="CB237" s="30">
        <v>0</v>
      </c>
      <c r="CC237" s="30">
        <v>0</v>
      </c>
      <c r="CD237" s="30">
        <v>0</v>
      </c>
      <c r="CE237" s="30">
        <v>0</v>
      </c>
      <c r="CF237" s="30">
        <v>0</v>
      </c>
      <c r="CG237" s="30">
        <v>0</v>
      </c>
      <c r="CH237" s="30">
        <v>0</v>
      </c>
      <c r="CI237" s="30">
        <v>0</v>
      </c>
      <c r="CJ237" s="30">
        <v>0</v>
      </c>
      <c r="CK237" s="30">
        <v>0</v>
      </c>
      <c r="CL237" s="30">
        <v>0</v>
      </c>
      <c r="CM237" s="30">
        <v>0</v>
      </c>
      <c r="CN237" s="30">
        <v>0</v>
      </c>
      <c r="CO237" s="30">
        <v>0</v>
      </c>
      <c r="CP237" s="30">
        <v>0</v>
      </c>
      <c r="CQ237" s="30">
        <v>0</v>
      </c>
      <c r="CR237" s="30">
        <v>0</v>
      </c>
      <c r="CS237" s="30">
        <v>0</v>
      </c>
      <c r="CT237" s="30">
        <v>0</v>
      </c>
      <c r="CU237" s="30">
        <v>0</v>
      </c>
      <c r="CV237" s="30">
        <v>0</v>
      </c>
      <c r="CW237" s="30">
        <v>0</v>
      </c>
      <c r="CX237" s="30">
        <v>0</v>
      </c>
      <c r="CY237" s="30">
        <v>0</v>
      </c>
      <c r="CZ237" s="30">
        <v>0</v>
      </c>
      <c r="DA237" s="30">
        <v>0</v>
      </c>
      <c r="DB237" s="31">
        <v>0</v>
      </c>
    </row>
    <row r="238" spans="1:106" ht="14.1" customHeight="1" x14ac:dyDescent="0.25">
      <c r="A238" s="21">
        <f t="shared" si="27"/>
        <v>225</v>
      </c>
      <c r="B238" s="141" t="s">
        <v>345</v>
      </c>
      <c r="C238" s="152">
        <v>305</v>
      </c>
      <c r="D238" s="139" t="s">
        <v>26</v>
      </c>
      <c r="E238" s="25">
        <f t="shared" si="28"/>
        <v>508</v>
      </c>
      <c r="F238" s="25" t="str">
        <f>VLOOKUP(E238,Tab!$A$2:$B$255,2,TRUE)</f>
        <v>Não</v>
      </c>
      <c r="G238" s="26">
        <f t="shared" si="29"/>
        <v>508</v>
      </c>
      <c r="H238" s="26">
        <f t="shared" si="30"/>
        <v>0</v>
      </c>
      <c r="I238" s="26">
        <f t="shared" si="31"/>
        <v>0</v>
      </c>
      <c r="J238" s="26">
        <f t="shared" si="32"/>
        <v>0</v>
      </c>
      <c r="K238" s="26">
        <f t="shared" si="33"/>
        <v>0</v>
      </c>
      <c r="L238" s="27">
        <f t="shared" si="34"/>
        <v>508</v>
      </c>
      <c r="M238" s="28">
        <f t="shared" si="35"/>
        <v>101.6</v>
      </c>
      <c r="N238" s="29"/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183">
        <v>0</v>
      </c>
      <c r="AH238" s="178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508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0</v>
      </c>
      <c r="AV238" s="30">
        <v>0</v>
      </c>
      <c r="AW238" s="30">
        <v>0</v>
      </c>
      <c r="AX238" s="30">
        <v>0</v>
      </c>
      <c r="AY238" s="30">
        <v>0</v>
      </c>
      <c r="AZ238" s="30">
        <v>0</v>
      </c>
      <c r="BA238" s="30">
        <v>0</v>
      </c>
      <c r="BB238" s="30">
        <v>0</v>
      </c>
      <c r="BC238" s="30">
        <v>0</v>
      </c>
      <c r="BD238" s="30">
        <v>0</v>
      </c>
      <c r="BE238" s="30">
        <v>0</v>
      </c>
      <c r="BF238" s="30">
        <v>0</v>
      </c>
      <c r="BG238" s="30">
        <v>0</v>
      </c>
      <c r="BH238" s="30">
        <v>0</v>
      </c>
      <c r="BI238" s="30">
        <v>0</v>
      </c>
      <c r="BJ238" s="30">
        <v>0</v>
      </c>
      <c r="BK238" s="30">
        <v>0</v>
      </c>
      <c r="BL238" s="30">
        <v>0</v>
      </c>
      <c r="BM238" s="30">
        <v>0</v>
      </c>
      <c r="BN238" s="30">
        <v>0</v>
      </c>
      <c r="BO238" s="30">
        <v>0</v>
      </c>
      <c r="BP238" s="30">
        <v>0</v>
      </c>
      <c r="BQ238" s="30">
        <v>0</v>
      </c>
      <c r="BR238" s="30">
        <v>0</v>
      </c>
      <c r="BS238" s="30">
        <v>0</v>
      </c>
      <c r="BT238" s="30">
        <v>0</v>
      </c>
      <c r="BU238" s="30">
        <v>0</v>
      </c>
      <c r="BV238" s="30">
        <v>0</v>
      </c>
      <c r="BW238" s="30">
        <v>0</v>
      </c>
      <c r="BX238" s="30">
        <v>0</v>
      </c>
      <c r="BY238" s="30">
        <v>0</v>
      </c>
      <c r="BZ238" s="30">
        <v>0</v>
      </c>
      <c r="CA238" s="30">
        <v>0</v>
      </c>
      <c r="CB238" s="30">
        <v>0</v>
      </c>
      <c r="CC238" s="30">
        <v>0</v>
      </c>
      <c r="CD238" s="30">
        <v>0</v>
      </c>
      <c r="CE238" s="30">
        <v>0</v>
      </c>
      <c r="CF238" s="30">
        <v>0</v>
      </c>
      <c r="CG238" s="30">
        <v>0</v>
      </c>
      <c r="CH238" s="30">
        <v>0</v>
      </c>
      <c r="CI238" s="30">
        <v>0</v>
      </c>
      <c r="CJ238" s="30">
        <v>0</v>
      </c>
      <c r="CK238" s="30">
        <v>0</v>
      </c>
      <c r="CL238" s="30">
        <v>0</v>
      </c>
      <c r="CM238" s="30">
        <v>0</v>
      </c>
      <c r="CN238" s="30">
        <v>0</v>
      </c>
      <c r="CO238" s="30">
        <v>0</v>
      </c>
      <c r="CP238" s="30">
        <v>0</v>
      </c>
      <c r="CQ238" s="30">
        <v>0</v>
      </c>
      <c r="CR238" s="30">
        <v>0</v>
      </c>
      <c r="CS238" s="30">
        <v>0</v>
      </c>
      <c r="CT238" s="30">
        <v>0</v>
      </c>
      <c r="CU238" s="30">
        <v>0</v>
      </c>
      <c r="CV238" s="30">
        <v>0</v>
      </c>
      <c r="CW238" s="30">
        <v>0</v>
      </c>
      <c r="CX238" s="30">
        <v>0</v>
      </c>
      <c r="CY238" s="30">
        <v>0</v>
      </c>
      <c r="CZ238" s="30">
        <v>0</v>
      </c>
      <c r="DA238" s="30">
        <v>0</v>
      </c>
      <c r="DB238" s="31">
        <v>0</v>
      </c>
    </row>
    <row r="239" spans="1:106" ht="14.1" customHeight="1" x14ac:dyDescent="0.25">
      <c r="A239" s="21">
        <f t="shared" si="27"/>
        <v>226</v>
      </c>
      <c r="B239" s="141" t="s">
        <v>368</v>
      </c>
      <c r="C239" s="33">
        <v>360</v>
      </c>
      <c r="D239" s="139" t="s">
        <v>76</v>
      </c>
      <c r="E239" s="25">
        <f t="shared" si="28"/>
        <v>507</v>
      </c>
      <c r="F239" s="25" t="str">
        <f>VLOOKUP(E239,Tab!$A$2:$B$255,2,TRUE)</f>
        <v>Não</v>
      </c>
      <c r="G239" s="26">
        <f t="shared" si="29"/>
        <v>507</v>
      </c>
      <c r="H239" s="26">
        <f t="shared" si="30"/>
        <v>0</v>
      </c>
      <c r="I239" s="26">
        <f t="shared" si="31"/>
        <v>0</v>
      </c>
      <c r="J239" s="26">
        <f t="shared" si="32"/>
        <v>0</v>
      </c>
      <c r="K239" s="26">
        <f t="shared" si="33"/>
        <v>0</v>
      </c>
      <c r="L239" s="27">
        <f t="shared" si="34"/>
        <v>507</v>
      </c>
      <c r="M239" s="28">
        <f t="shared" si="35"/>
        <v>101.4</v>
      </c>
      <c r="N239" s="29"/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183">
        <v>0</v>
      </c>
      <c r="AH239" s="178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v>0</v>
      </c>
      <c r="BD239" s="30">
        <v>0</v>
      </c>
      <c r="BE239" s="30">
        <v>0</v>
      </c>
      <c r="BF239" s="30">
        <v>0</v>
      </c>
      <c r="BG239" s="30">
        <v>0</v>
      </c>
      <c r="BH239" s="30">
        <v>0</v>
      </c>
      <c r="BI239" s="30">
        <v>0</v>
      </c>
      <c r="BJ239" s="30">
        <v>0</v>
      </c>
      <c r="BK239" s="30">
        <v>0</v>
      </c>
      <c r="BL239" s="30">
        <v>507</v>
      </c>
      <c r="BM239" s="30">
        <v>0</v>
      </c>
      <c r="BN239" s="30">
        <v>0</v>
      </c>
      <c r="BO239" s="30">
        <v>0</v>
      </c>
      <c r="BP239" s="30">
        <v>0</v>
      </c>
      <c r="BQ239" s="30">
        <v>0</v>
      </c>
      <c r="BR239" s="30">
        <v>0</v>
      </c>
      <c r="BS239" s="30">
        <v>0</v>
      </c>
      <c r="BT239" s="30">
        <v>0</v>
      </c>
      <c r="BU239" s="30">
        <v>0</v>
      </c>
      <c r="BV239" s="30">
        <v>0</v>
      </c>
      <c r="BW239" s="30">
        <v>0</v>
      </c>
      <c r="BX239" s="30">
        <v>0</v>
      </c>
      <c r="BY239" s="30">
        <v>0</v>
      </c>
      <c r="BZ239" s="30">
        <v>0</v>
      </c>
      <c r="CA239" s="30">
        <v>0</v>
      </c>
      <c r="CB239" s="30">
        <v>0</v>
      </c>
      <c r="CC239" s="30">
        <v>0</v>
      </c>
      <c r="CD239" s="30">
        <v>0</v>
      </c>
      <c r="CE239" s="30">
        <v>0</v>
      </c>
      <c r="CF239" s="30">
        <v>0</v>
      </c>
      <c r="CG239" s="30">
        <v>0</v>
      </c>
      <c r="CH239" s="30">
        <v>0</v>
      </c>
      <c r="CI239" s="30">
        <v>0</v>
      </c>
      <c r="CJ239" s="30">
        <v>0</v>
      </c>
      <c r="CK239" s="30">
        <v>0</v>
      </c>
      <c r="CL239" s="30">
        <v>0</v>
      </c>
      <c r="CM239" s="30">
        <v>0</v>
      </c>
      <c r="CN239" s="30">
        <v>0</v>
      </c>
      <c r="CO239" s="30">
        <v>0</v>
      </c>
      <c r="CP239" s="30">
        <v>0</v>
      </c>
      <c r="CQ239" s="30">
        <v>0</v>
      </c>
      <c r="CR239" s="30">
        <v>0</v>
      </c>
      <c r="CS239" s="30">
        <v>0</v>
      </c>
      <c r="CT239" s="30">
        <v>0</v>
      </c>
      <c r="CU239" s="30">
        <v>0</v>
      </c>
      <c r="CV239" s="30">
        <v>0</v>
      </c>
      <c r="CW239" s="30">
        <v>0</v>
      </c>
      <c r="CX239" s="30">
        <v>0</v>
      </c>
      <c r="CY239" s="30">
        <v>0</v>
      </c>
      <c r="CZ239" s="30">
        <v>0</v>
      </c>
      <c r="DA239" s="30">
        <v>0</v>
      </c>
      <c r="DB239" s="31">
        <v>0</v>
      </c>
    </row>
    <row r="240" spans="1:106" ht="14.1" customHeight="1" x14ac:dyDescent="0.25">
      <c r="A240" s="21">
        <f t="shared" si="27"/>
        <v>227</v>
      </c>
      <c r="B240" s="141" t="s">
        <v>312</v>
      </c>
      <c r="C240" s="33">
        <v>3700</v>
      </c>
      <c r="D240" s="139" t="s">
        <v>80</v>
      </c>
      <c r="E240" s="25">
        <f t="shared" si="28"/>
        <v>502</v>
      </c>
      <c r="F240" s="25" t="str">
        <f>VLOOKUP(E240,Tab!$A$2:$B$255,2,TRUE)</f>
        <v>Não</v>
      </c>
      <c r="G240" s="26">
        <f t="shared" si="29"/>
        <v>502</v>
      </c>
      <c r="H240" s="26">
        <f t="shared" si="30"/>
        <v>0</v>
      </c>
      <c r="I240" s="26">
        <f t="shared" si="31"/>
        <v>0</v>
      </c>
      <c r="J240" s="26">
        <f t="shared" si="32"/>
        <v>0</v>
      </c>
      <c r="K240" s="26">
        <f t="shared" si="33"/>
        <v>0</v>
      </c>
      <c r="L240" s="27">
        <f t="shared" si="34"/>
        <v>502</v>
      </c>
      <c r="M240" s="28">
        <f t="shared" si="35"/>
        <v>100.4</v>
      </c>
      <c r="N240" s="29"/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183">
        <v>0</v>
      </c>
      <c r="AH240" s="178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0</v>
      </c>
      <c r="AU240" s="30">
        <v>0</v>
      </c>
      <c r="AV240" s="30">
        <v>0</v>
      </c>
      <c r="AW240" s="30">
        <v>0</v>
      </c>
      <c r="AX240" s="30">
        <v>0</v>
      </c>
      <c r="AY240" s="30">
        <v>0</v>
      </c>
      <c r="AZ240" s="30">
        <v>0</v>
      </c>
      <c r="BA240" s="30">
        <v>0</v>
      </c>
      <c r="BB240" s="30">
        <v>0</v>
      </c>
      <c r="BC240" s="30">
        <v>0</v>
      </c>
      <c r="BD240" s="30">
        <v>0</v>
      </c>
      <c r="BE240" s="30">
        <v>0</v>
      </c>
      <c r="BF240" s="30">
        <v>0</v>
      </c>
      <c r="BG240" s="30">
        <v>502</v>
      </c>
      <c r="BH240" s="30">
        <v>0</v>
      </c>
      <c r="BI240" s="30">
        <v>0</v>
      </c>
      <c r="BJ240" s="30">
        <v>0</v>
      </c>
      <c r="BK240" s="30">
        <v>0</v>
      </c>
      <c r="BL240" s="30">
        <v>0</v>
      </c>
      <c r="BM240" s="30">
        <v>0</v>
      </c>
      <c r="BN240" s="30">
        <v>0</v>
      </c>
      <c r="BO240" s="30">
        <v>0</v>
      </c>
      <c r="BP240" s="30">
        <v>0</v>
      </c>
      <c r="BQ240" s="30">
        <v>0</v>
      </c>
      <c r="BR240" s="30">
        <v>0</v>
      </c>
      <c r="BS240" s="30">
        <v>0</v>
      </c>
      <c r="BT240" s="30">
        <v>0</v>
      </c>
      <c r="BU240" s="30">
        <v>0</v>
      </c>
      <c r="BV240" s="30">
        <v>0</v>
      </c>
      <c r="BW240" s="30">
        <v>0</v>
      </c>
      <c r="BX240" s="30">
        <v>0</v>
      </c>
      <c r="BY240" s="30">
        <v>0</v>
      </c>
      <c r="BZ240" s="30">
        <v>0</v>
      </c>
      <c r="CA240" s="30">
        <v>0</v>
      </c>
      <c r="CB240" s="30">
        <v>0</v>
      </c>
      <c r="CC240" s="30">
        <v>0</v>
      </c>
      <c r="CD240" s="30">
        <v>0</v>
      </c>
      <c r="CE240" s="30">
        <v>0</v>
      </c>
      <c r="CF240" s="30">
        <v>0</v>
      </c>
      <c r="CG240" s="30">
        <v>0</v>
      </c>
      <c r="CH240" s="30">
        <v>0</v>
      </c>
      <c r="CI240" s="30">
        <v>0</v>
      </c>
      <c r="CJ240" s="30">
        <v>0</v>
      </c>
      <c r="CK240" s="30">
        <v>0</v>
      </c>
      <c r="CL240" s="30">
        <v>0</v>
      </c>
      <c r="CM240" s="30">
        <v>0</v>
      </c>
      <c r="CN240" s="30">
        <v>0</v>
      </c>
      <c r="CO240" s="30">
        <v>0</v>
      </c>
      <c r="CP240" s="30">
        <v>0</v>
      </c>
      <c r="CQ240" s="30">
        <v>0</v>
      </c>
      <c r="CR240" s="30">
        <v>0</v>
      </c>
      <c r="CS240" s="30">
        <v>0</v>
      </c>
      <c r="CT240" s="30">
        <v>0</v>
      </c>
      <c r="CU240" s="30">
        <v>0</v>
      </c>
      <c r="CV240" s="30">
        <v>0</v>
      </c>
      <c r="CW240" s="30">
        <v>0</v>
      </c>
      <c r="CX240" s="30">
        <v>0</v>
      </c>
      <c r="CY240" s="30">
        <v>0</v>
      </c>
      <c r="CZ240" s="30">
        <v>0</v>
      </c>
      <c r="DA240" s="30">
        <v>0</v>
      </c>
      <c r="DB240" s="31">
        <v>0</v>
      </c>
    </row>
    <row r="241" spans="1:106" ht="14.1" customHeight="1" x14ac:dyDescent="0.25">
      <c r="A241" s="21">
        <f t="shared" si="27"/>
        <v>228</v>
      </c>
      <c r="B241" s="141" t="s">
        <v>442</v>
      </c>
      <c r="C241" s="33">
        <v>14858</v>
      </c>
      <c r="D241" s="40" t="s">
        <v>44</v>
      </c>
      <c r="E241" s="25">
        <f t="shared" si="28"/>
        <v>0</v>
      </c>
      <c r="F241" s="25" t="e">
        <f>VLOOKUP(E241,Tab!$A$2:$B$255,2,TRUE)</f>
        <v>#N/A</v>
      </c>
      <c r="G241" s="26">
        <f t="shared" si="29"/>
        <v>501</v>
      </c>
      <c r="H241" s="26">
        <f t="shared" si="30"/>
        <v>0</v>
      </c>
      <c r="I241" s="26">
        <f t="shared" si="31"/>
        <v>0</v>
      </c>
      <c r="J241" s="26">
        <f t="shared" si="32"/>
        <v>0</v>
      </c>
      <c r="K241" s="26">
        <f t="shared" si="33"/>
        <v>0</v>
      </c>
      <c r="L241" s="27">
        <f t="shared" si="34"/>
        <v>501</v>
      </c>
      <c r="M241" s="28">
        <f t="shared" si="35"/>
        <v>100.2</v>
      </c>
      <c r="N241" s="29"/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183">
        <v>0</v>
      </c>
      <c r="AH241" s="178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  <c r="AT241" s="30">
        <v>0</v>
      </c>
      <c r="AU241" s="30">
        <v>0</v>
      </c>
      <c r="AV241" s="30">
        <v>0</v>
      </c>
      <c r="AW241" s="30">
        <v>0</v>
      </c>
      <c r="AX241" s="30">
        <v>0</v>
      </c>
      <c r="AY241" s="30">
        <v>0</v>
      </c>
      <c r="AZ241" s="30">
        <v>0</v>
      </c>
      <c r="BA241" s="30">
        <v>0</v>
      </c>
      <c r="BB241" s="30">
        <v>0</v>
      </c>
      <c r="BC241" s="30">
        <v>0</v>
      </c>
      <c r="BD241" s="30">
        <v>0</v>
      </c>
      <c r="BE241" s="30">
        <v>0</v>
      </c>
      <c r="BF241" s="30">
        <v>0</v>
      </c>
      <c r="BG241" s="30">
        <v>0</v>
      </c>
      <c r="BH241" s="30">
        <v>0</v>
      </c>
      <c r="BI241" s="30">
        <v>0</v>
      </c>
      <c r="BJ241" s="30">
        <v>0</v>
      </c>
      <c r="BK241" s="30">
        <v>0</v>
      </c>
      <c r="BL241" s="30">
        <v>0</v>
      </c>
      <c r="BM241" s="30">
        <v>0</v>
      </c>
      <c r="BN241" s="30">
        <v>0</v>
      </c>
      <c r="BO241" s="30">
        <v>0</v>
      </c>
      <c r="BP241" s="30">
        <v>0</v>
      </c>
      <c r="BQ241" s="30">
        <v>0</v>
      </c>
      <c r="BR241" s="30">
        <v>0</v>
      </c>
      <c r="BS241" s="30">
        <v>0</v>
      </c>
      <c r="BT241" s="30">
        <v>0</v>
      </c>
      <c r="BU241" s="30">
        <v>0</v>
      </c>
      <c r="BV241" s="30">
        <v>0</v>
      </c>
      <c r="BW241" s="30">
        <v>0</v>
      </c>
      <c r="BX241" s="30">
        <v>0</v>
      </c>
      <c r="BY241" s="30">
        <v>0</v>
      </c>
      <c r="BZ241" s="30">
        <v>0</v>
      </c>
      <c r="CA241" s="30">
        <v>0</v>
      </c>
      <c r="CB241" s="30">
        <v>0</v>
      </c>
      <c r="CC241" s="30">
        <v>0</v>
      </c>
      <c r="CD241" s="30">
        <v>0</v>
      </c>
      <c r="CE241" s="30">
        <v>0</v>
      </c>
      <c r="CF241" s="30">
        <v>0</v>
      </c>
      <c r="CG241" s="30">
        <v>0</v>
      </c>
      <c r="CH241" s="30">
        <v>0</v>
      </c>
      <c r="CI241" s="30">
        <v>0</v>
      </c>
      <c r="CJ241" s="30">
        <v>0</v>
      </c>
      <c r="CK241" s="30">
        <v>0</v>
      </c>
      <c r="CL241" s="30">
        <v>0</v>
      </c>
      <c r="CM241" s="30">
        <v>0</v>
      </c>
      <c r="CN241" s="30">
        <v>0</v>
      </c>
      <c r="CO241" s="30">
        <v>0</v>
      </c>
      <c r="CP241" s="30">
        <v>0</v>
      </c>
      <c r="CQ241" s="30">
        <v>0</v>
      </c>
      <c r="CR241" s="30">
        <v>0</v>
      </c>
      <c r="CS241" s="30">
        <v>0</v>
      </c>
      <c r="CT241" s="30">
        <v>0</v>
      </c>
      <c r="CU241" s="30">
        <v>0</v>
      </c>
      <c r="CV241" s="30">
        <v>0</v>
      </c>
      <c r="CW241" s="30">
        <v>0</v>
      </c>
      <c r="CX241" s="30">
        <v>0</v>
      </c>
      <c r="CY241" s="30">
        <v>0</v>
      </c>
      <c r="CZ241" s="30">
        <v>0</v>
      </c>
      <c r="DA241" s="30">
        <v>501</v>
      </c>
      <c r="DB241" s="31">
        <v>0</v>
      </c>
    </row>
    <row r="242" spans="1:106" ht="14.1" customHeight="1" x14ac:dyDescent="0.25">
      <c r="A242" s="21">
        <f t="shared" si="27"/>
        <v>229</v>
      </c>
      <c r="B242" s="39" t="s">
        <v>610</v>
      </c>
      <c r="C242" s="33">
        <v>11158</v>
      </c>
      <c r="D242" s="40" t="s">
        <v>44</v>
      </c>
      <c r="E242" s="25">
        <f t="shared" si="28"/>
        <v>498</v>
      </c>
      <c r="F242" s="25" t="e">
        <f>VLOOKUP(E242,Tab!$A$2:$B$255,2,TRUE)</f>
        <v>#N/A</v>
      </c>
      <c r="G242" s="26">
        <f t="shared" si="29"/>
        <v>498</v>
      </c>
      <c r="H242" s="26">
        <f t="shared" si="30"/>
        <v>0</v>
      </c>
      <c r="I242" s="26">
        <f t="shared" si="31"/>
        <v>0</v>
      </c>
      <c r="J242" s="26">
        <f t="shared" si="32"/>
        <v>0</v>
      </c>
      <c r="K242" s="26">
        <f t="shared" si="33"/>
        <v>0</v>
      </c>
      <c r="L242" s="27">
        <f t="shared" si="34"/>
        <v>498</v>
      </c>
      <c r="M242" s="28">
        <f t="shared" si="35"/>
        <v>99.6</v>
      </c>
      <c r="N242" s="29"/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183">
        <v>0</v>
      </c>
      <c r="AH242" s="178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498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v>0</v>
      </c>
      <c r="AY242" s="30">
        <v>0</v>
      </c>
      <c r="AZ242" s="30">
        <v>0</v>
      </c>
      <c r="BA242" s="30">
        <v>0</v>
      </c>
      <c r="BB242" s="30">
        <v>0</v>
      </c>
      <c r="BC242" s="30">
        <v>0</v>
      </c>
      <c r="BD242" s="30">
        <v>0</v>
      </c>
      <c r="BE242" s="30">
        <v>0</v>
      </c>
      <c r="BF242" s="30">
        <v>0</v>
      </c>
      <c r="BG242" s="30">
        <v>0</v>
      </c>
      <c r="BH242" s="30">
        <v>0</v>
      </c>
      <c r="BI242" s="30">
        <v>0</v>
      </c>
      <c r="BJ242" s="30">
        <v>0</v>
      </c>
      <c r="BK242" s="30">
        <v>0</v>
      </c>
      <c r="BL242" s="30">
        <v>0</v>
      </c>
      <c r="BM242" s="30">
        <v>0</v>
      </c>
      <c r="BN242" s="30">
        <v>0</v>
      </c>
      <c r="BO242" s="30">
        <v>0</v>
      </c>
      <c r="BP242" s="30">
        <v>0</v>
      </c>
      <c r="BQ242" s="30">
        <v>0</v>
      </c>
      <c r="BR242" s="30">
        <v>0</v>
      </c>
      <c r="BS242" s="30">
        <v>0</v>
      </c>
      <c r="BT242" s="30">
        <v>0</v>
      </c>
      <c r="BU242" s="30">
        <v>0</v>
      </c>
      <c r="BV242" s="30">
        <v>0</v>
      </c>
      <c r="BW242" s="30">
        <v>0</v>
      </c>
      <c r="BX242" s="30">
        <v>0</v>
      </c>
      <c r="BY242" s="30">
        <v>0</v>
      </c>
      <c r="BZ242" s="30">
        <v>0</v>
      </c>
      <c r="CA242" s="30">
        <v>0</v>
      </c>
      <c r="CB242" s="30">
        <v>0</v>
      </c>
      <c r="CC242" s="30">
        <v>0</v>
      </c>
      <c r="CD242" s="30">
        <v>0</v>
      </c>
      <c r="CE242" s="30">
        <v>0</v>
      </c>
      <c r="CF242" s="30">
        <v>0</v>
      </c>
      <c r="CG242" s="30">
        <v>0</v>
      </c>
      <c r="CH242" s="30">
        <v>0</v>
      </c>
      <c r="CI242" s="30">
        <v>0</v>
      </c>
      <c r="CJ242" s="30">
        <v>0</v>
      </c>
      <c r="CK242" s="30">
        <v>0</v>
      </c>
      <c r="CL242" s="30">
        <v>0</v>
      </c>
      <c r="CM242" s="30">
        <v>0</v>
      </c>
      <c r="CN242" s="30">
        <v>0</v>
      </c>
      <c r="CO242" s="30">
        <v>0</v>
      </c>
      <c r="CP242" s="30">
        <v>0</v>
      </c>
      <c r="CQ242" s="30">
        <v>0</v>
      </c>
      <c r="CR242" s="30">
        <v>0</v>
      </c>
      <c r="CS242" s="30">
        <v>0</v>
      </c>
      <c r="CT242" s="30">
        <v>0</v>
      </c>
      <c r="CU242" s="30">
        <v>0</v>
      </c>
      <c r="CV242" s="30">
        <v>0</v>
      </c>
      <c r="CW242" s="30">
        <v>0</v>
      </c>
      <c r="CX242" s="30">
        <v>0</v>
      </c>
      <c r="CY242" s="30">
        <v>0</v>
      </c>
      <c r="CZ242" s="30">
        <v>0</v>
      </c>
      <c r="DA242" s="30">
        <v>0</v>
      </c>
      <c r="DB242" s="31">
        <v>0</v>
      </c>
    </row>
    <row r="243" spans="1:106" ht="14.1" customHeight="1" x14ac:dyDescent="0.25">
      <c r="A243" s="21">
        <f t="shared" si="27"/>
        <v>230</v>
      </c>
      <c r="B243" s="141" t="s">
        <v>522</v>
      </c>
      <c r="C243" s="152">
        <v>14113</v>
      </c>
      <c r="D243" s="40" t="s">
        <v>140</v>
      </c>
      <c r="E243" s="25">
        <f t="shared" si="28"/>
        <v>0</v>
      </c>
      <c r="F243" s="25" t="e">
        <f>VLOOKUP(E243,Tab!$A$2:$B$255,2,TRUE)</f>
        <v>#N/A</v>
      </c>
      <c r="G243" s="26">
        <f t="shared" si="29"/>
        <v>498</v>
      </c>
      <c r="H243" s="26">
        <f t="shared" si="30"/>
        <v>0</v>
      </c>
      <c r="I243" s="26">
        <f t="shared" si="31"/>
        <v>0</v>
      </c>
      <c r="J243" s="26">
        <f t="shared" si="32"/>
        <v>0</v>
      </c>
      <c r="K243" s="26">
        <f t="shared" si="33"/>
        <v>0</v>
      </c>
      <c r="L243" s="27">
        <f t="shared" si="34"/>
        <v>498</v>
      </c>
      <c r="M243" s="28">
        <f t="shared" si="35"/>
        <v>99.6</v>
      </c>
      <c r="N243" s="29"/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183">
        <v>0</v>
      </c>
      <c r="AH243" s="178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>
        <v>0</v>
      </c>
      <c r="BA243" s="30">
        <v>0</v>
      </c>
      <c r="BB243" s="30">
        <v>0</v>
      </c>
      <c r="BC243" s="30">
        <v>0</v>
      </c>
      <c r="BD243" s="30">
        <v>0</v>
      </c>
      <c r="BE243" s="30">
        <v>0</v>
      </c>
      <c r="BF243" s="30">
        <v>0</v>
      </c>
      <c r="BG243" s="30">
        <v>0</v>
      </c>
      <c r="BH243" s="30">
        <v>0</v>
      </c>
      <c r="BI243" s="30">
        <v>0</v>
      </c>
      <c r="BJ243" s="30">
        <v>0</v>
      </c>
      <c r="BK243" s="30">
        <v>0</v>
      </c>
      <c r="BL243" s="30">
        <v>0</v>
      </c>
      <c r="BM243" s="30">
        <v>0</v>
      </c>
      <c r="BN243" s="30">
        <v>0</v>
      </c>
      <c r="BO243" s="30">
        <v>0</v>
      </c>
      <c r="BP243" s="30">
        <v>0</v>
      </c>
      <c r="BQ243" s="30">
        <v>0</v>
      </c>
      <c r="BR243" s="30">
        <v>0</v>
      </c>
      <c r="BS243" s="30">
        <v>0</v>
      </c>
      <c r="BT243" s="30">
        <v>0</v>
      </c>
      <c r="BU243" s="30">
        <v>0</v>
      </c>
      <c r="BV243" s="30">
        <v>0</v>
      </c>
      <c r="BW243" s="30">
        <v>0</v>
      </c>
      <c r="BX243" s="30">
        <v>0</v>
      </c>
      <c r="BY243" s="30">
        <v>0</v>
      </c>
      <c r="BZ243" s="30">
        <v>0</v>
      </c>
      <c r="CA243" s="30">
        <v>0</v>
      </c>
      <c r="CB243" s="30">
        <v>498</v>
      </c>
      <c r="CC243" s="30">
        <v>0</v>
      </c>
      <c r="CD243" s="30">
        <v>0</v>
      </c>
      <c r="CE243" s="30">
        <v>0</v>
      </c>
      <c r="CF243" s="30">
        <v>0</v>
      </c>
      <c r="CG243" s="30">
        <v>0</v>
      </c>
      <c r="CH243" s="30">
        <v>0</v>
      </c>
      <c r="CI243" s="30">
        <v>0</v>
      </c>
      <c r="CJ243" s="30">
        <v>0</v>
      </c>
      <c r="CK243" s="30">
        <v>0</v>
      </c>
      <c r="CL243" s="30">
        <v>0</v>
      </c>
      <c r="CM243" s="30">
        <v>0</v>
      </c>
      <c r="CN243" s="30">
        <v>0</v>
      </c>
      <c r="CO243" s="30">
        <v>0</v>
      </c>
      <c r="CP243" s="30">
        <v>0</v>
      </c>
      <c r="CQ243" s="30">
        <v>0</v>
      </c>
      <c r="CR243" s="30">
        <v>0</v>
      </c>
      <c r="CS243" s="30">
        <v>0</v>
      </c>
      <c r="CT243" s="30">
        <v>0</v>
      </c>
      <c r="CU243" s="30">
        <v>0</v>
      </c>
      <c r="CV243" s="30">
        <v>0</v>
      </c>
      <c r="CW243" s="30">
        <v>0</v>
      </c>
      <c r="CX243" s="30">
        <v>0</v>
      </c>
      <c r="CY243" s="30">
        <v>0</v>
      </c>
      <c r="CZ243" s="30">
        <v>0</v>
      </c>
      <c r="DA243" s="30">
        <v>0</v>
      </c>
      <c r="DB243" s="31">
        <v>0</v>
      </c>
    </row>
    <row r="244" spans="1:106" ht="14.1" customHeight="1" x14ac:dyDescent="0.25">
      <c r="A244" s="21">
        <f t="shared" si="27"/>
        <v>231</v>
      </c>
      <c r="B244" s="141" t="s">
        <v>85</v>
      </c>
      <c r="C244" s="33">
        <v>1498</v>
      </c>
      <c r="D244" s="139" t="s">
        <v>76</v>
      </c>
      <c r="E244" s="25">
        <f t="shared" si="28"/>
        <v>0</v>
      </c>
      <c r="F244" s="25" t="e">
        <f>VLOOKUP(E244,Tab!$A$2:$B$255,2,TRUE)</f>
        <v>#N/A</v>
      </c>
      <c r="G244" s="26">
        <f t="shared" si="29"/>
        <v>497</v>
      </c>
      <c r="H244" s="26">
        <f t="shared" si="30"/>
        <v>0</v>
      </c>
      <c r="I244" s="26">
        <f t="shared" si="31"/>
        <v>0</v>
      </c>
      <c r="J244" s="26">
        <f t="shared" si="32"/>
        <v>0</v>
      </c>
      <c r="K244" s="26">
        <f t="shared" si="33"/>
        <v>0</v>
      </c>
      <c r="L244" s="27">
        <f t="shared" si="34"/>
        <v>497</v>
      </c>
      <c r="M244" s="28">
        <f t="shared" si="35"/>
        <v>99.4</v>
      </c>
      <c r="N244" s="29"/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183">
        <v>0</v>
      </c>
      <c r="AH244" s="178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v>0</v>
      </c>
      <c r="AY244" s="30">
        <v>0</v>
      </c>
      <c r="AZ244" s="30">
        <v>0</v>
      </c>
      <c r="BA244" s="30">
        <v>0</v>
      </c>
      <c r="BB244" s="30">
        <v>0</v>
      </c>
      <c r="BC244" s="30">
        <v>0</v>
      </c>
      <c r="BD244" s="30">
        <v>0</v>
      </c>
      <c r="BE244" s="30">
        <v>0</v>
      </c>
      <c r="BF244" s="30">
        <v>0</v>
      </c>
      <c r="BG244" s="30">
        <v>0</v>
      </c>
      <c r="BH244" s="30">
        <v>0</v>
      </c>
      <c r="BI244" s="30">
        <v>0</v>
      </c>
      <c r="BJ244" s="30">
        <v>0</v>
      </c>
      <c r="BK244" s="30">
        <v>0</v>
      </c>
      <c r="BL244" s="30">
        <v>0</v>
      </c>
      <c r="BM244" s="30">
        <v>0</v>
      </c>
      <c r="BN244" s="30">
        <v>0</v>
      </c>
      <c r="BO244" s="30">
        <v>0</v>
      </c>
      <c r="BP244" s="30">
        <v>0</v>
      </c>
      <c r="BQ244" s="30">
        <v>0</v>
      </c>
      <c r="BR244" s="30">
        <v>0</v>
      </c>
      <c r="BS244" s="30">
        <v>0</v>
      </c>
      <c r="BT244" s="30">
        <v>0</v>
      </c>
      <c r="BU244" s="30">
        <v>0</v>
      </c>
      <c r="BV244" s="30">
        <v>0</v>
      </c>
      <c r="BW244" s="30">
        <v>0</v>
      </c>
      <c r="BX244" s="30">
        <v>0</v>
      </c>
      <c r="BY244" s="30">
        <v>0</v>
      </c>
      <c r="BZ244" s="30">
        <v>0</v>
      </c>
      <c r="CA244" s="30">
        <v>0</v>
      </c>
      <c r="CB244" s="30">
        <v>0</v>
      </c>
      <c r="CC244" s="30">
        <v>0</v>
      </c>
      <c r="CD244" s="30">
        <v>0</v>
      </c>
      <c r="CE244" s="30">
        <v>0</v>
      </c>
      <c r="CF244" s="30">
        <v>0</v>
      </c>
      <c r="CG244" s="30">
        <v>0</v>
      </c>
      <c r="CH244" s="30">
        <v>0</v>
      </c>
      <c r="CI244" s="30">
        <v>0</v>
      </c>
      <c r="CJ244" s="30">
        <v>0</v>
      </c>
      <c r="CK244" s="30">
        <v>0</v>
      </c>
      <c r="CL244" s="30">
        <v>0</v>
      </c>
      <c r="CM244" s="30">
        <v>0</v>
      </c>
      <c r="CN244" s="30">
        <v>0</v>
      </c>
      <c r="CO244" s="30">
        <v>0</v>
      </c>
      <c r="CP244" s="30">
        <v>0</v>
      </c>
      <c r="CQ244" s="30">
        <v>0</v>
      </c>
      <c r="CR244" s="30">
        <v>0</v>
      </c>
      <c r="CS244" s="30">
        <v>497</v>
      </c>
      <c r="CT244" s="30">
        <v>0</v>
      </c>
      <c r="CU244" s="30">
        <v>0</v>
      </c>
      <c r="CV244" s="30">
        <v>0</v>
      </c>
      <c r="CW244" s="30">
        <v>0</v>
      </c>
      <c r="CX244" s="30">
        <v>0</v>
      </c>
      <c r="CY244" s="30">
        <v>0</v>
      </c>
      <c r="CZ244" s="30">
        <v>0</v>
      </c>
      <c r="DA244" s="30">
        <v>0</v>
      </c>
      <c r="DB244" s="31">
        <v>0</v>
      </c>
    </row>
    <row r="245" spans="1:106" ht="14.1" customHeight="1" x14ac:dyDescent="0.25">
      <c r="A245" s="21">
        <f t="shared" si="27"/>
        <v>232</v>
      </c>
      <c r="B245" s="141" t="s">
        <v>415</v>
      </c>
      <c r="C245" s="33">
        <v>13795</v>
      </c>
      <c r="D245" s="40" t="s">
        <v>44</v>
      </c>
      <c r="E245" s="25">
        <f t="shared" si="28"/>
        <v>0</v>
      </c>
      <c r="F245" s="25" t="e">
        <f>VLOOKUP(E245,Tab!$A$2:$B$255,2,TRUE)</f>
        <v>#N/A</v>
      </c>
      <c r="G245" s="26">
        <f t="shared" si="29"/>
        <v>495</v>
      </c>
      <c r="H245" s="26">
        <f t="shared" si="30"/>
        <v>0</v>
      </c>
      <c r="I245" s="26">
        <f t="shared" si="31"/>
        <v>0</v>
      </c>
      <c r="J245" s="26">
        <f t="shared" si="32"/>
        <v>0</v>
      </c>
      <c r="K245" s="26">
        <f t="shared" si="33"/>
        <v>0</v>
      </c>
      <c r="L245" s="27">
        <f t="shared" si="34"/>
        <v>495</v>
      </c>
      <c r="M245" s="28">
        <f t="shared" si="35"/>
        <v>99</v>
      </c>
      <c r="N245" s="29"/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183">
        <v>0</v>
      </c>
      <c r="AH245" s="178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v>0</v>
      </c>
      <c r="AY245" s="30">
        <v>0</v>
      </c>
      <c r="AZ245" s="30">
        <v>0</v>
      </c>
      <c r="BA245" s="30">
        <v>0</v>
      </c>
      <c r="BB245" s="30">
        <v>0</v>
      </c>
      <c r="BC245" s="30">
        <v>0</v>
      </c>
      <c r="BD245" s="30">
        <v>0</v>
      </c>
      <c r="BE245" s="30">
        <v>0</v>
      </c>
      <c r="BF245" s="30">
        <v>0</v>
      </c>
      <c r="BG245" s="30">
        <v>0</v>
      </c>
      <c r="BH245" s="30">
        <v>0</v>
      </c>
      <c r="BI245" s="30">
        <v>0</v>
      </c>
      <c r="BJ245" s="30">
        <v>0</v>
      </c>
      <c r="BK245" s="30">
        <v>0</v>
      </c>
      <c r="BL245" s="30">
        <v>0</v>
      </c>
      <c r="BM245" s="30">
        <v>0</v>
      </c>
      <c r="BN245" s="30">
        <v>0</v>
      </c>
      <c r="BO245" s="30">
        <v>0</v>
      </c>
      <c r="BP245" s="30">
        <v>0</v>
      </c>
      <c r="BQ245" s="30">
        <v>0</v>
      </c>
      <c r="BR245" s="30">
        <v>0</v>
      </c>
      <c r="BS245" s="30">
        <v>0</v>
      </c>
      <c r="BT245" s="30">
        <v>0</v>
      </c>
      <c r="BU245" s="30">
        <v>0</v>
      </c>
      <c r="BV245" s="30">
        <v>0</v>
      </c>
      <c r="BW245" s="30">
        <v>0</v>
      </c>
      <c r="BX245" s="30">
        <v>0</v>
      </c>
      <c r="BY245" s="30">
        <v>0</v>
      </c>
      <c r="BZ245" s="30">
        <v>0</v>
      </c>
      <c r="CA245" s="30">
        <v>0</v>
      </c>
      <c r="CB245" s="30">
        <v>0</v>
      </c>
      <c r="CC245" s="30">
        <v>0</v>
      </c>
      <c r="CD245" s="30">
        <v>0</v>
      </c>
      <c r="CE245" s="30">
        <v>0</v>
      </c>
      <c r="CF245" s="30">
        <v>0</v>
      </c>
      <c r="CG245" s="30">
        <v>0</v>
      </c>
      <c r="CH245" s="30">
        <v>0</v>
      </c>
      <c r="CI245" s="30">
        <v>0</v>
      </c>
      <c r="CJ245" s="30">
        <v>0</v>
      </c>
      <c r="CK245" s="30">
        <v>0</v>
      </c>
      <c r="CL245" s="30">
        <v>0</v>
      </c>
      <c r="CM245" s="30">
        <v>0</v>
      </c>
      <c r="CN245" s="30">
        <v>0</v>
      </c>
      <c r="CO245" s="30">
        <v>0</v>
      </c>
      <c r="CP245" s="30">
        <v>0</v>
      </c>
      <c r="CQ245" s="30">
        <v>0</v>
      </c>
      <c r="CR245" s="30">
        <v>0</v>
      </c>
      <c r="CS245" s="30">
        <v>0</v>
      </c>
      <c r="CT245" s="30">
        <v>0</v>
      </c>
      <c r="CU245" s="30">
        <v>0</v>
      </c>
      <c r="CV245" s="30">
        <v>495</v>
      </c>
      <c r="CW245" s="30">
        <v>0</v>
      </c>
      <c r="CX245" s="30">
        <v>0</v>
      </c>
      <c r="CY245" s="30">
        <v>0</v>
      </c>
      <c r="CZ245" s="30">
        <v>0</v>
      </c>
      <c r="DA245" s="30">
        <v>0</v>
      </c>
      <c r="DB245" s="31">
        <v>0</v>
      </c>
    </row>
    <row r="246" spans="1:106" ht="14.1" customHeight="1" x14ac:dyDescent="0.25">
      <c r="A246" s="21">
        <f t="shared" si="27"/>
        <v>233</v>
      </c>
      <c r="B246" s="39" t="s">
        <v>605</v>
      </c>
      <c r="C246" s="152">
        <v>14402</v>
      </c>
      <c r="D246" s="40" t="s">
        <v>39</v>
      </c>
      <c r="E246" s="25">
        <f t="shared" si="28"/>
        <v>493</v>
      </c>
      <c r="F246" s="25" t="e">
        <f>VLOOKUP(E246,Tab!$A$2:$B$255,2,TRUE)</f>
        <v>#N/A</v>
      </c>
      <c r="G246" s="26">
        <f t="shared" si="29"/>
        <v>493</v>
      </c>
      <c r="H246" s="26">
        <f t="shared" si="30"/>
        <v>0</v>
      </c>
      <c r="I246" s="26">
        <f t="shared" si="31"/>
        <v>0</v>
      </c>
      <c r="J246" s="26">
        <f t="shared" si="32"/>
        <v>0</v>
      </c>
      <c r="K246" s="26">
        <f t="shared" si="33"/>
        <v>0</v>
      </c>
      <c r="L246" s="27">
        <f t="shared" si="34"/>
        <v>493</v>
      </c>
      <c r="M246" s="28">
        <f t="shared" si="35"/>
        <v>98.6</v>
      </c>
      <c r="N246" s="29"/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183">
        <v>0</v>
      </c>
      <c r="AH246" s="178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493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  <c r="AU246" s="30">
        <v>0</v>
      </c>
      <c r="AV246" s="30">
        <v>0</v>
      </c>
      <c r="AW246" s="30">
        <v>0</v>
      </c>
      <c r="AX246" s="30"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v>0</v>
      </c>
      <c r="BD246" s="30">
        <v>0</v>
      </c>
      <c r="BE246" s="30">
        <v>0</v>
      </c>
      <c r="BF246" s="30">
        <v>0</v>
      </c>
      <c r="BG246" s="30">
        <v>0</v>
      </c>
      <c r="BH246" s="30">
        <v>0</v>
      </c>
      <c r="BI246" s="30">
        <v>0</v>
      </c>
      <c r="BJ246" s="30">
        <v>0</v>
      </c>
      <c r="BK246" s="30">
        <v>0</v>
      </c>
      <c r="BL246" s="30">
        <v>0</v>
      </c>
      <c r="BM246" s="30">
        <v>0</v>
      </c>
      <c r="BN246" s="30">
        <v>0</v>
      </c>
      <c r="BO246" s="30">
        <v>0</v>
      </c>
      <c r="BP246" s="30">
        <v>0</v>
      </c>
      <c r="BQ246" s="30">
        <v>0</v>
      </c>
      <c r="BR246" s="30">
        <v>0</v>
      </c>
      <c r="BS246" s="30">
        <v>0</v>
      </c>
      <c r="BT246" s="30">
        <v>0</v>
      </c>
      <c r="BU246" s="30">
        <v>0</v>
      </c>
      <c r="BV246" s="30">
        <v>0</v>
      </c>
      <c r="BW246" s="30">
        <v>0</v>
      </c>
      <c r="BX246" s="30">
        <v>0</v>
      </c>
      <c r="BY246" s="30">
        <v>0</v>
      </c>
      <c r="BZ246" s="30">
        <v>0</v>
      </c>
      <c r="CA246" s="30">
        <v>0</v>
      </c>
      <c r="CB246" s="30">
        <v>0</v>
      </c>
      <c r="CC246" s="30">
        <v>0</v>
      </c>
      <c r="CD246" s="30">
        <v>0</v>
      </c>
      <c r="CE246" s="30">
        <v>0</v>
      </c>
      <c r="CF246" s="30">
        <v>0</v>
      </c>
      <c r="CG246" s="30">
        <v>0</v>
      </c>
      <c r="CH246" s="30">
        <v>0</v>
      </c>
      <c r="CI246" s="30">
        <v>0</v>
      </c>
      <c r="CJ246" s="30">
        <v>0</v>
      </c>
      <c r="CK246" s="30">
        <v>0</v>
      </c>
      <c r="CL246" s="30">
        <v>0</v>
      </c>
      <c r="CM246" s="30">
        <v>0</v>
      </c>
      <c r="CN246" s="30">
        <v>0</v>
      </c>
      <c r="CO246" s="30">
        <v>0</v>
      </c>
      <c r="CP246" s="30">
        <v>0</v>
      </c>
      <c r="CQ246" s="30">
        <v>0</v>
      </c>
      <c r="CR246" s="30">
        <v>0</v>
      </c>
      <c r="CS246" s="30">
        <v>0</v>
      </c>
      <c r="CT246" s="30">
        <v>0</v>
      </c>
      <c r="CU246" s="30">
        <v>0</v>
      </c>
      <c r="CV246" s="30">
        <v>0</v>
      </c>
      <c r="CW246" s="30">
        <v>0</v>
      </c>
      <c r="CX246" s="30">
        <v>0</v>
      </c>
      <c r="CY246" s="30">
        <v>0</v>
      </c>
      <c r="CZ246" s="30">
        <v>0</v>
      </c>
      <c r="DA246" s="30">
        <v>0</v>
      </c>
      <c r="DB246" s="31">
        <v>0</v>
      </c>
    </row>
    <row r="247" spans="1:106" ht="14.1" customHeight="1" x14ac:dyDescent="0.25">
      <c r="A247" s="21">
        <f t="shared" si="27"/>
        <v>234</v>
      </c>
      <c r="B247" s="140" t="s">
        <v>577</v>
      </c>
      <c r="C247" s="151">
        <v>641</v>
      </c>
      <c r="D247" s="138" t="s">
        <v>26</v>
      </c>
      <c r="E247" s="25">
        <f t="shared" si="28"/>
        <v>491</v>
      </c>
      <c r="F247" s="25" t="e">
        <f>VLOOKUP(E247,Tab!$A$2:$B$255,2,TRUE)</f>
        <v>#N/A</v>
      </c>
      <c r="G247" s="26">
        <f t="shared" si="29"/>
        <v>491</v>
      </c>
      <c r="H247" s="26">
        <f t="shared" si="30"/>
        <v>0</v>
      </c>
      <c r="I247" s="26">
        <f t="shared" si="31"/>
        <v>0</v>
      </c>
      <c r="J247" s="26">
        <f t="shared" si="32"/>
        <v>0</v>
      </c>
      <c r="K247" s="26">
        <f t="shared" si="33"/>
        <v>0</v>
      </c>
      <c r="L247" s="27">
        <f t="shared" si="34"/>
        <v>491</v>
      </c>
      <c r="M247" s="28">
        <f t="shared" si="35"/>
        <v>98.2</v>
      </c>
      <c r="N247" s="29"/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183">
        <v>0</v>
      </c>
      <c r="AH247" s="178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  <c r="AT247" s="30">
        <v>491</v>
      </c>
      <c r="AU247" s="30">
        <v>0</v>
      </c>
      <c r="AV247" s="30">
        <v>0</v>
      </c>
      <c r="AW247" s="30">
        <v>0</v>
      </c>
      <c r="AX247" s="30">
        <v>0</v>
      </c>
      <c r="AY247" s="30">
        <v>0</v>
      </c>
      <c r="AZ247" s="30">
        <v>0</v>
      </c>
      <c r="BA247" s="30">
        <v>0</v>
      </c>
      <c r="BB247" s="30">
        <v>0</v>
      </c>
      <c r="BC247" s="30">
        <v>0</v>
      </c>
      <c r="BD247" s="30">
        <v>0</v>
      </c>
      <c r="BE247" s="30">
        <v>0</v>
      </c>
      <c r="BF247" s="30">
        <v>0</v>
      </c>
      <c r="BG247" s="30">
        <v>0</v>
      </c>
      <c r="BH247" s="30">
        <v>0</v>
      </c>
      <c r="BI247" s="30">
        <v>0</v>
      </c>
      <c r="BJ247" s="30">
        <v>0</v>
      </c>
      <c r="BK247" s="30">
        <v>0</v>
      </c>
      <c r="BL247" s="30">
        <v>0</v>
      </c>
      <c r="BM247" s="30">
        <v>0</v>
      </c>
      <c r="BN247" s="30">
        <v>0</v>
      </c>
      <c r="BO247" s="30">
        <v>0</v>
      </c>
      <c r="BP247" s="30">
        <v>0</v>
      </c>
      <c r="BQ247" s="30">
        <v>0</v>
      </c>
      <c r="BR247" s="30">
        <v>0</v>
      </c>
      <c r="BS247" s="30">
        <v>0</v>
      </c>
      <c r="BT247" s="30">
        <v>0</v>
      </c>
      <c r="BU247" s="30">
        <v>0</v>
      </c>
      <c r="BV247" s="30">
        <v>0</v>
      </c>
      <c r="BW247" s="30">
        <v>0</v>
      </c>
      <c r="BX247" s="30">
        <v>0</v>
      </c>
      <c r="BY247" s="30">
        <v>0</v>
      </c>
      <c r="BZ247" s="30">
        <v>0</v>
      </c>
      <c r="CA247" s="30">
        <v>0</v>
      </c>
      <c r="CB247" s="30">
        <v>0</v>
      </c>
      <c r="CC247" s="30">
        <v>0</v>
      </c>
      <c r="CD247" s="30">
        <v>0</v>
      </c>
      <c r="CE247" s="30">
        <v>0</v>
      </c>
      <c r="CF247" s="30">
        <v>0</v>
      </c>
      <c r="CG247" s="30">
        <v>0</v>
      </c>
      <c r="CH247" s="30">
        <v>0</v>
      </c>
      <c r="CI247" s="30">
        <v>0</v>
      </c>
      <c r="CJ247" s="30">
        <v>0</v>
      </c>
      <c r="CK247" s="30">
        <v>0</v>
      </c>
      <c r="CL247" s="30">
        <v>0</v>
      </c>
      <c r="CM247" s="30">
        <v>0</v>
      </c>
      <c r="CN247" s="30">
        <v>0</v>
      </c>
      <c r="CO247" s="30">
        <v>0</v>
      </c>
      <c r="CP247" s="30">
        <v>0</v>
      </c>
      <c r="CQ247" s="30">
        <v>0</v>
      </c>
      <c r="CR247" s="30">
        <v>0</v>
      </c>
      <c r="CS247" s="30">
        <v>0</v>
      </c>
      <c r="CT247" s="30">
        <v>0</v>
      </c>
      <c r="CU247" s="30">
        <v>0</v>
      </c>
      <c r="CV247" s="30">
        <v>0</v>
      </c>
      <c r="CW247" s="30">
        <v>0</v>
      </c>
      <c r="CX247" s="30">
        <v>0</v>
      </c>
      <c r="CY247" s="30">
        <v>0</v>
      </c>
      <c r="CZ247" s="30">
        <v>0</v>
      </c>
      <c r="DA247" s="30">
        <v>0</v>
      </c>
      <c r="DB247" s="31">
        <v>0</v>
      </c>
    </row>
    <row r="248" spans="1:106" ht="14.1" customHeight="1" x14ac:dyDescent="0.25">
      <c r="A248" s="21">
        <f t="shared" si="27"/>
        <v>235</v>
      </c>
      <c r="B248" s="141" t="s">
        <v>314</v>
      </c>
      <c r="C248" s="33">
        <v>11844</v>
      </c>
      <c r="D248" s="40" t="s">
        <v>44</v>
      </c>
      <c r="E248" s="25">
        <f t="shared" si="28"/>
        <v>491</v>
      </c>
      <c r="F248" s="25" t="e">
        <f>VLOOKUP(E248,Tab!$A$2:$B$255,2,TRUE)</f>
        <v>#N/A</v>
      </c>
      <c r="G248" s="26">
        <f t="shared" si="29"/>
        <v>491</v>
      </c>
      <c r="H248" s="26">
        <f t="shared" si="30"/>
        <v>0</v>
      </c>
      <c r="I248" s="26">
        <f t="shared" si="31"/>
        <v>0</v>
      </c>
      <c r="J248" s="26">
        <f t="shared" si="32"/>
        <v>0</v>
      </c>
      <c r="K248" s="26">
        <f t="shared" si="33"/>
        <v>0</v>
      </c>
      <c r="L248" s="27">
        <f t="shared" si="34"/>
        <v>491</v>
      </c>
      <c r="M248" s="28">
        <f t="shared" si="35"/>
        <v>98.2</v>
      </c>
      <c r="N248" s="29"/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491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183">
        <v>0</v>
      </c>
      <c r="AH248" s="178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v>0</v>
      </c>
      <c r="AY248" s="30">
        <v>0</v>
      </c>
      <c r="AZ248" s="30">
        <v>0</v>
      </c>
      <c r="BA248" s="30">
        <v>0</v>
      </c>
      <c r="BB248" s="30">
        <v>0</v>
      </c>
      <c r="BC248" s="30">
        <v>0</v>
      </c>
      <c r="BD248" s="30">
        <v>0</v>
      </c>
      <c r="BE248" s="30">
        <v>0</v>
      </c>
      <c r="BF248" s="30">
        <v>0</v>
      </c>
      <c r="BG248" s="30">
        <v>0</v>
      </c>
      <c r="BH248" s="30">
        <v>0</v>
      </c>
      <c r="BI248" s="30">
        <v>0</v>
      </c>
      <c r="BJ248" s="30">
        <v>0</v>
      </c>
      <c r="BK248" s="30">
        <v>0</v>
      </c>
      <c r="BL248" s="30">
        <v>0</v>
      </c>
      <c r="BM248" s="30">
        <v>0</v>
      </c>
      <c r="BN248" s="30">
        <v>0</v>
      </c>
      <c r="BO248" s="30">
        <v>0</v>
      </c>
      <c r="BP248" s="30">
        <v>0</v>
      </c>
      <c r="BQ248" s="30">
        <v>0</v>
      </c>
      <c r="BR248" s="30">
        <v>0</v>
      </c>
      <c r="BS248" s="30">
        <v>0</v>
      </c>
      <c r="BT248" s="30">
        <v>0</v>
      </c>
      <c r="BU248" s="30">
        <v>0</v>
      </c>
      <c r="BV248" s="30">
        <v>0</v>
      </c>
      <c r="BW248" s="30">
        <v>0</v>
      </c>
      <c r="BX248" s="30">
        <v>0</v>
      </c>
      <c r="BY248" s="30">
        <v>0</v>
      </c>
      <c r="BZ248" s="30">
        <v>0</v>
      </c>
      <c r="CA248" s="30">
        <v>0</v>
      </c>
      <c r="CB248" s="30">
        <v>0</v>
      </c>
      <c r="CC248" s="30">
        <v>0</v>
      </c>
      <c r="CD248" s="30">
        <v>0</v>
      </c>
      <c r="CE248" s="30">
        <v>0</v>
      </c>
      <c r="CF248" s="30">
        <v>0</v>
      </c>
      <c r="CG248" s="30">
        <v>0</v>
      </c>
      <c r="CH248" s="30">
        <v>0</v>
      </c>
      <c r="CI248" s="30">
        <v>0</v>
      </c>
      <c r="CJ248" s="30">
        <v>0</v>
      </c>
      <c r="CK248" s="30">
        <v>0</v>
      </c>
      <c r="CL248" s="30">
        <v>0</v>
      </c>
      <c r="CM248" s="30">
        <v>0</v>
      </c>
      <c r="CN248" s="30">
        <v>0</v>
      </c>
      <c r="CO248" s="30">
        <v>0</v>
      </c>
      <c r="CP248" s="30">
        <v>0</v>
      </c>
      <c r="CQ248" s="30">
        <v>0</v>
      </c>
      <c r="CR248" s="30">
        <v>0</v>
      </c>
      <c r="CS248" s="30">
        <v>0</v>
      </c>
      <c r="CT248" s="30">
        <v>0</v>
      </c>
      <c r="CU248" s="30">
        <v>0</v>
      </c>
      <c r="CV248" s="30">
        <v>0</v>
      </c>
      <c r="CW248" s="30">
        <v>0</v>
      </c>
      <c r="CX248" s="30">
        <v>0</v>
      </c>
      <c r="CY248" s="30">
        <v>0</v>
      </c>
      <c r="CZ248" s="30">
        <v>0</v>
      </c>
      <c r="DA248" s="30">
        <v>0</v>
      </c>
      <c r="DB248" s="31">
        <v>0</v>
      </c>
    </row>
    <row r="249" spans="1:106" ht="14.1" customHeight="1" x14ac:dyDescent="0.25">
      <c r="A249" s="21">
        <f t="shared" si="27"/>
        <v>236</v>
      </c>
      <c r="B249" s="141" t="s">
        <v>617</v>
      </c>
      <c r="C249" s="33">
        <v>15535</v>
      </c>
      <c r="D249" s="36" t="s">
        <v>290</v>
      </c>
      <c r="E249" s="25">
        <f t="shared" si="28"/>
        <v>488</v>
      </c>
      <c r="F249" s="25" t="e">
        <f>VLOOKUP(E249,Tab!$A$2:$B$255,2,TRUE)</f>
        <v>#N/A</v>
      </c>
      <c r="G249" s="26">
        <f t="shared" si="29"/>
        <v>488</v>
      </c>
      <c r="H249" s="26">
        <f t="shared" si="30"/>
        <v>0</v>
      </c>
      <c r="I249" s="26">
        <f t="shared" si="31"/>
        <v>0</v>
      </c>
      <c r="J249" s="26">
        <f t="shared" si="32"/>
        <v>0</v>
      </c>
      <c r="K249" s="26">
        <f t="shared" si="33"/>
        <v>0</v>
      </c>
      <c r="L249" s="27">
        <f t="shared" si="34"/>
        <v>488</v>
      </c>
      <c r="M249" s="28">
        <f t="shared" si="35"/>
        <v>97.6</v>
      </c>
      <c r="N249" s="29"/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183">
        <v>0</v>
      </c>
      <c r="AH249" s="178">
        <v>0</v>
      </c>
      <c r="AI249" s="30">
        <v>0</v>
      </c>
      <c r="AJ249" s="30">
        <v>0</v>
      </c>
      <c r="AK249" s="30">
        <v>488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v>0</v>
      </c>
      <c r="AY249" s="30">
        <v>0</v>
      </c>
      <c r="AZ249" s="30">
        <v>0</v>
      </c>
      <c r="BA249" s="30">
        <v>0</v>
      </c>
      <c r="BB249" s="30">
        <v>0</v>
      </c>
      <c r="BC249" s="30">
        <v>0</v>
      </c>
      <c r="BD249" s="30">
        <v>0</v>
      </c>
      <c r="BE249" s="30">
        <v>0</v>
      </c>
      <c r="BF249" s="30">
        <v>0</v>
      </c>
      <c r="BG249" s="30">
        <v>0</v>
      </c>
      <c r="BH249" s="30">
        <v>0</v>
      </c>
      <c r="BI249" s="30">
        <v>0</v>
      </c>
      <c r="BJ249" s="30">
        <v>0</v>
      </c>
      <c r="BK249" s="30">
        <v>0</v>
      </c>
      <c r="BL249" s="30">
        <v>0</v>
      </c>
      <c r="BM249" s="30">
        <v>0</v>
      </c>
      <c r="BN249" s="30">
        <v>0</v>
      </c>
      <c r="BO249" s="30">
        <v>0</v>
      </c>
      <c r="BP249" s="30">
        <v>0</v>
      </c>
      <c r="BQ249" s="30">
        <v>0</v>
      </c>
      <c r="BR249" s="30">
        <v>0</v>
      </c>
      <c r="BS249" s="30">
        <v>0</v>
      </c>
      <c r="BT249" s="30">
        <v>0</v>
      </c>
      <c r="BU249" s="30">
        <v>0</v>
      </c>
      <c r="BV249" s="30">
        <v>0</v>
      </c>
      <c r="BW249" s="30">
        <v>0</v>
      </c>
      <c r="BX249" s="30">
        <v>0</v>
      </c>
      <c r="BY249" s="30">
        <v>0</v>
      </c>
      <c r="BZ249" s="30">
        <v>0</v>
      </c>
      <c r="CA249" s="30">
        <v>0</v>
      </c>
      <c r="CB249" s="30">
        <v>0</v>
      </c>
      <c r="CC249" s="30">
        <v>0</v>
      </c>
      <c r="CD249" s="30">
        <v>0</v>
      </c>
      <c r="CE249" s="30">
        <v>0</v>
      </c>
      <c r="CF249" s="30">
        <v>0</v>
      </c>
      <c r="CG249" s="30">
        <v>0</v>
      </c>
      <c r="CH249" s="30">
        <v>0</v>
      </c>
      <c r="CI249" s="30">
        <v>0</v>
      </c>
      <c r="CJ249" s="30">
        <v>0</v>
      </c>
      <c r="CK249" s="30">
        <v>0</v>
      </c>
      <c r="CL249" s="30">
        <v>0</v>
      </c>
      <c r="CM249" s="30">
        <v>0</v>
      </c>
      <c r="CN249" s="30">
        <v>0</v>
      </c>
      <c r="CO249" s="30">
        <v>0</v>
      </c>
      <c r="CP249" s="30">
        <v>0</v>
      </c>
      <c r="CQ249" s="30">
        <v>0</v>
      </c>
      <c r="CR249" s="30">
        <v>0</v>
      </c>
      <c r="CS249" s="30">
        <v>0</v>
      </c>
      <c r="CT249" s="30">
        <v>0</v>
      </c>
      <c r="CU249" s="30">
        <v>0</v>
      </c>
      <c r="CV249" s="30">
        <v>0</v>
      </c>
      <c r="CW249" s="30">
        <v>0</v>
      </c>
      <c r="CX249" s="30">
        <v>0</v>
      </c>
      <c r="CY249" s="30">
        <v>0</v>
      </c>
      <c r="CZ249" s="30">
        <v>0</v>
      </c>
      <c r="DA249" s="30">
        <v>0</v>
      </c>
      <c r="DB249" s="31">
        <v>0</v>
      </c>
    </row>
    <row r="250" spans="1:106" s="5" customFormat="1" ht="14.1" customHeight="1" x14ac:dyDescent="0.25">
      <c r="A250" s="21">
        <f t="shared" si="27"/>
        <v>237</v>
      </c>
      <c r="B250" s="141" t="s">
        <v>584</v>
      </c>
      <c r="C250" s="33">
        <v>15455</v>
      </c>
      <c r="D250" s="40" t="s">
        <v>118</v>
      </c>
      <c r="E250" s="25">
        <f t="shared" si="28"/>
        <v>487</v>
      </c>
      <c r="F250" s="25" t="e">
        <f>VLOOKUP(E250,Tab!$A$2:$B$255,2,TRUE)</f>
        <v>#N/A</v>
      </c>
      <c r="G250" s="26">
        <f t="shared" si="29"/>
        <v>487</v>
      </c>
      <c r="H250" s="26">
        <f t="shared" si="30"/>
        <v>0</v>
      </c>
      <c r="I250" s="26">
        <f t="shared" si="31"/>
        <v>0</v>
      </c>
      <c r="J250" s="26">
        <f t="shared" si="32"/>
        <v>0</v>
      </c>
      <c r="K250" s="26">
        <f t="shared" si="33"/>
        <v>0</v>
      </c>
      <c r="L250" s="27">
        <f t="shared" si="34"/>
        <v>487</v>
      </c>
      <c r="M250" s="28">
        <f t="shared" si="35"/>
        <v>97.4</v>
      </c>
      <c r="N250" s="29"/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183">
        <v>0</v>
      </c>
      <c r="AH250" s="178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  <c r="AT250" s="30">
        <v>0</v>
      </c>
      <c r="AU250" s="30">
        <v>487</v>
      </c>
      <c r="AV250" s="30">
        <v>0</v>
      </c>
      <c r="AW250" s="30">
        <v>0</v>
      </c>
      <c r="AX250" s="30">
        <v>0</v>
      </c>
      <c r="AY250" s="30">
        <v>0</v>
      </c>
      <c r="AZ250" s="30">
        <v>0</v>
      </c>
      <c r="BA250" s="30">
        <v>0</v>
      </c>
      <c r="BB250" s="30">
        <v>0</v>
      </c>
      <c r="BC250" s="30">
        <v>0</v>
      </c>
      <c r="BD250" s="30">
        <v>0</v>
      </c>
      <c r="BE250" s="30">
        <v>0</v>
      </c>
      <c r="BF250" s="30">
        <v>0</v>
      </c>
      <c r="BG250" s="30">
        <v>0</v>
      </c>
      <c r="BH250" s="30">
        <v>0</v>
      </c>
      <c r="BI250" s="30">
        <v>0</v>
      </c>
      <c r="BJ250" s="30">
        <v>0</v>
      </c>
      <c r="BK250" s="30">
        <v>0</v>
      </c>
      <c r="BL250" s="30">
        <v>0</v>
      </c>
      <c r="BM250" s="30">
        <v>0</v>
      </c>
      <c r="BN250" s="30">
        <v>0</v>
      </c>
      <c r="BO250" s="30">
        <v>0</v>
      </c>
      <c r="BP250" s="30">
        <v>0</v>
      </c>
      <c r="BQ250" s="30">
        <v>0</v>
      </c>
      <c r="BR250" s="30">
        <v>0</v>
      </c>
      <c r="BS250" s="30">
        <v>0</v>
      </c>
      <c r="BT250" s="30">
        <v>0</v>
      </c>
      <c r="BU250" s="30">
        <v>0</v>
      </c>
      <c r="BV250" s="30">
        <v>0</v>
      </c>
      <c r="BW250" s="30">
        <v>0</v>
      </c>
      <c r="BX250" s="30">
        <v>0</v>
      </c>
      <c r="BY250" s="30">
        <v>0</v>
      </c>
      <c r="BZ250" s="30">
        <v>0</v>
      </c>
      <c r="CA250" s="30">
        <v>0</v>
      </c>
      <c r="CB250" s="30">
        <v>0</v>
      </c>
      <c r="CC250" s="30">
        <v>0</v>
      </c>
      <c r="CD250" s="30">
        <v>0</v>
      </c>
      <c r="CE250" s="30">
        <v>0</v>
      </c>
      <c r="CF250" s="30">
        <v>0</v>
      </c>
      <c r="CG250" s="30">
        <v>0</v>
      </c>
      <c r="CH250" s="30">
        <v>0</v>
      </c>
      <c r="CI250" s="30">
        <v>0</v>
      </c>
      <c r="CJ250" s="30">
        <v>0</v>
      </c>
      <c r="CK250" s="30">
        <v>0</v>
      </c>
      <c r="CL250" s="30">
        <v>0</v>
      </c>
      <c r="CM250" s="30">
        <v>0</v>
      </c>
      <c r="CN250" s="30">
        <v>0</v>
      </c>
      <c r="CO250" s="30">
        <v>0</v>
      </c>
      <c r="CP250" s="30">
        <v>0</v>
      </c>
      <c r="CQ250" s="30">
        <v>0</v>
      </c>
      <c r="CR250" s="30">
        <v>0</v>
      </c>
      <c r="CS250" s="30">
        <v>0</v>
      </c>
      <c r="CT250" s="30">
        <v>0</v>
      </c>
      <c r="CU250" s="30">
        <v>0</v>
      </c>
      <c r="CV250" s="30">
        <v>0</v>
      </c>
      <c r="CW250" s="30">
        <v>0</v>
      </c>
      <c r="CX250" s="30">
        <v>0</v>
      </c>
      <c r="CY250" s="30">
        <v>0</v>
      </c>
      <c r="CZ250" s="30">
        <v>0</v>
      </c>
      <c r="DA250" s="30">
        <v>0</v>
      </c>
      <c r="DB250" s="31">
        <v>0</v>
      </c>
    </row>
    <row r="251" spans="1:106" ht="14.1" customHeight="1" x14ac:dyDescent="0.25">
      <c r="A251" s="21">
        <f t="shared" si="27"/>
        <v>238</v>
      </c>
      <c r="B251" s="141" t="s">
        <v>347</v>
      </c>
      <c r="C251" s="33">
        <v>15381</v>
      </c>
      <c r="D251" s="139" t="s">
        <v>44</v>
      </c>
      <c r="E251" s="25">
        <f t="shared" si="28"/>
        <v>479</v>
      </c>
      <c r="F251" s="25" t="e">
        <f>VLOOKUP(E251,Tab!$A$2:$B$255,2,TRUE)</f>
        <v>#N/A</v>
      </c>
      <c r="G251" s="26">
        <f t="shared" si="29"/>
        <v>479</v>
      </c>
      <c r="H251" s="26">
        <f t="shared" si="30"/>
        <v>0</v>
      </c>
      <c r="I251" s="26">
        <f t="shared" si="31"/>
        <v>0</v>
      </c>
      <c r="J251" s="26">
        <f t="shared" si="32"/>
        <v>0</v>
      </c>
      <c r="K251" s="26">
        <f t="shared" si="33"/>
        <v>0</v>
      </c>
      <c r="L251" s="27">
        <f t="shared" si="34"/>
        <v>479</v>
      </c>
      <c r="M251" s="28">
        <f t="shared" si="35"/>
        <v>95.8</v>
      </c>
      <c r="N251" s="29"/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183">
        <v>0</v>
      </c>
      <c r="AH251" s="178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479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0</v>
      </c>
      <c r="AY251" s="30">
        <v>0</v>
      </c>
      <c r="AZ251" s="30">
        <v>0</v>
      </c>
      <c r="BA251" s="30">
        <v>0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  <c r="BJ251" s="30">
        <v>0</v>
      </c>
      <c r="BK251" s="30">
        <v>0</v>
      </c>
      <c r="BL251" s="30">
        <v>0</v>
      </c>
      <c r="BM251" s="30">
        <v>0</v>
      </c>
      <c r="BN251" s="30">
        <v>0</v>
      </c>
      <c r="BO251" s="30">
        <v>0</v>
      </c>
      <c r="BP251" s="30">
        <v>0</v>
      </c>
      <c r="BQ251" s="30">
        <v>0</v>
      </c>
      <c r="BR251" s="30">
        <v>0</v>
      </c>
      <c r="BS251" s="30">
        <v>0</v>
      </c>
      <c r="BT251" s="30">
        <v>0</v>
      </c>
      <c r="BU251" s="30">
        <v>0</v>
      </c>
      <c r="BV251" s="30">
        <v>0</v>
      </c>
      <c r="BW251" s="30">
        <v>0</v>
      </c>
      <c r="BX251" s="30">
        <v>0</v>
      </c>
      <c r="BY251" s="30">
        <v>0</v>
      </c>
      <c r="BZ251" s="30">
        <v>0</v>
      </c>
      <c r="CA251" s="30">
        <v>0</v>
      </c>
      <c r="CB251" s="30">
        <v>0</v>
      </c>
      <c r="CC251" s="30">
        <v>0</v>
      </c>
      <c r="CD251" s="30">
        <v>0</v>
      </c>
      <c r="CE251" s="30">
        <v>0</v>
      </c>
      <c r="CF251" s="30">
        <v>0</v>
      </c>
      <c r="CG251" s="30">
        <v>0</v>
      </c>
      <c r="CH251" s="30">
        <v>0</v>
      </c>
      <c r="CI251" s="30">
        <v>0</v>
      </c>
      <c r="CJ251" s="30">
        <v>0</v>
      </c>
      <c r="CK251" s="30">
        <v>0</v>
      </c>
      <c r="CL251" s="30">
        <v>0</v>
      </c>
      <c r="CM251" s="30">
        <v>0</v>
      </c>
      <c r="CN251" s="30">
        <v>0</v>
      </c>
      <c r="CO251" s="30">
        <v>0</v>
      </c>
      <c r="CP251" s="30">
        <v>0</v>
      </c>
      <c r="CQ251" s="30">
        <v>0</v>
      </c>
      <c r="CR251" s="30">
        <v>0</v>
      </c>
      <c r="CS251" s="30">
        <v>0</v>
      </c>
      <c r="CT251" s="30">
        <v>0</v>
      </c>
      <c r="CU251" s="30">
        <v>0</v>
      </c>
      <c r="CV251" s="30">
        <v>0</v>
      </c>
      <c r="CW251" s="30">
        <v>0</v>
      </c>
      <c r="CX251" s="30">
        <v>0</v>
      </c>
      <c r="CY251" s="30">
        <v>0</v>
      </c>
      <c r="CZ251" s="30">
        <v>0</v>
      </c>
      <c r="DA251" s="30">
        <v>0</v>
      </c>
      <c r="DB251" s="31">
        <v>0</v>
      </c>
    </row>
    <row r="252" spans="1:106" ht="14.1" customHeight="1" x14ac:dyDescent="0.25">
      <c r="A252" s="21">
        <f t="shared" si="27"/>
        <v>239</v>
      </c>
      <c r="B252" s="141" t="s">
        <v>151</v>
      </c>
      <c r="C252" s="33">
        <v>11176</v>
      </c>
      <c r="D252" s="40" t="s">
        <v>44</v>
      </c>
      <c r="E252" s="25">
        <f t="shared" si="28"/>
        <v>0</v>
      </c>
      <c r="F252" s="25" t="e">
        <f>VLOOKUP(E252,Tab!$A$2:$B$255,2,TRUE)</f>
        <v>#N/A</v>
      </c>
      <c r="G252" s="26">
        <f t="shared" si="29"/>
        <v>478</v>
      </c>
      <c r="H252" s="26">
        <f t="shared" si="30"/>
        <v>0</v>
      </c>
      <c r="I252" s="26">
        <f t="shared" si="31"/>
        <v>0</v>
      </c>
      <c r="J252" s="26">
        <f t="shared" si="32"/>
        <v>0</v>
      </c>
      <c r="K252" s="26">
        <f t="shared" si="33"/>
        <v>0</v>
      </c>
      <c r="L252" s="27">
        <f t="shared" si="34"/>
        <v>478</v>
      </c>
      <c r="M252" s="28">
        <f t="shared" si="35"/>
        <v>95.6</v>
      </c>
      <c r="N252" s="29"/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183">
        <v>0</v>
      </c>
      <c r="AH252" s="178">
        <v>0</v>
      </c>
      <c r="AI252" s="30">
        <v>0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  <c r="AT252" s="30">
        <v>0</v>
      </c>
      <c r="AU252" s="30">
        <v>0</v>
      </c>
      <c r="AV252" s="30">
        <v>0</v>
      </c>
      <c r="AW252" s="30">
        <v>0</v>
      </c>
      <c r="AX252" s="30">
        <v>0</v>
      </c>
      <c r="AY252" s="30">
        <v>0</v>
      </c>
      <c r="AZ252" s="30">
        <v>0</v>
      </c>
      <c r="BA252" s="30">
        <v>0</v>
      </c>
      <c r="BB252" s="30">
        <v>0</v>
      </c>
      <c r="BC252" s="30">
        <v>0</v>
      </c>
      <c r="BD252" s="30">
        <v>0</v>
      </c>
      <c r="BE252" s="30">
        <v>0</v>
      </c>
      <c r="BF252" s="30">
        <v>0</v>
      </c>
      <c r="BG252" s="30">
        <v>0</v>
      </c>
      <c r="BH252" s="30">
        <v>0</v>
      </c>
      <c r="BI252" s="30">
        <v>0</v>
      </c>
      <c r="BJ252" s="30">
        <v>0</v>
      </c>
      <c r="BK252" s="30">
        <v>0</v>
      </c>
      <c r="BL252" s="30">
        <v>0</v>
      </c>
      <c r="BM252" s="30">
        <v>0</v>
      </c>
      <c r="BN252" s="30">
        <v>0</v>
      </c>
      <c r="BO252" s="30">
        <v>0</v>
      </c>
      <c r="BP252" s="30">
        <v>0</v>
      </c>
      <c r="BQ252" s="30">
        <v>0</v>
      </c>
      <c r="BR252" s="30">
        <v>0</v>
      </c>
      <c r="BS252" s="30">
        <v>478</v>
      </c>
      <c r="BT252" s="30">
        <v>0</v>
      </c>
      <c r="BU252" s="30">
        <v>0</v>
      </c>
      <c r="BV252" s="30">
        <v>0</v>
      </c>
      <c r="BW252" s="30">
        <v>0</v>
      </c>
      <c r="BX252" s="30">
        <v>0</v>
      </c>
      <c r="BY252" s="30">
        <v>0</v>
      </c>
      <c r="BZ252" s="30">
        <v>0</v>
      </c>
      <c r="CA252" s="30">
        <v>0</v>
      </c>
      <c r="CB252" s="30">
        <v>0</v>
      </c>
      <c r="CC252" s="30">
        <v>0</v>
      </c>
      <c r="CD252" s="30">
        <v>0</v>
      </c>
      <c r="CE252" s="30">
        <v>0</v>
      </c>
      <c r="CF252" s="30">
        <v>0</v>
      </c>
      <c r="CG252" s="30">
        <v>0</v>
      </c>
      <c r="CH252" s="30">
        <v>0</v>
      </c>
      <c r="CI252" s="30">
        <v>0</v>
      </c>
      <c r="CJ252" s="30">
        <v>0</v>
      </c>
      <c r="CK252" s="30">
        <v>0</v>
      </c>
      <c r="CL252" s="30">
        <v>0</v>
      </c>
      <c r="CM252" s="30">
        <v>0</v>
      </c>
      <c r="CN252" s="30">
        <v>0</v>
      </c>
      <c r="CO252" s="30">
        <v>0</v>
      </c>
      <c r="CP252" s="30">
        <v>0</v>
      </c>
      <c r="CQ252" s="30">
        <v>0</v>
      </c>
      <c r="CR252" s="30">
        <v>0</v>
      </c>
      <c r="CS252" s="30">
        <v>0</v>
      </c>
      <c r="CT252" s="30">
        <v>0</v>
      </c>
      <c r="CU252" s="30">
        <v>0</v>
      </c>
      <c r="CV252" s="30">
        <v>0</v>
      </c>
      <c r="CW252" s="30">
        <v>0</v>
      </c>
      <c r="CX252" s="30">
        <v>0</v>
      </c>
      <c r="CY252" s="30">
        <v>0</v>
      </c>
      <c r="CZ252" s="30">
        <v>0</v>
      </c>
      <c r="DA252" s="30">
        <v>0</v>
      </c>
      <c r="DB252" s="31">
        <v>0</v>
      </c>
    </row>
    <row r="253" spans="1:106" ht="14.1" customHeight="1" x14ac:dyDescent="0.25">
      <c r="A253" s="21">
        <f t="shared" si="27"/>
        <v>240</v>
      </c>
      <c r="B253" s="141" t="s">
        <v>488</v>
      </c>
      <c r="C253" s="33">
        <v>11518</v>
      </c>
      <c r="D253" s="40" t="s">
        <v>76</v>
      </c>
      <c r="E253" s="25">
        <f t="shared" si="28"/>
        <v>0</v>
      </c>
      <c r="F253" s="25" t="e">
        <f>VLOOKUP(E253,Tab!$A$2:$B$255,2,TRUE)</f>
        <v>#N/A</v>
      </c>
      <c r="G253" s="26">
        <f t="shared" si="29"/>
        <v>478</v>
      </c>
      <c r="H253" s="26">
        <f t="shared" si="30"/>
        <v>0</v>
      </c>
      <c r="I253" s="26">
        <f t="shared" si="31"/>
        <v>0</v>
      </c>
      <c r="J253" s="26">
        <f t="shared" si="32"/>
        <v>0</v>
      </c>
      <c r="K253" s="26">
        <f t="shared" si="33"/>
        <v>0</v>
      </c>
      <c r="L253" s="27">
        <f t="shared" si="34"/>
        <v>478</v>
      </c>
      <c r="M253" s="28">
        <f t="shared" si="35"/>
        <v>95.6</v>
      </c>
      <c r="N253" s="29"/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183">
        <v>0</v>
      </c>
      <c r="AH253" s="178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0</v>
      </c>
      <c r="AY253" s="30">
        <v>0</v>
      </c>
      <c r="AZ253" s="30">
        <v>0</v>
      </c>
      <c r="BA253" s="30">
        <v>0</v>
      </c>
      <c r="BB253" s="30">
        <v>0</v>
      </c>
      <c r="BC253" s="30">
        <v>0</v>
      </c>
      <c r="BD253" s="30">
        <v>0</v>
      </c>
      <c r="BE253" s="30">
        <v>0</v>
      </c>
      <c r="BF253" s="30">
        <v>0</v>
      </c>
      <c r="BG253" s="30">
        <v>0</v>
      </c>
      <c r="BH253" s="30">
        <v>0</v>
      </c>
      <c r="BI253" s="30">
        <v>0</v>
      </c>
      <c r="BJ253" s="30">
        <v>0</v>
      </c>
      <c r="BK253" s="30">
        <v>0</v>
      </c>
      <c r="BL253" s="30">
        <v>0</v>
      </c>
      <c r="BM253" s="30">
        <v>0</v>
      </c>
      <c r="BN253" s="30">
        <v>0</v>
      </c>
      <c r="BO253" s="30">
        <v>0</v>
      </c>
      <c r="BP253" s="30">
        <v>0</v>
      </c>
      <c r="BQ253" s="30">
        <v>0</v>
      </c>
      <c r="BR253" s="30">
        <v>0</v>
      </c>
      <c r="BS253" s="30">
        <v>0</v>
      </c>
      <c r="BT253" s="30">
        <v>0</v>
      </c>
      <c r="BU253" s="30">
        <v>0</v>
      </c>
      <c r="BV253" s="30">
        <v>0</v>
      </c>
      <c r="BW253" s="30">
        <v>0</v>
      </c>
      <c r="BX253" s="30">
        <v>0</v>
      </c>
      <c r="BY253" s="30">
        <v>0</v>
      </c>
      <c r="BZ253" s="30">
        <v>0</v>
      </c>
      <c r="CA253" s="30">
        <v>0</v>
      </c>
      <c r="CB253" s="30">
        <v>0</v>
      </c>
      <c r="CC253" s="30">
        <v>0</v>
      </c>
      <c r="CD253" s="30">
        <v>0</v>
      </c>
      <c r="CE253" s="30">
        <v>0</v>
      </c>
      <c r="CF253" s="30">
        <v>0</v>
      </c>
      <c r="CG253" s="30">
        <v>0</v>
      </c>
      <c r="CH253" s="30">
        <v>0</v>
      </c>
      <c r="CI253" s="30">
        <v>0</v>
      </c>
      <c r="CJ253" s="30">
        <v>0</v>
      </c>
      <c r="CK253" s="30">
        <v>0</v>
      </c>
      <c r="CL253" s="30">
        <v>0</v>
      </c>
      <c r="CM253" s="30">
        <v>478</v>
      </c>
      <c r="CN253" s="30">
        <v>0</v>
      </c>
      <c r="CO253" s="30">
        <v>0</v>
      </c>
      <c r="CP253" s="30">
        <v>0</v>
      </c>
      <c r="CQ253" s="30">
        <v>0</v>
      </c>
      <c r="CR253" s="30">
        <v>0</v>
      </c>
      <c r="CS253" s="30">
        <v>0</v>
      </c>
      <c r="CT253" s="30">
        <v>0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1">
        <v>0</v>
      </c>
    </row>
    <row r="254" spans="1:106" ht="14.25" customHeight="1" x14ac:dyDescent="0.25">
      <c r="A254" s="21">
        <f t="shared" si="27"/>
        <v>241</v>
      </c>
      <c r="B254" s="141" t="s">
        <v>153</v>
      </c>
      <c r="C254" s="33">
        <v>342</v>
      </c>
      <c r="D254" s="40" t="s">
        <v>39</v>
      </c>
      <c r="E254" s="25">
        <f t="shared" si="28"/>
        <v>474</v>
      </c>
      <c r="F254" s="25" t="e">
        <f>VLOOKUP(E254,Tab!$A$2:$B$255,2,TRUE)</f>
        <v>#N/A</v>
      </c>
      <c r="G254" s="26">
        <f t="shared" si="29"/>
        <v>474</v>
      </c>
      <c r="H254" s="26">
        <f t="shared" si="30"/>
        <v>0</v>
      </c>
      <c r="I254" s="26">
        <f t="shared" si="31"/>
        <v>0</v>
      </c>
      <c r="J254" s="26">
        <f t="shared" si="32"/>
        <v>0</v>
      </c>
      <c r="K254" s="26">
        <f t="shared" si="33"/>
        <v>0</v>
      </c>
      <c r="L254" s="27">
        <f t="shared" si="34"/>
        <v>474</v>
      </c>
      <c r="M254" s="28">
        <f t="shared" si="35"/>
        <v>94.8</v>
      </c>
      <c r="N254" s="29"/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474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183">
        <v>0</v>
      </c>
      <c r="AH254" s="178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30"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v>0</v>
      </c>
      <c r="AY254" s="30">
        <v>0</v>
      </c>
      <c r="AZ254" s="30">
        <v>0</v>
      </c>
      <c r="BA254" s="30">
        <v>0</v>
      </c>
      <c r="BB254" s="30">
        <v>0</v>
      </c>
      <c r="BC254" s="30">
        <v>0</v>
      </c>
      <c r="BD254" s="30">
        <v>0</v>
      </c>
      <c r="BE254" s="30">
        <v>0</v>
      </c>
      <c r="BF254" s="30">
        <v>0</v>
      </c>
      <c r="BG254" s="30">
        <v>0</v>
      </c>
      <c r="BH254" s="30">
        <v>0</v>
      </c>
      <c r="BI254" s="30">
        <v>0</v>
      </c>
      <c r="BJ254" s="30">
        <v>0</v>
      </c>
      <c r="BK254" s="30">
        <v>0</v>
      </c>
      <c r="BL254" s="30">
        <v>0</v>
      </c>
      <c r="BM254" s="30">
        <v>0</v>
      </c>
      <c r="BN254" s="30">
        <v>0</v>
      </c>
      <c r="BO254" s="30">
        <v>0</v>
      </c>
      <c r="BP254" s="30">
        <v>0</v>
      </c>
      <c r="BQ254" s="30">
        <v>0</v>
      </c>
      <c r="BR254" s="30">
        <v>0</v>
      </c>
      <c r="BS254" s="30">
        <v>0</v>
      </c>
      <c r="BT254" s="30">
        <v>0</v>
      </c>
      <c r="BU254" s="30">
        <v>0</v>
      </c>
      <c r="BV254" s="30">
        <v>0</v>
      </c>
      <c r="BW254" s="30">
        <v>0</v>
      </c>
      <c r="BX254" s="30">
        <v>0</v>
      </c>
      <c r="BY254" s="30">
        <v>0</v>
      </c>
      <c r="BZ254" s="30">
        <v>0</v>
      </c>
      <c r="CA254" s="30">
        <v>0</v>
      </c>
      <c r="CB254" s="30">
        <v>0</v>
      </c>
      <c r="CC254" s="30">
        <v>0</v>
      </c>
      <c r="CD254" s="30">
        <v>0</v>
      </c>
      <c r="CE254" s="30">
        <v>0</v>
      </c>
      <c r="CF254" s="30">
        <v>0</v>
      </c>
      <c r="CG254" s="30">
        <v>0</v>
      </c>
      <c r="CH254" s="30">
        <v>0</v>
      </c>
      <c r="CI254" s="30">
        <v>0</v>
      </c>
      <c r="CJ254" s="30">
        <v>0</v>
      </c>
      <c r="CK254" s="30">
        <v>0</v>
      </c>
      <c r="CL254" s="30">
        <v>0</v>
      </c>
      <c r="CM254" s="30">
        <v>0</v>
      </c>
      <c r="CN254" s="30">
        <v>0</v>
      </c>
      <c r="CO254" s="30">
        <v>0</v>
      </c>
      <c r="CP254" s="30">
        <v>0</v>
      </c>
      <c r="CQ254" s="30">
        <v>0</v>
      </c>
      <c r="CR254" s="30">
        <v>0</v>
      </c>
      <c r="CS254" s="30">
        <v>0</v>
      </c>
      <c r="CT254" s="30">
        <v>0</v>
      </c>
      <c r="CU254" s="30">
        <v>0</v>
      </c>
      <c r="CV254" s="30">
        <v>0</v>
      </c>
      <c r="CW254" s="30">
        <v>0</v>
      </c>
      <c r="CX254" s="30">
        <v>0</v>
      </c>
      <c r="CY254" s="30">
        <v>0</v>
      </c>
      <c r="CZ254" s="30">
        <v>0</v>
      </c>
      <c r="DA254" s="30">
        <v>0</v>
      </c>
      <c r="DB254" s="31">
        <v>0</v>
      </c>
    </row>
    <row r="255" spans="1:106" ht="14.25" customHeight="1" x14ac:dyDescent="0.25">
      <c r="A255" s="21">
        <f t="shared" si="27"/>
        <v>242</v>
      </c>
      <c r="B255" s="141" t="s">
        <v>578</v>
      </c>
      <c r="C255" s="33">
        <v>10806</v>
      </c>
      <c r="D255" s="40" t="s">
        <v>155</v>
      </c>
      <c r="E255" s="25">
        <f t="shared" si="28"/>
        <v>473</v>
      </c>
      <c r="F255" s="25" t="e">
        <f>VLOOKUP(E255,Tab!$A$2:$B$255,2,TRUE)</f>
        <v>#N/A</v>
      </c>
      <c r="G255" s="26">
        <f t="shared" si="29"/>
        <v>473</v>
      </c>
      <c r="H255" s="26">
        <f t="shared" si="30"/>
        <v>0</v>
      </c>
      <c r="I255" s="26">
        <f t="shared" si="31"/>
        <v>0</v>
      </c>
      <c r="J255" s="26">
        <f t="shared" si="32"/>
        <v>0</v>
      </c>
      <c r="K255" s="26">
        <f t="shared" si="33"/>
        <v>0</v>
      </c>
      <c r="L255" s="27">
        <f t="shared" si="34"/>
        <v>473</v>
      </c>
      <c r="M255" s="28">
        <f t="shared" si="35"/>
        <v>94.6</v>
      </c>
      <c r="N255" s="29"/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183">
        <v>0</v>
      </c>
      <c r="AH255" s="178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  <c r="AT255" s="30">
        <v>473</v>
      </c>
      <c r="AU255" s="30">
        <v>0</v>
      </c>
      <c r="AV255" s="30">
        <v>0</v>
      </c>
      <c r="AW255" s="30">
        <v>0</v>
      </c>
      <c r="AX255" s="30">
        <v>0</v>
      </c>
      <c r="AY255" s="30">
        <v>0</v>
      </c>
      <c r="AZ255" s="30">
        <v>0</v>
      </c>
      <c r="BA255" s="30">
        <v>0</v>
      </c>
      <c r="BB255" s="30">
        <v>0</v>
      </c>
      <c r="BC255" s="30">
        <v>0</v>
      </c>
      <c r="BD255" s="30">
        <v>0</v>
      </c>
      <c r="BE255" s="30">
        <v>0</v>
      </c>
      <c r="BF255" s="30">
        <v>0</v>
      </c>
      <c r="BG255" s="30">
        <v>0</v>
      </c>
      <c r="BH255" s="30">
        <v>0</v>
      </c>
      <c r="BI255" s="30">
        <v>0</v>
      </c>
      <c r="BJ255" s="30">
        <v>0</v>
      </c>
      <c r="BK255" s="30">
        <v>0</v>
      </c>
      <c r="BL255" s="30">
        <v>0</v>
      </c>
      <c r="BM255" s="30">
        <v>0</v>
      </c>
      <c r="BN255" s="30">
        <v>0</v>
      </c>
      <c r="BO255" s="30">
        <v>0</v>
      </c>
      <c r="BP255" s="30">
        <v>0</v>
      </c>
      <c r="BQ255" s="30">
        <v>0</v>
      </c>
      <c r="BR255" s="30">
        <v>0</v>
      </c>
      <c r="BS255" s="30">
        <v>0</v>
      </c>
      <c r="BT255" s="30">
        <v>0</v>
      </c>
      <c r="BU255" s="30">
        <v>0</v>
      </c>
      <c r="BV255" s="30">
        <v>0</v>
      </c>
      <c r="BW255" s="30">
        <v>0</v>
      </c>
      <c r="BX255" s="30">
        <v>0</v>
      </c>
      <c r="BY255" s="30">
        <v>0</v>
      </c>
      <c r="BZ255" s="30">
        <v>0</v>
      </c>
      <c r="CA255" s="30">
        <v>0</v>
      </c>
      <c r="CB255" s="30">
        <v>0</v>
      </c>
      <c r="CC255" s="30">
        <v>0</v>
      </c>
      <c r="CD255" s="30">
        <v>0</v>
      </c>
      <c r="CE255" s="30">
        <v>0</v>
      </c>
      <c r="CF255" s="30">
        <v>0</v>
      </c>
      <c r="CG255" s="30">
        <v>0</v>
      </c>
      <c r="CH255" s="30">
        <v>0</v>
      </c>
      <c r="CI255" s="30">
        <v>0</v>
      </c>
      <c r="CJ255" s="30">
        <v>0</v>
      </c>
      <c r="CK255" s="30">
        <v>0</v>
      </c>
      <c r="CL255" s="30">
        <v>0</v>
      </c>
      <c r="CM255" s="30">
        <v>0</v>
      </c>
      <c r="CN255" s="30">
        <v>0</v>
      </c>
      <c r="CO255" s="30">
        <v>0</v>
      </c>
      <c r="CP255" s="30">
        <v>0</v>
      </c>
      <c r="CQ255" s="30">
        <v>0</v>
      </c>
      <c r="CR255" s="30">
        <v>0</v>
      </c>
      <c r="CS255" s="30">
        <v>0</v>
      </c>
      <c r="CT255" s="30">
        <v>0</v>
      </c>
      <c r="CU255" s="30">
        <v>0</v>
      </c>
      <c r="CV255" s="30">
        <v>0</v>
      </c>
      <c r="CW255" s="30">
        <v>0</v>
      </c>
      <c r="CX255" s="30">
        <v>0</v>
      </c>
      <c r="CY255" s="30">
        <v>0</v>
      </c>
      <c r="CZ255" s="30">
        <v>0</v>
      </c>
      <c r="DA255" s="30">
        <v>0</v>
      </c>
      <c r="DB255" s="31">
        <v>0</v>
      </c>
    </row>
    <row r="256" spans="1:106" ht="14.25" customHeight="1" x14ac:dyDescent="0.25">
      <c r="A256" s="21">
        <f t="shared" si="27"/>
        <v>243</v>
      </c>
      <c r="B256" s="141" t="s">
        <v>359</v>
      </c>
      <c r="C256" s="33">
        <v>13927</v>
      </c>
      <c r="D256" s="139" t="s">
        <v>129</v>
      </c>
      <c r="E256" s="25">
        <f t="shared" si="28"/>
        <v>472</v>
      </c>
      <c r="F256" s="25" t="e">
        <f>VLOOKUP(E256,Tab!$A$2:$B$255,2,TRUE)</f>
        <v>#N/A</v>
      </c>
      <c r="G256" s="26">
        <f t="shared" si="29"/>
        <v>472</v>
      </c>
      <c r="H256" s="26">
        <f t="shared" si="30"/>
        <v>0</v>
      </c>
      <c r="I256" s="26">
        <f t="shared" si="31"/>
        <v>0</v>
      </c>
      <c r="J256" s="26">
        <f t="shared" si="32"/>
        <v>0</v>
      </c>
      <c r="K256" s="26">
        <f t="shared" si="33"/>
        <v>0</v>
      </c>
      <c r="L256" s="27">
        <f t="shared" si="34"/>
        <v>472</v>
      </c>
      <c r="M256" s="28">
        <f t="shared" si="35"/>
        <v>94.4</v>
      </c>
      <c r="N256" s="29"/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183">
        <v>0</v>
      </c>
      <c r="AH256" s="178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472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  <c r="AU256" s="30">
        <v>0</v>
      </c>
      <c r="AV256" s="30">
        <v>0</v>
      </c>
      <c r="AW256" s="30">
        <v>0</v>
      </c>
      <c r="AX256" s="30">
        <v>0</v>
      </c>
      <c r="AY256" s="30">
        <v>0</v>
      </c>
      <c r="AZ256" s="30">
        <v>0</v>
      </c>
      <c r="BA256" s="30">
        <v>0</v>
      </c>
      <c r="BB256" s="30">
        <v>0</v>
      </c>
      <c r="BC256" s="30">
        <v>0</v>
      </c>
      <c r="BD256" s="30">
        <v>0</v>
      </c>
      <c r="BE256" s="30">
        <v>0</v>
      </c>
      <c r="BF256" s="30">
        <v>0</v>
      </c>
      <c r="BG256" s="30">
        <v>0</v>
      </c>
      <c r="BH256" s="30">
        <v>0</v>
      </c>
      <c r="BI256" s="30">
        <v>0</v>
      </c>
      <c r="BJ256" s="30">
        <v>0</v>
      </c>
      <c r="BK256" s="30">
        <v>0</v>
      </c>
      <c r="BL256" s="30">
        <v>0</v>
      </c>
      <c r="BM256" s="30">
        <v>0</v>
      </c>
      <c r="BN256" s="30">
        <v>0</v>
      </c>
      <c r="BO256" s="30">
        <v>0</v>
      </c>
      <c r="BP256" s="30">
        <v>0</v>
      </c>
      <c r="BQ256" s="30">
        <v>0</v>
      </c>
      <c r="BR256" s="30">
        <v>0</v>
      </c>
      <c r="BS256" s="30">
        <v>0</v>
      </c>
      <c r="BT256" s="30">
        <v>0</v>
      </c>
      <c r="BU256" s="30">
        <v>0</v>
      </c>
      <c r="BV256" s="30">
        <v>0</v>
      </c>
      <c r="BW256" s="30">
        <v>0</v>
      </c>
      <c r="BX256" s="30">
        <v>0</v>
      </c>
      <c r="BY256" s="30">
        <v>0</v>
      </c>
      <c r="BZ256" s="30">
        <v>0</v>
      </c>
      <c r="CA256" s="30">
        <v>0</v>
      </c>
      <c r="CB256" s="30">
        <v>0</v>
      </c>
      <c r="CC256" s="30">
        <v>0</v>
      </c>
      <c r="CD256" s="30">
        <v>0</v>
      </c>
      <c r="CE256" s="30">
        <v>0</v>
      </c>
      <c r="CF256" s="30">
        <v>0</v>
      </c>
      <c r="CG256" s="30">
        <v>0</v>
      </c>
      <c r="CH256" s="30">
        <v>0</v>
      </c>
      <c r="CI256" s="30">
        <v>0</v>
      </c>
      <c r="CJ256" s="30">
        <v>0</v>
      </c>
      <c r="CK256" s="30">
        <v>0</v>
      </c>
      <c r="CL256" s="30">
        <v>0</v>
      </c>
      <c r="CM256" s="30">
        <v>0</v>
      </c>
      <c r="CN256" s="30">
        <v>0</v>
      </c>
      <c r="CO256" s="30">
        <v>0</v>
      </c>
      <c r="CP256" s="30">
        <v>0</v>
      </c>
      <c r="CQ256" s="30">
        <v>0</v>
      </c>
      <c r="CR256" s="30">
        <v>0</v>
      </c>
      <c r="CS256" s="30">
        <v>0</v>
      </c>
      <c r="CT256" s="30">
        <v>0</v>
      </c>
      <c r="CU256" s="30">
        <v>0</v>
      </c>
      <c r="CV256" s="30">
        <v>0</v>
      </c>
      <c r="CW256" s="30">
        <v>0</v>
      </c>
      <c r="CX256" s="30">
        <v>0</v>
      </c>
      <c r="CY256" s="30">
        <v>0</v>
      </c>
      <c r="CZ256" s="30">
        <v>0</v>
      </c>
      <c r="DA256" s="30">
        <v>0</v>
      </c>
      <c r="DB256" s="31">
        <v>0</v>
      </c>
    </row>
    <row r="257" spans="1:106" ht="14.25" customHeight="1" x14ac:dyDescent="0.25">
      <c r="A257" s="21">
        <f t="shared" si="27"/>
        <v>244</v>
      </c>
      <c r="B257" s="141" t="s">
        <v>585</v>
      </c>
      <c r="C257" s="33">
        <v>10105</v>
      </c>
      <c r="D257" s="40" t="s">
        <v>118</v>
      </c>
      <c r="E257" s="25">
        <f t="shared" si="28"/>
        <v>472</v>
      </c>
      <c r="F257" s="25" t="e">
        <f>VLOOKUP(E257,Tab!$A$2:$B$255,2,TRUE)</f>
        <v>#N/A</v>
      </c>
      <c r="G257" s="26">
        <f t="shared" si="29"/>
        <v>472</v>
      </c>
      <c r="H257" s="26">
        <f t="shared" si="30"/>
        <v>0</v>
      </c>
      <c r="I257" s="26">
        <f t="shared" si="31"/>
        <v>0</v>
      </c>
      <c r="J257" s="26">
        <f t="shared" si="32"/>
        <v>0</v>
      </c>
      <c r="K257" s="26">
        <f t="shared" si="33"/>
        <v>0</v>
      </c>
      <c r="L257" s="27">
        <f t="shared" si="34"/>
        <v>472</v>
      </c>
      <c r="M257" s="28">
        <f t="shared" si="35"/>
        <v>94.4</v>
      </c>
      <c r="N257" s="29"/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183">
        <v>0</v>
      </c>
      <c r="AH257" s="178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  <c r="AT257" s="30">
        <v>0</v>
      </c>
      <c r="AU257" s="30">
        <v>472</v>
      </c>
      <c r="AV257" s="30">
        <v>0</v>
      </c>
      <c r="AW257" s="30">
        <v>0</v>
      </c>
      <c r="AX257" s="30">
        <v>0</v>
      </c>
      <c r="AY257" s="30">
        <v>0</v>
      </c>
      <c r="AZ257" s="30">
        <v>0</v>
      </c>
      <c r="BA257" s="30">
        <v>0</v>
      </c>
      <c r="BB257" s="30">
        <v>0</v>
      </c>
      <c r="BC257" s="30">
        <v>0</v>
      </c>
      <c r="BD257" s="30">
        <v>0</v>
      </c>
      <c r="BE257" s="30">
        <v>0</v>
      </c>
      <c r="BF257" s="30">
        <v>0</v>
      </c>
      <c r="BG257" s="30">
        <v>0</v>
      </c>
      <c r="BH257" s="30">
        <v>0</v>
      </c>
      <c r="BI257" s="30">
        <v>0</v>
      </c>
      <c r="BJ257" s="30">
        <v>0</v>
      </c>
      <c r="BK257" s="30">
        <v>0</v>
      </c>
      <c r="BL257" s="30">
        <v>0</v>
      </c>
      <c r="BM257" s="30">
        <v>0</v>
      </c>
      <c r="BN257" s="30">
        <v>0</v>
      </c>
      <c r="BO257" s="30">
        <v>0</v>
      </c>
      <c r="BP257" s="30">
        <v>0</v>
      </c>
      <c r="BQ257" s="30">
        <v>0</v>
      </c>
      <c r="BR257" s="30">
        <v>0</v>
      </c>
      <c r="BS257" s="30">
        <v>0</v>
      </c>
      <c r="BT257" s="30">
        <v>0</v>
      </c>
      <c r="BU257" s="30">
        <v>0</v>
      </c>
      <c r="BV257" s="30">
        <v>0</v>
      </c>
      <c r="BW257" s="30">
        <v>0</v>
      </c>
      <c r="BX257" s="30">
        <v>0</v>
      </c>
      <c r="BY257" s="30">
        <v>0</v>
      </c>
      <c r="BZ257" s="30">
        <v>0</v>
      </c>
      <c r="CA257" s="30">
        <v>0</v>
      </c>
      <c r="CB257" s="30">
        <v>0</v>
      </c>
      <c r="CC257" s="30">
        <v>0</v>
      </c>
      <c r="CD257" s="30">
        <v>0</v>
      </c>
      <c r="CE257" s="30">
        <v>0</v>
      </c>
      <c r="CF257" s="30">
        <v>0</v>
      </c>
      <c r="CG257" s="30">
        <v>0</v>
      </c>
      <c r="CH257" s="30">
        <v>0</v>
      </c>
      <c r="CI257" s="30">
        <v>0</v>
      </c>
      <c r="CJ257" s="30">
        <v>0</v>
      </c>
      <c r="CK257" s="30">
        <v>0</v>
      </c>
      <c r="CL257" s="30">
        <v>0</v>
      </c>
      <c r="CM257" s="30">
        <v>0</v>
      </c>
      <c r="CN257" s="30">
        <v>0</v>
      </c>
      <c r="CO257" s="30">
        <v>0</v>
      </c>
      <c r="CP257" s="30">
        <v>0</v>
      </c>
      <c r="CQ257" s="30">
        <v>0</v>
      </c>
      <c r="CR257" s="30">
        <v>0</v>
      </c>
      <c r="CS257" s="30">
        <v>0</v>
      </c>
      <c r="CT257" s="30">
        <v>0</v>
      </c>
      <c r="CU257" s="30">
        <v>0</v>
      </c>
      <c r="CV257" s="30">
        <v>0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1">
        <v>0</v>
      </c>
    </row>
    <row r="258" spans="1:106" ht="14.25" customHeight="1" x14ac:dyDescent="0.25">
      <c r="A258" s="21">
        <f t="shared" si="27"/>
        <v>245</v>
      </c>
      <c r="B258" s="141" t="s">
        <v>411</v>
      </c>
      <c r="C258" s="33">
        <v>15004</v>
      </c>
      <c r="D258" s="40" t="s">
        <v>290</v>
      </c>
      <c r="E258" s="25">
        <f t="shared" si="28"/>
        <v>0</v>
      </c>
      <c r="F258" s="25" t="e">
        <f>VLOOKUP(E258,Tab!$A$2:$B$255,2,TRUE)</f>
        <v>#N/A</v>
      </c>
      <c r="G258" s="26">
        <f t="shared" si="29"/>
        <v>471</v>
      </c>
      <c r="H258" s="26">
        <f t="shared" si="30"/>
        <v>0</v>
      </c>
      <c r="I258" s="26">
        <f t="shared" si="31"/>
        <v>0</v>
      </c>
      <c r="J258" s="26">
        <f t="shared" si="32"/>
        <v>0</v>
      </c>
      <c r="K258" s="26">
        <f t="shared" si="33"/>
        <v>0</v>
      </c>
      <c r="L258" s="27">
        <f t="shared" si="34"/>
        <v>471</v>
      </c>
      <c r="M258" s="28">
        <f t="shared" si="35"/>
        <v>94.2</v>
      </c>
      <c r="N258" s="29"/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183">
        <v>0</v>
      </c>
      <c r="AH258" s="178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v>0</v>
      </c>
      <c r="AY258" s="30">
        <v>0</v>
      </c>
      <c r="AZ258" s="30">
        <v>0</v>
      </c>
      <c r="BA258" s="30">
        <v>0</v>
      </c>
      <c r="BB258" s="30">
        <v>0</v>
      </c>
      <c r="BC258" s="30">
        <v>0</v>
      </c>
      <c r="BD258" s="30">
        <v>0</v>
      </c>
      <c r="BE258" s="30">
        <v>0</v>
      </c>
      <c r="BF258" s="30">
        <v>0</v>
      </c>
      <c r="BG258" s="30">
        <v>0</v>
      </c>
      <c r="BH258" s="30">
        <v>0</v>
      </c>
      <c r="BI258" s="30">
        <v>0</v>
      </c>
      <c r="BJ258" s="30">
        <v>0</v>
      </c>
      <c r="BK258" s="30">
        <v>0</v>
      </c>
      <c r="BL258" s="30">
        <v>0</v>
      </c>
      <c r="BM258" s="30">
        <v>0</v>
      </c>
      <c r="BN258" s="30">
        <v>0</v>
      </c>
      <c r="BO258" s="30">
        <v>0</v>
      </c>
      <c r="BP258" s="30">
        <v>0</v>
      </c>
      <c r="BQ258" s="30">
        <v>0</v>
      </c>
      <c r="BR258" s="30">
        <v>0</v>
      </c>
      <c r="BS258" s="30">
        <v>0</v>
      </c>
      <c r="BT258" s="30">
        <v>0</v>
      </c>
      <c r="BU258" s="30">
        <v>0</v>
      </c>
      <c r="BV258" s="30">
        <v>0</v>
      </c>
      <c r="BW258" s="30">
        <v>0</v>
      </c>
      <c r="BX258" s="30">
        <v>0</v>
      </c>
      <c r="BY258" s="30">
        <v>0</v>
      </c>
      <c r="BZ258" s="30">
        <v>0</v>
      </c>
      <c r="CA258" s="30">
        <v>0</v>
      </c>
      <c r="CB258" s="30">
        <v>0</v>
      </c>
      <c r="CC258" s="30">
        <v>0</v>
      </c>
      <c r="CD258" s="30">
        <v>0</v>
      </c>
      <c r="CE258" s="30">
        <v>0</v>
      </c>
      <c r="CF258" s="30">
        <v>0</v>
      </c>
      <c r="CG258" s="30">
        <v>0</v>
      </c>
      <c r="CH258" s="30">
        <v>0</v>
      </c>
      <c r="CI258" s="30">
        <v>0</v>
      </c>
      <c r="CJ258" s="30">
        <v>0</v>
      </c>
      <c r="CK258" s="30">
        <v>0</v>
      </c>
      <c r="CL258" s="30">
        <v>0</v>
      </c>
      <c r="CM258" s="30">
        <v>0</v>
      </c>
      <c r="CN258" s="30">
        <v>0</v>
      </c>
      <c r="CO258" s="30">
        <v>0</v>
      </c>
      <c r="CP258" s="30">
        <v>0</v>
      </c>
      <c r="CQ258" s="30">
        <v>0</v>
      </c>
      <c r="CR258" s="30">
        <v>0</v>
      </c>
      <c r="CS258" s="30">
        <v>0</v>
      </c>
      <c r="CT258" s="30">
        <v>471</v>
      </c>
      <c r="CU258" s="30">
        <v>0</v>
      </c>
      <c r="CV258" s="30">
        <v>0</v>
      </c>
      <c r="CW258" s="30">
        <v>0</v>
      </c>
      <c r="CX258" s="30">
        <v>0</v>
      </c>
      <c r="CY258" s="30">
        <v>0</v>
      </c>
      <c r="CZ258" s="30">
        <v>0</v>
      </c>
      <c r="DA258" s="30">
        <v>0</v>
      </c>
      <c r="DB258" s="31">
        <v>0</v>
      </c>
    </row>
    <row r="259" spans="1:106" ht="14.25" customHeight="1" x14ac:dyDescent="0.25">
      <c r="A259" s="21">
        <f t="shared" si="27"/>
        <v>246</v>
      </c>
      <c r="B259" s="141" t="s">
        <v>507</v>
      </c>
      <c r="C259" s="33">
        <v>5579</v>
      </c>
      <c r="D259" s="40" t="s">
        <v>597</v>
      </c>
      <c r="E259" s="25">
        <f t="shared" si="28"/>
        <v>0</v>
      </c>
      <c r="F259" s="25" t="e">
        <f>VLOOKUP(E259,Tab!$A$2:$B$255,2,TRUE)</f>
        <v>#N/A</v>
      </c>
      <c r="G259" s="26">
        <f t="shared" si="29"/>
        <v>469</v>
      </c>
      <c r="H259" s="26">
        <f t="shared" si="30"/>
        <v>0</v>
      </c>
      <c r="I259" s="26">
        <f t="shared" si="31"/>
        <v>0</v>
      </c>
      <c r="J259" s="26">
        <f t="shared" si="32"/>
        <v>0</v>
      </c>
      <c r="K259" s="26">
        <f t="shared" si="33"/>
        <v>0</v>
      </c>
      <c r="L259" s="27">
        <f t="shared" si="34"/>
        <v>469</v>
      </c>
      <c r="M259" s="28">
        <f t="shared" si="35"/>
        <v>93.8</v>
      </c>
      <c r="N259" s="29"/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183">
        <v>0</v>
      </c>
      <c r="AH259" s="178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  <c r="AT259" s="30">
        <v>0</v>
      </c>
      <c r="AU259" s="30">
        <v>0</v>
      </c>
      <c r="AV259" s="30">
        <v>0</v>
      </c>
      <c r="AW259" s="30">
        <v>0</v>
      </c>
      <c r="AX259" s="30">
        <v>0</v>
      </c>
      <c r="AY259" s="30">
        <v>0</v>
      </c>
      <c r="AZ259" s="30">
        <v>0</v>
      </c>
      <c r="BA259" s="30">
        <v>0</v>
      </c>
      <c r="BB259" s="30">
        <v>0</v>
      </c>
      <c r="BC259" s="30">
        <v>0</v>
      </c>
      <c r="BD259" s="30">
        <v>0</v>
      </c>
      <c r="BE259" s="30">
        <v>0</v>
      </c>
      <c r="BF259" s="30">
        <v>0</v>
      </c>
      <c r="BG259" s="30">
        <v>0</v>
      </c>
      <c r="BH259" s="30">
        <v>0</v>
      </c>
      <c r="BI259" s="30">
        <v>0</v>
      </c>
      <c r="BJ259" s="30">
        <v>0</v>
      </c>
      <c r="BK259" s="30">
        <v>0</v>
      </c>
      <c r="BL259" s="30">
        <v>0</v>
      </c>
      <c r="BM259" s="30">
        <v>0</v>
      </c>
      <c r="BN259" s="30">
        <v>0</v>
      </c>
      <c r="BO259" s="30">
        <v>0</v>
      </c>
      <c r="BP259" s="30">
        <v>0</v>
      </c>
      <c r="BQ259" s="30">
        <v>0</v>
      </c>
      <c r="BR259" s="30">
        <v>0</v>
      </c>
      <c r="BS259" s="30">
        <v>0</v>
      </c>
      <c r="BT259" s="30">
        <v>0</v>
      </c>
      <c r="BU259" s="30">
        <v>0</v>
      </c>
      <c r="BV259" s="30">
        <v>0</v>
      </c>
      <c r="BW259" s="30">
        <v>0</v>
      </c>
      <c r="BX259" s="30">
        <v>0</v>
      </c>
      <c r="BY259" s="30">
        <v>0</v>
      </c>
      <c r="BZ259" s="30">
        <v>0</v>
      </c>
      <c r="CA259" s="30">
        <v>0</v>
      </c>
      <c r="CB259" s="30">
        <v>0</v>
      </c>
      <c r="CC259" s="30">
        <v>0</v>
      </c>
      <c r="CD259" s="30">
        <v>0</v>
      </c>
      <c r="CE259" s="30">
        <v>0</v>
      </c>
      <c r="CF259" s="30">
        <v>469</v>
      </c>
      <c r="CG259" s="30">
        <v>0</v>
      </c>
      <c r="CH259" s="30">
        <v>0</v>
      </c>
      <c r="CI259" s="30">
        <v>0</v>
      </c>
      <c r="CJ259" s="30">
        <v>0</v>
      </c>
      <c r="CK259" s="30">
        <v>0</v>
      </c>
      <c r="CL259" s="30">
        <v>0</v>
      </c>
      <c r="CM259" s="30">
        <v>0</v>
      </c>
      <c r="CN259" s="30">
        <v>0</v>
      </c>
      <c r="CO259" s="30">
        <v>0</v>
      </c>
      <c r="CP259" s="30">
        <v>0</v>
      </c>
      <c r="CQ259" s="30">
        <v>0</v>
      </c>
      <c r="CR259" s="30">
        <v>0</v>
      </c>
      <c r="CS259" s="30">
        <v>0</v>
      </c>
      <c r="CT259" s="30">
        <v>0</v>
      </c>
      <c r="CU259" s="30">
        <v>0</v>
      </c>
      <c r="CV259" s="30">
        <v>0</v>
      </c>
      <c r="CW259" s="30">
        <v>0</v>
      </c>
      <c r="CX259" s="30">
        <v>0</v>
      </c>
      <c r="CY259" s="30">
        <v>0</v>
      </c>
      <c r="CZ259" s="30">
        <v>0</v>
      </c>
      <c r="DA259" s="30">
        <v>0</v>
      </c>
      <c r="DB259" s="31">
        <v>0</v>
      </c>
    </row>
    <row r="260" spans="1:106" ht="14.25" customHeight="1" x14ac:dyDescent="0.25">
      <c r="A260" s="21">
        <f t="shared" si="27"/>
        <v>247</v>
      </c>
      <c r="B260" s="141" t="s">
        <v>152</v>
      </c>
      <c r="C260" s="33">
        <v>13831</v>
      </c>
      <c r="D260" s="40" t="s">
        <v>49</v>
      </c>
      <c r="E260" s="25">
        <f t="shared" si="28"/>
        <v>468</v>
      </c>
      <c r="F260" s="25" t="e">
        <f>VLOOKUP(E260,Tab!$A$2:$B$255,2,TRUE)</f>
        <v>#N/A</v>
      </c>
      <c r="G260" s="26">
        <f t="shared" si="29"/>
        <v>468</v>
      </c>
      <c r="H260" s="26">
        <f t="shared" si="30"/>
        <v>0</v>
      </c>
      <c r="I260" s="26">
        <f t="shared" si="31"/>
        <v>0</v>
      </c>
      <c r="J260" s="26">
        <f t="shared" si="32"/>
        <v>0</v>
      </c>
      <c r="K260" s="26">
        <f t="shared" si="33"/>
        <v>0</v>
      </c>
      <c r="L260" s="27">
        <f t="shared" si="34"/>
        <v>468</v>
      </c>
      <c r="M260" s="28">
        <f t="shared" si="35"/>
        <v>93.6</v>
      </c>
      <c r="N260" s="29"/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183">
        <v>0</v>
      </c>
      <c r="AH260" s="178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0</v>
      </c>
      <c r="AR260" s="30">
        <v>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v>0</v>
      </c>
      <c r="AY260" s="30">
        <v>0</v>
      </c>
      <c r="AZ260" s="30">
        <v>0</v>
      </c>
      <c r="BA260" s="30">
        <v>0</v>
      </c>
      <c r="BB260" s="30">
        <v>0</v>
      </c>
      <c r="BC260" s="30">
        <v>0</v>
      </c>
      <c r="BD260" s="30">
        <v>0</v>
      </c>
      <c r="BE260" s="30">
        <v>0</v>
      </c>
      <c r="BF260" s="30">
        <v>0</v>
      </c>
      <c r="BG260" s="30">
        <v>0</v>
      </c>
      <c r="BH260" s="30">
        <v>0</v>
      </c>
      <c r="BI260" s="30">
        <v>0</v>
      </c>
      <c r="BJ260" s="30">
        <v>468</v>
      </c>
      <c r="BK260" s="30">
        <v>0</v>
      </c>
      <c r="BL260" s="30">
        <v>0</v>
      </c>
      <c r="BM260" s="30">
        <v>0</v>
      </c>
      <c r="BN260" s="30">
        <v>0</v>
      </c>
      <c r="BO260" s="30">
        <v>0</v>
      </c>
      <c r="BP260" s="30">
        <v>0</v>
      </c>
      <c r="BQ260" s="30">
        <v>0</v>
      </c>
      <c r="BR260" s="30">
        <v>0</v>
      </c>
      <c r="BS260" s="30">
        <v>0</v>
      </c>
      <c r="BT260" s="30">
        <v>0</v>
      </c>
      <c r="BU260" s="30">
        <v>0</v>
      </c>
      <c r="BV260" s="30">
        <v>0</v>
      </c>
      <c r="BW260" s="30">
        <v>0</v>
      </c>
      <c r="BX260" s="30">
        <v>0</v>
      </c>
      <c r="BY260" s="30">
        <v>0</v>
      </c>
      <c r="BZ260" s="30">
        <v>0</v>
      </c>
      <c r="CA260" s="30">
        <v>0</v>
      </c>
      <c r="CB260" s="30">
        <v>0</v>
      </c>
      <c r="CC260" s="30">
        <v>0</v>
      </c>
      <c r="CD260" s="30">
        <v>0</v>
      </c>
      <c r="CE260" s="30">
        <v>0</v>
      </c>
      <c r="CF260" s="30">
        <v>0</v>
      </c>
      <c r="CG260" s="30">
        <v>0</v>
      </c>
      <c r="CH260" s="30">
        <v>0</v>
      </c>
      <c r="CI260" s="30">
        <v>0</v>
      </c>
      <c r="CJ260" s="30">
        <v>0</v>
      </c>
      <c r="CK260" s="30">
        <v>0</v>
      </c>
      <c r="CL260" s="30">
        <v>0</v>
      </c>
      <c r="CM260" s="30">
        <v>0</v>
      </c>
      <c r="CN260" s="30">
        <v>0</v>
      </c>
      <c r="CO260" s="30">
        <v>0</v>
      </c>
      <c r="CP260" s="30">
        <v>0</v>
      </c>
      <c r="CQ260" s="30">
        <v>0</v>
      </c>
      <c r="CR260" s="30">
        <v>0</v>
      </c>
      <c r="CS260" s="30">
        <v>0</v>
      </c>
      <c r="CT260" s="30">
        <v>0</v>
      </c>
      <c r="CU260" s="30">
        <v>0</v>
      </c>
      <c r="CV260" s="30">
        <v>0</v>
      </c>
      <c r="CW260" s="30">
        <v>0</v>
      </c>
      <c r="CX260" s="30">
        <v>0</v>
      </c>
      <c r="CY260" s="30">
        <v>0</v>
      </c>
      <c r="CZ260" s="30">
        <v>0</v>
      </c>
      <c r="DA260" s="30">
        <v>0</v>
      </c>
      <c r="DB260" s="31">
        <v>0</v>
      </c>
    </row>
    <row r="261" spans="1:106" ht="14.25" customHeight="1" x14ac:dyDescent="0.25">
      <c r="A261" s="21">
        <f t="shared" si="27"/>
        <v>248</v>
      </c>
      <c r="B261" s="141" t="s">
        <v>280</v>
      </c>
      <c r="C261" s="33">
        <v>11166</v>
      </c>
      <c r="D261" s="40" t="s">
        <v>24</v>
      </c>
      <c r="E261" s="25">
        <f t="shared" si="28"/>
        <v>0</v>
      </c>
      <c r="F261" s="25" t="e">
        <f>VLOOKUP(E261,Tab!$A$2:$B$255,2,TRUE)</f>
        <v>#N/A</v>
      </c>
      <c r="G261" s="26">
        <f t="shared" si="29"/>
        <v>468</v>
      </c>
      <c r="H261" s="26">
        <f t="shared" si="30"/>
        <v>0</v>
      </c>
      <c r="I261" s="26">
        <f t="shared" si="31"/>
        <v>0</v>
      </c>
      <c r="J261" s="26">
        <f t="shared" si="32"/>
        <v>0</v>
      </c>
      <c r="K261" s="26">
        <f t="shared" si="33"/>
        <v>0</v>
      </c>
      <c r="L261" s="27">
        <f t="shared" si="34"/>
        <v>468</v>
      </c>
      <c r="M261" s="28">
        <f t="shared" si="35"/>
        <v>93.6</v>
      </c>
      <c r="N261" s="29"/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183">
        <v>0</v>
      </c>
      <c r="AH261" s="178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v>0</v>
      </c>
      <c r="AY261" s="30">
        <v>0</v>
      </c>
      <c r="AZ261" s="30">
        <v>0</v>
      </c>
      <c r="BA261" s="30">
        <v>0</v>
      </c>
      <c r="BB261" s="30">
        <v>0</v>
      </c>
      <c r="BC261" s="30">
        <v>0</v>
      </c>
      <c r="BD261" s="30">
        <v>0</v>
      </c>
      <c r="BE261" s="30">
        <v>0</v>
      </c>
      <c r="BF261" s="30">
        <v>0</v>
      </c>
      <c r="BG261" s="30">
        <v>0</v>
      </c>
      <c r="BH261" s="30">
        <v>0</v>
      </c>
      <c r="BI261" s="30">
        <v>0</v>
      </c>
      <c r="BJ261" s="30">
        <v>0</v>
      </c>
      <c r="BK261" s="30">
        <v>0</v>
      </c>
      <c r="BL261" s="30">
        <v>0</v>
      </c>
      <c r="BM261" s="30">
        <v>0</v>
      </c>
      <c r="BN261" s="30">
        <v>0</v>
      </c>
      <c r="BO261" s="30">
        <v>0</v>
      </c>
      <c r="BP261" s="30">
        <v>0</v>
      </c>
      <c r="BQ261" s="30">
        <v>0</v>
      </c>
      <c r="BR261" s="30">
        <v>0</v>
      </c>
      <c r="BS261" s="30">
        <v>0</v>
      </c>
      <c r="BT261" s="30">
        <v>0</v>
      </c>
      <c r="BU261" s="30">
        <v>0</v>
      </c>
      <c r="BV261" s="30">
        <v>468</v>
      </c>
      <c r="BW261" s="30">
        <v>0</v>
      </c>
      <c r="BX261" s="30">
        <v>0</v>
      </c>
      <c r="BY261" s="30">
        <v>0</v>
      </c>
      <c r="BZ261" s="30">
        <v>0</v>
      </c>
      <c r="CA261" s="30">
        <v>0</v>
      </c>
      <c r="CB261" s="30">
        <v>0</v>
      </c>
      <c r="CC261" s="30">
        <v>0</v>
      </c>
      <c r="CD261" s="30">
        <v>0</v>
      </c>
      <c r="CE261" s="30">
        <v>0</v>
      </c>
      <c r="CF261" s="30">
        <v>0</v>
      </c>
      <c r="CG261" s="30">
        <v>0</v>
      </c>
      <c r="CH261" s="30">
        <v>0</v>
      </c>
      <c r="CI261" s="30">
        <v>0</v>
      </c>
      <c r="CJ261" s="30">
        <v>0</v>
      </c>
      <c r="CK261" s="30">
        <v>0</v>
      </c>
      <c r="CL261" s="30">
        <v>0</v>
      </c>
      <c r="CM261" s="30">
        <v>0</v>
      </c>
      <c r="CN261" s="30">
        <v>0</v>
      </c>
      <c r="CO261" s="30">
        <v>0</v>
      </c>
      <c r="CP261" s="30">
        <v>0</v>
      </c>
      <c r="CQ261" s="30">
        <v>0</v>
      </c>
      <c r="CR261" s="30">
        <v>0</v>
      </c>
      <c r="CS261" s="30">
        <v>0</v>
      </c>
      <c r="CT261" s="30">
        <v>0</v>
      </c>
      <c r="CU261" s="30">
        <v>0</v>
      </c>
      <c r="CV261" s="30">
        <v>0</v>
      </c>
      <c r="CW261" s="30">
        <v>0</v>
      </c>
      <c r="CX261" s="30">
        <v>0</v>
      </c>
      <c r="CY261" s="30">
        <v>0</v>
      </c>
      <c r="CZ261" s="30">
        <v>0</v>
      </c>
      <c r="DA261" s="30">
        <v>0</v>
      </c>
      <c r="DB261" s="31">
        <v>0</v>
      </c>
    </row>
    <row r="262" spans="1:106" ht="14.25" customHeight="1" x14ac:dyDescent="0.25">
      <c r="A262" s="21">
        <f t="shared" si="27"/>
        <v>249</v>
      </c>
      <c r="B262" s="141" t="s">
        <v>549</v>
      </c>
      <c r="C262" s="33">
        <v>15258</v>
      </c>
      <c r="D262" s="40" t="s">
        <v>44</v>
      </c>
      <c r="E262" s="25">
        <f t="shared" si="28"/>
        <v>0</v>
      </c>
      <c r="F262" s="25" t="e">
        <f>VLOOKUP(E262,Tab!$A$2:$B$255,2,TRUE)</f>
        <v>#N/A</v>
      </c>
      <c r="G262" s="26">
        <f t="shared" si="29"/>
        <v>468</v>
      </c>
      <c r="H262" s="26">
        <f t="shared" si="30"/>
        <v>0</v>
      </c>
      <c r="I262" s="26">
        <f t="shared" si="31"/>
        <v>0</v>
      </c>
      <c r="J262" s="26">
        <f t="shared" si="32"/>
        <v>0</v>
      </c>
      <c r="K262" s="26">
        <f t="shared" si="33"/>
        <v>0</v>
      </c>
      <c r="L262" s="27">
        <f t="shared" si="34"/>
        <v>468</v>
      </c>
      <c r="M262" s="28">
        <f t="shared" si="35"/>
        <v>93.6</v>
      </c>
      <c r="N262" s="29"/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183">
        <v>0</v>
      </c>
      <c r="AH262" s="178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v>0</v>
      </c>
      <c r="AY262" s="30">
        <v>0</v>
      </c>
      <c r="AZ262" s="30">
        <v>0</v>
      </c>
      <c r="BA262" s="30">
        <v>0</v>
      </c>
      <c r="BB262" s="30">
        <v>0</v>
      </c>
      <c r="BC262" s="30">
        <v>0</v>
      </c>
      <c r="BD262" s="30">
        <v>0</v>
      </c>
      <c r="BE262" s="30">
        <v>0</v>
      </c>
      <c r="BF262" s="30">
        <v>0</v>
      </c>
      <c r="BG262" s="30">
        <v>0</v>
      </c>
      <c r="BH262" s="30">
        <v>0</v>
      </c>
      <c r="BI262" s="30">
        <v>0</v>
      </c>
      <c r="BJ262" s="30">
        <v>0</v>
      </c>
      <c r="BK262" s="30">
        <v>0</v>
      </c>
      <c r="BL262" s="30">
        <v>0</v>
      </c>
      <c r="BM262" s="30">
        <v>0</v>
      </c>
      <c r="BN262" s="30">
        <v>0</v>
      </c>
      <c r="BO262" s="30">
        <v>0</v>
      </c>
      <c r="BP262" s="30">
        <v>0</v>
      </c>
      <c r="BQ262" s="30">
        <v>0</v>
      </c>
      <c r="BR262" s="30">
        <v>0</v>
      </c>
      <c r="BS262" s="30">
        <v>468</v>
      </c>
      <c r="BT262" s="30">
        <v>0</v>
      </c>
      <c r="BU262" s="30">
        <v>0</v>
      </c>
      <c r="BV262" s="30">
        <v>0</v>
      </c>
      <c r="BW262" s="30">
        <v>0</v>
      </c>
      <c r="BX262" s="30">
        <v>0</v>
      </c>
      <c r="BY262" s="30">
        <v>0</v>
      </c>
      <c r="BZ262" s="30">
        <v>0</v>
      </c>
      <c r="CA262" s="30">
        <v>0</v>
      </c>
      <c r="CB262" s="30">
        <v>0</v>
      </c>
      <c r="CC262" s="30">
        <v>0</v>
      </c>
      <c r="CD262" s="30">
        <v>0</v>
      </c>
      <c r="CE262" s="30">
        <v>0</v>
      </c>
      <c r="CF262" s="30">
        <v>0</v>
      </c>
      <c r="CG262" s="30">
        <v>0</v>
      </c>
      <c r="CH262" s="30">
        <v>0</v>
      </c>
      <c r="CI262" s="30">
        <v>0</v>
      </c>
      <c r="CJ262" s="30">
        <v>0</v>
      </c>
      <c r="CK262" s="30">
        <v>0</v>
      </c>
      <c r="CL262" s="30">
        <v>0</v>
      </c>
      <c r="CM262" s="30">
        <v>0</v>
      </c>
      <c r="CN262" s="30">
        <v>0</v>
      </c>
      <c r="CO262" s="30">
        <v>0</v>
      </c>
      <c r="CP262" s="30">
        <v>0</v>
      </c>
      <c r="CQ262" s="30">
        <v>0</v>
      </c>
      <c r="CR262" s="30">
        <v>0</v>
      </c>
      <c r="CS262" s="30">
        <v>0</v>
      </c>
      <c r="CT262" s="30">
        <v>0</v>
      </c>
      <c r="CU262" s="30">
        <v>0</v>
      </c>
      <c r="CV262" s="30">
        <v>0</v>
      </c>
      <c r="CW262" s="30">
        <v>0</v>
      </c>
      <c r="CX262" s="30">
        <v>0</v>
      </c>
      <c r="CY262" s="30">
        <v>0</v>
      </c>
      <c r="CZ262" s="30">
        <v>0</v>
      </c>
      <c r="DA262" s="30">
        <v>0</v>
      </c>
      <c r="DB262" s="31">
        <v>0</v>
      </c>
    </row>
    <row r="263" spans="1:106" ht="14.25" customHeight="1" x14ac:dyDescent="0.25">
      <c r="A263" s="21">
        <f t="shared" si="27"/>
        <v>250</v>
      </c>
      <c r="B263" s="141" t="s">
        <v>486</v>
      </c>
      <c r="C263" s="33">
        <v>7371</v>
      </c>
      <c r="D263" s="40" t="s">
        <v>76</v>
      </c>
      <c r="E263" s="25">
        <f t="shared" si="28"/>
        <v>467</v>
      </c>
      <c r="F263" s="25" t="e">
        <f>VLOOKUP(E263,Tab!$A$2:$B$255,2,TRUE)</f>
        <v>#N/A</v>
      </c>
      <c r="G263" s="26">
        <f t="shared" si="29"/>
        <v>467</v>
      </c>
      <c r="H263" s="26">
        <f t="shared" si="30"/>
        <v>0</v>
      </c>
      <c r="I263" s="26">
        <f t="shared" si="31"/>
        <v>0</v>
      </c>
      <c r="J263" s="26">
        <f t="shared" si="32"/>
        <v>0</v>
      </c>
      <c r="K263" s="26">
        <f t="shared" si="33"/>
        <v>0</v>
      </c>
      <c r="L263" s="27">
        <f t="shared" si="34"/>
        <v>467</v>
      </c>
      <c r="M263" s="28">
        <f t="shared" si="35"/>
        <v>93.4</v>
      </c>
      <c r="N263" s="29"/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467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183">
        <v>0</v>
      </c>
      <c r="AH263" s="178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  <c r="AT263" s="30">
        <v>0</v>
      </c>
      <c r="AU263" s="30">
        <v>0</v>
      </c>
      <c r="AV263" s="30">
        <v>0</v>
      </c>
      <c r="AW263" s="30">
        <v>0</v>
      </c>
      <c r="AX263" s="30">
        <v>0</v>
      </c>
      <c r="AY263" s="30">
        <v>0</v>
      </c>
      <c r="AZ263" s="30">
        <v>0</v>
      </c>
      <c r="BA263" s="30">
        <v>0</v>
      </c>
      <c r="BB263" s="30">
        <v>0</v>
      </c>
      <c r="BC263" s="30">
        <v>0</v>
      </c>
      <c r="BD263" s="30">
        <v>0</v>
      </c>
      <c r="BE263" s="30">
        <v>0</v>
      </c>
      <c r="BF263" s="30">
        <v>0</v>
      </c>
      <c r="BG263" s="30">
        <v>0</v>
      </c>
      <c r="BH263" s="30">
        <v>0</v>
      </c>
      <c r="BI263" s="30">
        <v>0</v>
      </c>
      <c r="BJ263" s="30">
        <v>0</v>
      </c>
      <c r="BK263" s="30">
        <v>0</v>
      </c>
      <c r="BL263" s="30">
        <v>0</v>
      </c>
      <c r="BM263" s="30">
        <v>0</v>
      </c>
      <c r="BN263" s="30">
        <v>0</v>
      </c>
      <c r="BO263" s="30">
        <v>0</v>
      </c>
      <c r="BP263" s="30">
        <v>0</v>
      </c>
      <c r="BQ263" s="30">
        <v>0</v>
      </c>
      <c r="BR263" s="30">
        <v>0</v>
      </c>
      <c r="BS263" s="30">
        <v>0</v>
      </c>
      <c r="BT263" s="30">
        <v>0</v>
      </c>
      <c r="BU263" s="30">
        <v>0</v>
      </c>
      <c r="BV263" s="30">
        <v>0</v>
      </c>
      <c r="BW263" s="30">
        <v>0</v>
      </c>
      <c r="BX263" s="30">
        <v>0</v>
      </c>
      <c r="BY263" s="30">
        <v>0</v>
      </c>
      <c r="BZ263" s="30">
        <v>0</v>
      </c>
      <c r="CA263" s="30">
        <v>0</v>
      </c>
      <c r="CB263" s="30">
        <v>0</v>
      </c>
      <c r="CC263" s="30">
        <v>0</v>
      </c>
      <c r="CD263" s="30">
        <v>0</v>
      </c>
      <c r="CE263" s="30">
        <v>0</v>
      </c>
      <c r="CF263" s="30">
        <v>0</v>
      </c>
      <c r="CG263" s="30">
        <v>0</v>
      </c>
      <c r="CH263" s="30">
        <v>0</v>
      </c>
      <c r="CI263" s="30">
        <v>0</v>
      </c>
      <c r="CJ263" s="30">
        <v>0</v>
      </c>
      <c r="CK263" s="30">
        <v>0</v>
      </c>
      <c r="CL263" s="30">
        <v>0</v>
      </c>
      <c r="CM263" s="30">
        <v>0</v>
      </c>
      <c r="CN263" s="30">
        <v>0</v>
      </c>
      <c r="CO263" s="30">
        <v>0</v>
      </c>
      <c r="CP263" s="30">
        <v>0</v>
      </c>
      <c r="CQ263" s="30">
        <v>0</v>
      </c>
      <c r="CR263" s="30">
        <v>0</v>
      </c>
      <c r="CS263" s="30">
        <v>0</v>
      </c>
      <c r="CT263" s="30">
        <v>0</v>
      </c>
      <c r="CU263" s="30">
        <v>0</v>
      </c>
      <c r="CV263" s="30">
        <v>0</v>
      </c>
      <c r="CW263" s="30">
        <v>0</v>
      </c>
      <c r="CX263" s="30">
        <v>0</v>
      </c>
      <c r="CY263" s="30">
        <v>0</v>
      </c>
      <c r="CZ263" s="30">
        <v>0</v>
      </c>
      <c r="DA263" s="30">
        <v>0</v>
      </c>
      <c r="DB263" s="31">
        <v>0</v>
      </c>
    </row>
    <row r="264" spans="1:106" ht="14.25" customHeight="1" x14ac:dyDescent="0.25">
      <c r="A264" s="21">
        <f t="shared" si="27"/>
        <v>251</v>
      </c>
      <c r="B264" s="141" t="s">
        <v>272</v>
      </c>
      <c r="C264" s="33">
        <v>15316</v>
      </c>
      <c r="D264" s="139" t="s">
        <v>124</v>
      </c>
      <c r="E264" s="25">
        <f t="shared" si="28"/>
        <v>0</v>
      </c>
      <c r="F264" s="25" t="e">
        <f>VLOOKUP(E264,Tab!$A$2:$B$255,2,TRUE)</f>
        <v>#N/A</v>
      </c>
      <c r="G264" s="26">
        <f t="shared" si="29"/>
        <v>466</v>
      </c>
      <c r="H264" s="26">
        <f t="shared" si="30"/>
        <v>0</v>
      </c>
      <c r="I264" s="26">
        <f t="shared" si="31"/>
        <v>0</v>
      </c>
      <c r="J264" s="26">
        <f t="shared" si="32"/>
        <v>0</v>
      </c>
      <c r="K264" s="26">
        <f t="shared" si="33"/>
        <v>0</v>
      </c>
      <c r="L264" s="27">
        <f t="shared" si="34"/>
        <v>466</v>
      </c>
      <c r="M264" s="28">
        <f t="shared" si="35"/>
        <v>93.2</v>
      </c>
      <c r="N264" s="29"/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183">
        <v>0</v>
      </c>
      <c r="AH264" s="178">
        <v>0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  <c r="AT264" s="30">
        <v>0</v>
      </c>
      <c r="AU264" s="30">
        <v>0</v>
      </c>
      <c r="AV264" s="30">
        <v>0</v>
      </c>
      <c r="AW264" s="30">
        <v>0</v>
      </c>
      <c r="AX264" s="30">
        <v>0</v>
      </c>
      <c r="AY264" s="30">
        <v>0</v>
      </c>
      <c r="AZ264" s="30">
        <v>0</v>
      </c>
      <c r="BA264" s="30">
        <v>0</v>
      </c>
      <c r="BB264" s="30">
        <v>0</v>
      </c>
      <c r="BC264" s="30">
        <v>0</v>
      </c>
      <c r="BD264" s="30">
        <v>0</v>
      </c>
      <c r="BE264" s="30">
        <v>0</v>
      </c>
      <c r="BF264" s="30">
        <v>0</v>
      </c>
      <c r="BG264" s="30">
        <v>0</v>
      </c>
      <c r="BH264" s="30">
        <v>0</v>
      </c>
      <c r="BI264" s="30">
        <v>0</v>
      </c>
      <c r="BJ264" s="30">
        <v>0</v>
      </c>
      <c r="BK264" s="30">
        <v>0</v>
      </c>
      <c r="BL264" s="30">
        <v>0</v>
      </c>
      <c r="BM264" s="30">
        <v>0</v>
      </c>
      <c r="BN264" s="30">
        <v>0</v>
      </c>
      <c r="BO264" s="30">
        <v>0</v>
      </c>
      <c r="BP264" s="30">
        <v>0</v>
      </c>
      <c r="BQ264" s="30">
        <v>0</v>
      </c>
      <c r="BR264" s="30">
        <v>0</v>
      </c>
      <c r="BS264" s="30">
        <v>0</v>
      </c>
      <c r="BT264" s="30">
        <v>0</v>
      </c>
      <c r="BU264" s="30">
        <v>0</v>
      </c>
      <c r="BV264" s="30">
        <v>0</v>
      </c>
      <c r="BW264" s="30">
        <v>0</v>
      </c>
      <c r="BX264" s="30">
        <v>0</v>
      </c>
      <c r="BY264" s="30">
        <v>0</v>
      </c>
      <c r="BZ264" s="30">
        <v>0</v>
      </c>
      <c r="CA264" s="30">
        <v>0</v>
      </c>
      <c r="CB264" s="30">
        <v>0</v>
      </c>
      <c r="CC264" s="30">
        <v>466</v>
      </c>
      <c r="CD264" s="30">
        <v>0</v>
      </c>
      <c r="CE264" s="30">
        <v>0</v>
      </c>
      <c r="CF264" s="30">
        <v>0</v>
      </c>
      <c r="CG264" s="30">
        <v>0</v>
      </c>
      <c r="CH264" s="30">
        <v>0</v>
      </c>
      <c r="CI264" s="30">
        <v>0</v>
      </c>
      <c r="CJ264" s="30">
        <v>0</v>
      </c>
      <c r="CK264" s="30">
        <v>0</v>
      </c>
      <c r="CL264" s="30">
        <v>0</v>
      </c>
      <c r="CM264" s="30">
        <v>0</v>
      </c>
      <c r="CN264" s="30">
        <v>0</v>
      </c>
      <c r="CO264" s="30">
        <v>0</v>
      </c>
      <c r="CP264" s="30">
        <v>0</v>
      </c>
      <c r="CQ264" s="30">
        <v>0</v>
      </c>
      <c r="CR264" s="30">
        <v>0</v>
      </c>
      <c r="CS264" s="30">
        <v>0</v>
      </c>
      <c r="CT264" s="30">
        <v>0</v>
      </c>
      <c r="CU264" s="30">
        <v>0</v>
      </c>
      <c r="CV264" s="30">
        <v>0</v>
      </c>
      <c r="CW264" s="30">
        <v>0</v>
      </c>
      <c r="CX264" s="30">
        <v>0</v>
      </c>
      <c r="CY264" s="30">
        <v>0</v>
      </c>
      <c r="CZ264" s="30">
        <v>0</v>
      </c>
      <c r="DA264" s="30">
        <v>0</v>
      </c>
      <c r="DB264" s="31">
        <v>0</v>
      </c>
    </row>
    <row r="265" spans="1:106" ht="14.25" customHeight="1" x14ac:dyDescent="0.25">
      <c r="A265" s="21">
        <f t="shared" si="27"/>
        <v>252</v>
      </c>
      <c r="B265" s="143" t="s">
        <v>307</v>
      </c>
      <c r="C265" s="33">
        <v>13985</v>
      </c>
      <c r="D265" s="144" t="s">
        <v>158</v>
      </c>
      <c r="E265" s="25">
        <f t="shared" si="28"/>
        <v>463</v>
      </c>
      <c r="F265" s="25" t="e">
        <f>VLOOKUP(E265,Tab!$A$2:$B$255,2,TRUE)</f>
        <v>#N/A</v>
      </c>
      <c r="G265" s="26">
        <f t="shared" si="29"/>
        <v>463</v>
      </c>
      <c r="H265" s="26">
        <f t="shared" si="30"/>
        <v>0</v>
      </c>
      <c r="I265" s="26">
        <f t="shared" si="31"/>
        <v>0</v>
      </c>
      <c r="J265" s="26">
        <f t="shared" si="32"/>
        <v>0</v>
      </c>
      <c r="K265" s="26">
        <f t="shared" si="33"/>
        <v>0</v>
      </c>
      <c r="L265" s="27">
        <f t="shared" si="34"/>
        <v>463</v>
      </c>
      <c r="M265" s="28">
        <f t="shared" si="35"/>
        <v>92.6</v>
      </c>
      <c r="N265" s="29"/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183">
        <v>0</v>
      </c>
      <c r="AH265" s="178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v>0</v>
      </c>
      <c r="AY265" s="30">
        <v>0</v>
      </c>
      <c r="AZ265" s="30">
        <v>0</v>
      </c>
      <c r="BA265" s="30">
        <v>463</v>
      </c>
      <c r="BB265" s="30">
        <v>0</v>
      </c>
      <c r="BC265" s="30">
        <v>0</v>
      </c>
      <c r="BD265" s="30">
        <v>0</v>
      </c>
      <c r="BE265" s="30">
        <v>0</v>
      </c>
      <c r="BF265" s="30">
        <v>0</v>
      </c>
      <c r="BG265" s="30">
        <v>0</v>
      </c>
      <c r="BH265" s="30">
        <v>0</v>
      </c>
      <c r="BI265" s="30">
        <v>0</v>
      </c>
      <c r="BJ265" s="30">
        <v>0</v>
      </c>
      <c r="BK265" s="30">
        <v>0</v>
      </c>
      <c r="BL265" s="30">
        <v>0</v>
      </c>
      <c r="BM265" s="30">
        <v>0</v>
      </c>
      <c r="BN265" s="30">
        <v>0</v>
      </c>
      <c r="BO265" s="30">
        <v>0</v>
      </c>
      <c r="BP265" s="30">
        <v>0</v>
      </c>
      <c r="BQ265" s="30">
        <v>0</v>
      </c>
      <c r="BR265" s="30">
        <v>0</v>
      </c>
      <c r="BS265" s="30">
        <v>0</v>
      </c>
      <c r="BT265" s="30">
        <v>0</v>
      </c>
      <c r="BU265" s="30">
        <v>0</v>
      </c>
      <c r="BV265" s="30">
        <v>0</v>
      </c>
      <c r="BW265" s="30">
        <v>0</v>
      </c>
      <c r="BX265" s="30">
        <v>0</v>
      </c>
      <c r="BY265" s="30">
        <v>0</v>
      </c>
      <c r="BZ265" s="30">
        <v>0</v>
      </c>
      <c r="CA265" s="30">
        <v>0</v>
      </c>
      <c r="CB265" s="30">
        <v>0</v>
      </c>
      <c r="CC265" s="30">
        <v>0</v>
      </c>
      <c r="CD265" s="30">
        <v>0</v>
      </c>
      <c r="CE265" s="30">
        <v>0</v>
      </c>
      <c r="CF265" s="30">
        <v>0</v>
      </c>
      <c r="CG265" s="30">
        <v>0</v>
      </c>
      <c r="CH265" s="30">
        <v>0</v>
      </c>
      <c r="CI265" s="30">
        <v>0</v>
      </c>
      <c r="CJ265" s="30">
        <v>0</v>
      </c>
      <c r="CK265" s="30">
        <v>0</v>
      </c>
      <c r="CL265" s="30">
        <v>0</v>
      </c>
      <c r="CM265" s="30">
        <v>0</v>
      </c>
      <c r="CN265" s="30">
        <v>0</v>
      </c>
      <c r="CO265" s="30">
        <v>0</v>
      </c>
      <c r="CP265" s="30">
        <v>0</v>
      </c>
      <c r="CQ265" s="30">
        <v>0</v>
      </c>
      <c r="CR265" s="30">
        <v>0</v>
      </c>
      <c r="CS265" s="30">
        <v>0</v>
      </c>
      <c r="CT265" s="30">
        <v>0</v>
      </c>
      <c r="CU265" s="30">
        <v>0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1">
        <v>0</v>
      </c>
    </row>
    <row r="266" spans="1:106" ht="14.25" customHeight="1" x14ac:dyDescent="0.25">
      <c r="A266" s="21">
        <f t="shared" si="27"/>
        <v>253</v>
      </c>
      <c r="B266" s="141" t="s">
        <v>550</v>
      </c>
      <c r="C266" s="33">
        <v>15375</v>
      </c>
      <c r="D266" s="139" t="s">
        <v>44</v>
      </c>
      <c r="E266" s="25">
        <f t="shared" si="28"/>
        <v>0</v>
      </c>
      <c r="F266" s="25" t="e">
        <f>VLOOKUP(E266,Tab!$A$2:$B$255,2,TRUE)</f>
        <v>#N/A</v>
      </c>
      <c r="G266" s="26">
        <f t="shared" si="29"/>
        <v>463</v>
      </c>
      <c r="H266" s="26">
        <f t="shared" si="30"/>
        <v>0</v>
      </c>
      <c r="I266" s="26">
        <f t="shared" si="31"/>
        <v>0</v>
      </c>
      <c r="J266" s="26">
        <f t="shared" si="32"/>
        <v>0</v>
      </c>
      <c r="K266" s="26">
        <f t="shared" si="33"/>
        <v>0</v>
      </c>
      <c r="L266" s="27">
        <f t="shared" si="34"/>
        <v>463</v>
      </c>
      <c r="M266" s="28">
        <f t="shared" si="35"/>
        <v>92.6</v>
      </c>
      <c r="N266" s="29"/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183">
        <v>0</v>
      </c>
      <c r="AH266" s="178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0</v>
      </c>
      <c r="AY266" s="30">
        <v>0</v>
      </c>
      <c r="AZ266" s="30">
        <v>0</v>
      </c>
      <c r="BA266" s="30">
        <v>0</v>
      </c>
      <c r="BB266" s="30">
        <v>0</v>
      </c>
      <c r="BC266" s="30">
        <v>0</v>
      </c>
      <c r="BD266" s="30">
        <v>0</v>
      </c>
      <c r="BE266" s="30">
        <v>0</v>
      </c>
      <c r="BF266" s="30">
        <v>0</v>
      </c>
      <c r="BG266" s="30">
        <v>0</v>
      </c>
      <c r="BH266" s="30">
        <v>0</v>
      </c>
      <c r="BI266" s="30">
        <v>0</v>
      </c>
      <c r="BJ266" s="30">
        <v>0</v>
      </c>
      <c r="BK266" s="30">
        <v>0</v>
      </c>
      <c r="BL266" s="30">
        <v>0</v>
      </c>
      <c r="BM266" s="30">
        <v>0</v>
      </c>
      <c r="BN266" s="30">
        <v>0</v>
      </c>
      <c r="BO266" s="30">
        <v>0</v>
      </c>
      <c r="BP266" s="30">
        <v>0</v>
      </c>
      <c r="BQ266" s="30">
        <v>0</v>
      </c>
      <c r="BR266" s="30">
        <v>0</v>
      </c>
      <c r="BS266" s="30">
        <v>463</v>
      </c>
      <c r="BT266" s="30">
        <v>0</v>
      </c>
      <c r="BU266" s="30">
        <v>0</v>
      </c>
      <c r="BV266" s="30">
        <v>0</v>
      </c>
      <c r="BW266" s="30">
        <v>0</v>
      </c>
      <c r="BX266" s="30">
        <v>0</v>
      </c>
      <c r="BY266" s="30">
        <v>0</v>
      </c>
      <c r="BZ266" s="30">
        <v>0</v>
      </c>
      <c r="CA266" s="30">
        <v>0</v>
      </c>
      <c r="CB266" s="30">
        <v>0</v>
      </c>
      <c r="CC266" s="30">
        <v>0</v>
      </c>
      <c r="CD266" s="30">
        <v>0</v>
      </c>
      <c r="CE266" s="30">
        <v>0</v>
      </c>
      <c r="CF266" s="30">
        <v>0</v>
      </c>
      <c r="CG266" s="30">
        <v>0</v>
      </c>
      <c r="CH266" s="30">
        <v>0</v>
      </c>
      <c r="CI266" s="30">
        <v>0</v>
      </c>
      <c r="CJ266" s="30">
        <v>0</v>
      </c>
      <c r="CK266" s="30">
        <v>0</v>
      </c>
      <c r="CL266" s="30">
        <v>0</v>
      </c>
      <c r="CM266" s="30">
        <v>0</v>
      </c>
      <c r="CN266" s="30">
        <v>0</v>
      </c>
      <c r="CO266" s="30">
        <v>0</v>
      </c>
      <c r="CP266" s="30">
        <v>0</v>
      </c>
      <c r="CQ266" s="30">
        <v>0</v>
      </c>
      <c r="CR266" s="30">
        <v>0</v>
      </c>
      <c r="CS266" s="30">
        <v>0</v>
      </c>
      <c r="CT266" s="30">
        <v>0</v>
      </c>
      <c r="CU266" s="30">
        <v>0</v>
      </c>
      <c r="CV266" s="30">
        <v>0</v>
      </c>
      <c r="CW266" s="30">
        <v>0</v>
      </c>
      <c r="CX266" s="30">
        <v>0</v>
      </c>
      <c r="CY266" s="30">
        <v>0</v>
      </c>
      <c r="CZ266" s="30">
        <v>0</v>
      </c>
      <c r="DA266" s="30">
        <v>0</v>
      </c>
      <c r="DB266" s="31">
        <v>0</v>
      </c>
    </row>
    <row r="267" spans="1:106" ht="14.25" customHeight="1" x14ac:dyDescent="0.25">
      <c r="A267" s="21">
        <f t="shared" si="27"/>
        <v>254</v>
      </c>
      <c r="B267" s="141" t="s">
        <v>657</v>
      </c>
      <c r="C267" s="33">
        <v>16329</v>
      </c>
      <c r="D267" s="139" t="s">
        <v>83</v>
      </c>
      <c r="E267" s="25">
        <f t="shared" si="28"/>
        <v>460</v>
      </c>
      <c r="F267" s="25" t="e">
        <f>VLOOKUP(E267,Tab!$A$2:$B$255,2,TRUE)</f>
        <v>#N/A</v>
      </c>
      <c r="G267" s="26">
        <f t="shared" si="29"/>
        <v>460</v>
      </c>
      <c r="H267" s="26">
        <f t="shared" si="30"/>
        <v>0</v>
      </c>
      <c r="I267" s="26">
        <f t="shared" si="31"/>
        <v>0</v>
      </c>
      <c r="J267" s="26">
        <f t="shared" si="32"/>
        <v>0</v>
      </c>
      <c r="K267" s="26">
        <f t="shared" si="33"/>
        <v>0</v>
      </c>
      <c r="L267" s="27">
        <f t="shared" si="34"/>
        <v>460</v>
      </c>
      <c r="M267" s="28">
        <f t="shared" si="35"/>
        <v>92</v>
      </c>
      <c r="N267" s="29"/>
      <c r="O267" s="30">
        <v>0</v>
      </c>
      <c r="P267" s="30">
        <v>0</v>
      </c>
      <c r="Q267" s="30">
        <v>460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183">
        <v>0</v>
      </c>
      <c r="AH267" s="178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  <c r="AU267" s="30">
        <v>0</v>
      </c>
      <c r="AV267" s="30">
        <v>0</v>
      </c>
      <c r="AW267" s="30">
        <v>0</v>
      </c>
      <c r="AX267" s="30">
        <v>0</v>
      </c>
      <c r="AY267" s="30">
        <v>0</v>
      </c>
      <c r="AZ267" s="30">
        <v>0</v>
      </c>
      <c r="BA267" s="30">
        <v>0</v>
      </c>
      <c r="BB267" s="30">
        <v>0</v>
      </c>
      <c r="BC267" s="30">
        <v>0</v>
      </c>
      <c r="BD267" s="30">
        <v>0</v>
      </c>
      <c r="BE267" s="30">
        <v>0</v>
      </c>
      <c r="BF267" s="30">
        <v>0</v>
      </c>
      <c r="BG267" s="30">
        <v>0</v>
      </c>
      <c r="BH267" s="30">
        <v>0</v>
      </c>
      <c r="BI267" s="30">
        <v>0</v>
      </c>
      <c r="BJ267" s="30">
        <v>0</v>
      </c>
      <c r="BK267" s="30">
        <v>0</v>
      </c>
      <c r="BL267" s="30">
        <v>0</v>
      </c>
      <c r="BM267" s="30">
        <v>0</v>
      </c>
      <c r="BN267" s="30">
        <v>0</v>
      </c>
      <c r="BO267" s="30">
        <v>0</v>
      </c>
      <c r="BP267" s="30">
        <v>0</v>
      </c>
      <c r="BQ267" s="30">
        <v>0</v>
      </c>
      <c r="BR267" s="30">
        <v>0</v>
      </c>
      <c r="BS267" s="30">
        <v>0</v>
      </c>
      <c r="BT267" s="30">
        <v>0</v>
      </c>
      <c r="BU267" s="30">
        <v>0</v>
      </c>
      <c r="BV267" s="30">
        <v>0</v>
      </c>
      <c r="BW267" s="30">
        <v>0</v>
      </c>
      <c r="BX267" s="30">
        <v>0</v>
      </c>
      <c r="BY267" s="30">
        <v>0</v>
      </c>
      <c r="BZ267" s="30">
        <v>0</v>
      </c>
      <c r="CA267" s="30">
        <v>0</v>
      </c>
      <c r="CB267" s="30">
        <v>0</v>
      </c>
      <c r="CC267" s="30">
        <v>0</v>
      </c>
      <c r="CD267" s="30">
        <v>0</v>
      </c>
      <c r="CE267" s="30">
        <v>0</v>
      </c>
      <c r="CF267" s="30">
        <v>0</v>
      </c>
      <c r="CG267" s="30">
        <v>0</v>
      </c>
      <c r="CH267" s="30">
        <v>0</v>
      </c>
      <c r="CI267" s="30">
        <v>0</v>
      </c>
      <c r="CJ267" s="30">
        <v>0</v>
      </c>
      <c r="CK267" s="30">
        <v>0</v>
      </c>
      <c r="CL267" s="30">
        <v>0</v>
      </c>
      <c r="CM267" s="30">
        <v>0</v>
      </c>
      <c r="CN267" s="30">
        <v>0</v>
      </c>
      <c r="CO267" s="30">
        <v>0</v>
      </c>
      <c r="CP267" s="30">
        <v>0</v>
      </c>
      <c r="CQ267" s="30">
        <v>0</v>
      </c>
      <c r="CR267" s="30">
        <v>0</v>
      </c>
      <c r="CS267" s="30">
        <v>0</v>
      </c>
      <c r="CT267" s="30">
        <v>0</v>
      </c>
      <c r="CU267" s="30">
        <v>0</v>
      </c>
      <c r="CV267" s="30">
        <v>0</v>
      </c>
      <c r="CW267" s="30">
        <v>0</v>
      </c>
      <c r="CX267" s="30">
        <v>0</v>
      </c>
      <c r="CY267" s="30">
        <v>0</v>
      </c>
      <c r="CZ267" s="30">
        <v>0</v>
      </c>
      <c r="DA267" s="30">
        <v>0</v>
      </c>
      <c r="DB267" s="31">
        <v>0</v>
      </c>
    </row>
    <row r="268" spans="1:106" ht="14.25" customHeight="1" x14ac:dyDescent="0.25">
      <c r="A268" s="21">
        <f t="shared" si="27"/>
        <v>255</v>
      </c>
      <c r="B268" s="141" t="s">
        <v>586</v>
      </c>
      <c r="C268" s="33">
        <v>11629</v>
      </c>
      <c r="D268" s="40" t="s">
        <v>118</v>
      </c>
      <c r="E268" s="25">
        <f t="shared" si="28"/>
        <v>459</v>
      </c>
      <c r="F268" s="25" t="e">
        <f>VLOOKUP(E268,Tab!$A$2:$B$255,2,TRUE)</f>
        <v>#N/A</v>
      </c>
      <c r="G268" s="26">
        <f t="shared" si="29"/>
        <v>459</v>
      </c>
      <c r="H268" s="26">
        <f t="shared" si="30"/>
        <v>0</v>
      </c>
      <c r="I268" s="26">
        <f t="shared" si="31"/>
        <v>0</v>
      </c>
      <c r="J268" s="26">
        <f t="shared" si="32"/>
        <v>0</v>
      </c>
      <c r="K268" s="26">
        <f t="shared" si="33"/>
        <v>0</v>
      </c>
      <c r="L268" s="27">
        <f t="shared" si="34"/>
        <v>459</v>
      </c>
      <c r="M268" s="28">
        <f t="shared" si="35"/>
        <v>91.8</v>
      </c>
      <c r="N268" s="29"/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183">
        <v>0</v>
      </c>
      <c r="AH268" s="178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  <c r="AT268" s="30">
        <v>0</v>
      </c>
      <c r="AU268" s="30">
        <v>459</v>
      </c>
      <c r="AV268" s="30">
        <v>0</v>
      </c>
      <c r="AW268" s="30">
        <v>0</v>
      </c>
      <c r="AX268" s="30">
        <v>0</v>
      </c>
      <c r="AY268" s="30">
        <v>0</v>
      </c>
      <c r="AZ268" s="30">
        <v>0</v>
      </c>
      <c r="BA268" s="30">
        <v>0</v>
      </c>
      <c r="BB268" s="30">
        <v>0</v>
      </c>
      <c r="BC268" s="30">
        <v>0</v>
      </c>
      <c r="BD268" s="30">
        <v>0</v>
      </c>
      <c r="BE268" s="30">
        <v>0</v>
      </c>
      <c r="BF268" s="30">
        <v>0</v>
      </c>
      <c r="BG268" s="30">
        <v>0</v>
      </c>
      <c r="BH268" s="30">
        <v>0</v>
      </c>
      <c r="BI268" s="30">
        <v>0</v>
      </c>
      <c r="BJ268" s="30">
        <v>0</v>
      </c>
      <c r="BK268" s="30">
        <v>0</v>
      </c>
      <c r="BL268" s="30">
        <v>0</v>
      </c>
      <c r="BM268" s="30">
        <v>0</v>
      </c>
      <c r="BN268" s="30">
        <v>0</v>
      </c>
      <c r="BO268" s="30">
        <v>0</v>
      </c>
      <c r="BP268" s="30">
        <v>0</v>
      </c>
      <c r="BQ268" s="30">
        <v>0</v>
      </c>
      <c r="BR268" s="30">
        <v>0</v>
      </c>
      <c r="BS268" s="30">
        <v>0</v>
      </c>
      <c r="BT268" s="30">
        <v>0</v>
      </c>
      <c r="BU268" s="30">
        <v>0</v>
      </c>
      <c r="BV268" s="30">
        <v>0</v>
      </c>
      <c r="BW268" s="30">
        <v>0</v>
      </c>
      <c r="BX268" s="30">
        <v>0</v>
      </c>
      <c r="BY268" s="30">
        <v>0</v>
      </c>
      <c r="BZ268" s="30">
        <v>0</v>
      </c>
      <c r="CA268" s="30">
        <v>0</v>
      </c>
      <c r="CB268" s="30">
        <v>0</v>
      </c>
      <c r="CC268" s="30">
        <v>0</v>
      </c>
      <c r="CD268" s="30">
        <v>0</v>
      </c>
      <c r="CE268" s="30">
        <v>0</v>
      </c>
      <c r="CF268" s="30">
        <v>0</v>
      </c>
      <c r="CG268" s="30">
        <v>0</v>
      </c>
      <c r="CH268" s="30">
        <v>0</v>
      </c>
      <c r="CI268" s="30">
        <v>0</v>
      </c>
      <c r="CJ268" s="30">
        <v>0</v>
      </c>
      <c r="CK268" s="30">
        <v>0</v>
      </c>
      <c r="CL268" s="30">
        <v>0</v>
      </c>
      <c r="CM268" s="30">
        <v>0</v>
      </c>
      <c r="CN268" s="30">
        <v>0</v>
      </c>
      <c r="CO268" s="30">
        <v>0</v>
      </c>
      <c r="CP268" s="30">
        <v>0</v>
      </c>
      <c r="CQ268" s="30">
        <v>0</v>
      </c>
      <c r="CR268" s="30">
        <v>0</v>
      </c>
      <c r="CS268" s="30">
        <v>0</v>
      </c>
      <c r="CT268" s="30">
        <v>0</v>
      </c>
      <c r="CU268" s="30">
        <v>0</v>
      </c>
      <c r="CV268" s="30">
        <v>0</v>
      </c>
      <c r="CW268" s="30">
        <v>0</v>
      </c>
      <c r="CX268" s="30">
        <v>0</v>
      </c>
      <c r="CY268" s="30">
        <v>0</v>
      </c>
      <c r="CZ268" s="30">
        <v>0</v>
      </c>
      <c r="DA268" s="30">
        <v>0</v>
      </c>
      <c r="DB268" s="31">
        <v>0</v>
      </c>
    </row>
    <row r="269" spans="1:106" ht="14.25" customHeight="1" x14ac:dyDescent="0.25">
      <c r="A269" s="21">
        <f t="shared" si="27"/>
        <v>256</v>
      </c>
      <c r="B269" s="143" t="s">
        <v>559</v>
      </c>
      <c r="C269" s="33">
        <v>15766</v>
      </c>
      <c r="D269" s="144" t="s">
        <v>124</v>
      </c>
      <c r="E269" s="25">
        <f t="shared" si="28"/>
        <v>458</v>
      </c>
      <c r="F269" s="25" t="e">
        <f>VLOOKUP(E269,Tab!$A$2:$B$255,2,TRUE)</f>
        <v>#N/A</v>
      </c>
      <c r="G269" s="26">
        <f t="shared" si="29"/>
        <v>458</v>
      </c>
      <c r="H269" s="26">
        <f t="shared" si="30"/>
        <v>0</v>
      </c>
      <c r="I269" s="26">
        <f t="shared" si="31"/>
        <v>0</v>
      </c>
      <c r="J269" s="26">
        <f t="shared" si="32"/>
        <v>0</v>
      </c>
      <c r="K269" s="26">
        <f t="shared" si="33"/>
        <v>0</v>
      </c>
      <c r="L269" s="27">
        <f t="shared" si="34"/>
        <v>458</v>
      </c>
      <c r="M269" s="28">
        <f t="shared" si="35"/>
        <v>91.6</v>
      </c>
      <c r="N269" s="29"/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183">
        <v>0</v>
      </c>
      <c r="AH269" s="178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v>0</v>
      </c>
      <c r="AY269" s="30">
        <v>0</v>
      </c>
      <c r="AZ269" s="30">
        <v>0</v>
      </c>
      <c r="BA269" s="30">
        <v>0</v>
      </c>
      <c r="BB269" s="30">
        <v>458</v>
      </c>
      <c r="BC269" s="30">
        <v>0</v>
      </c>
      <c r="BD269" s="30">
        <v>0</v>
      </c>
      <c r="BE269" s="30">
        <v>0</v>
      </c>
      <c r="BF269" s="30">
        <v>0</v>
      </c>
      <c r="BG269" s="30">
        <v>0</v>
      </c>
      <c r="BH269" s="30">
        <v>0</v>
      </c>
      <c r="BI269" s="30">
        <v>0</v>
      </c>
      <c r="BJ269" s="30">
        <v>0</v>
      </c>
      <c r="BK269" s="30">
        <v>0</v>
      </c>
      <c r="BL269" s="30">
        <v>0</v>
      </c>
      <c r="BM269" s="30">
        <v>0</v>
      </c>
      <c r="BN269" s="30">
        <v>0</v>
      </c>
      <c r="BO269" s="30">
        <v>0</v>
      </c>
      <c r="BP269" s="30">
        <v>0</v>
      </c>
      <c r="BQ269" s="30">
        <v>0</v>
      </c>
      <c r="BR269" s="30">
        <v>0</v>
      </c>
      <c r="BS269" s="30">
        <v>0</v>
      </c>
      <c r="BT269" s="30">
        <v>0</v>
      </c>
      <c r="BU269" s="30">
        <v>0</v>
      </c>
      <c r="BV269" s="30">
        <v>0</v>
      </c>
      <c r="BW269" s="30">
        <v>0</v>
      </c>
      <c r="BX269" s="30">
        <v>0</v>
      </c>
      <c r="BY269" s="30">
        <v>0</v>
      </c>
      <c r="BZ269" s="30">
        <v>0</v>
      </c>
      <c r="CA269" s="30">
        <v>0</v>
      </c>
      <c r="CB269" s="30">
        <v>0</v>
      </c>
      <c r="CC269" s="30">
        <v>0</v>
      </c>
      <c r="CD269" s="30">
        <v>0</v>
      </c>
      <c r="CE269" s="30">
        <v>0</v>
      </c>
      <c r="CF269" s="30">
        <v>0</v>
      </c>
      <c r="CG269" s="30">
        <v>0</v>
      </c>
      <c r="CH269" s="30">
        <v>0</v>
      </c>
      <c r="CI269" s="30">
        <v>0</v>
      </c>
      <c r="CJ269" s="30">
        <v>0</v>
      </c>
      <c r="CK269" s="30">
        <v>0</v>
      </c>
      <c r="CL269" s="30">
        <v>0</v>
      </c>
      <c r="CM269" s="30">
        <v>0</v>
      </c>
      <c r="CN269" s="30">
        <v>0</v>
      </c>
      <c r="CO269" s="30">
        <v>0</v>
      </c>
      <c r="CP269" s="30">
        <v>0</v>
      </c>
      <c r="CQ269" s="30">
        <v>0</v>
      </c>
      <c r="CR269" s="30">
        <v>0</v>
      </c>
      <c r="CS269" s="30">
        <v>0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1">
        <v>0</v>
      </c>
    </row>
    <row r="270" spans="1:106" ht="14.25" customHeight="1" x14ac:dyDescent="0.25">
      <c r="A270" s="21">
        <f t="shared" si="27"/>
        <v>257</v>
      </c>
      <c r="B270" s="143" t="s">
        <v>291</v>
      </c>
      <c r="C270" s="152">
        <v>14442</v>
      </c>
      <c r="D270" s="144" t="s">
        <v>300</v>
      </c>
      <c r="E270" s="25">
        <f t="shared" ref="E270:E313" si="36">MAX(O270:BR270)</f>
        <v>0</v>
      </c>
      <c r="F270" s="25" t="e">
        <f>VLOOKUP(E270,Tab!$A$2:$B$255,2,TRUE)</f>
        <v>#N/A</v>
      </c>
      <c r="G270" s="26">
        <f t="shared" ref="G270:G313" si="37">LARGE(O270:DB270,1)</f>
        <v>456</v>
      </c>
      <c r="H270" s="26">
        <f t="shared" ref="H270:H313" si="38">LARGE(O270:DB270,2)</f>
        <v>0</v>
      </c>
      <c r="I270" s="26">
        <f t="shared" ref="I270:I313" si="39">LARGE(O270:DB270,3)</f>
        <v>0</v>
      </c>
      <c r="J270" s="26">
        <f t="shared" ref="J270:J313" si="40">LARGE(O270:DB270,4)</f>
        <v>0</v>
      </c>
      <c r="K270" s="26">
        <f t="shared" ref="K270:K313" si="41">LARGE(O270:DB270,5)</f>
        <v>0</v>
      </c>
      <c r="L270" s="142">
        <f t="shared" ref="L270:L313" si="42">SUM(G270:K270)</f>
        <v>456</v>
      </c>
      <c r="M270" s="28">
        <f t="shared" ref="M270:M313" si="43">L270/5</f>
        <v>91.2</v>
      </c>
      <c r="N270" s="29"/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183">
        <v>0</v>
      </c>
      <c r="AH270" s="178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0</v>
      </c>
      <c r="AR270" s="30"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v>0</v>
      </c>
      <c r="AY270" s="30">
        <v>0</v>
      </c>
      <c r="AZ270" s="30">
        <v>0</v>
      </c>
      <c r="BA270" s="30">
        <v>0</v>
      </c>
      <c r="BB270" s="30">
        <v>0</v>
      </c>
      <c r="BC270" s="30">
        <v>0</v>
      </c>
      <c r="BD270" s="30">
        <v>0</v>
      </c>
      <c r="BE270" s="30">
        <v>0</v>
      </c>
      <c r="BF270" s="30">
        <v>0</v>
      </c>
      <c r="BG270" s="30">
        <v>0</v>
      </c>
      <c r="BH270" s="30">
        <v>0</v>
      </c>
      <c r="BI270" s="30">
        <v>0</v>
      </c>
      <c r="BJ270" s="30">
        <v>0</v>
      </c>
      <c r="BK270" s="30">
        <v>0</v>
      </c>
      <c r="BL270" s="30">
        <v>0</v>
      </c>
      <c r="BM270" s="30">
        <v>0</v>
      </c>
      <c r="BN270" s="30">
        <v>0</v>
      </c>
      <c r="BO270" s="30">
        <v>0</v>
      </c>
      <c r="BP270" s="30">
        <v>0</v>
      </c>
      <c r="BQ270" s="30">
        <v>0</v>
      </c>
      <c r="BR270" s="30">
        <v>0</v>
      </c>
      <c r="BS270" s="30">
        <v>0</v>
      </c>
      <c r="BT270" s="30">
        <v>0</v>
      </c>
      <c r="BU270" s="30">
        <v>0</v>
      </c>
      <c r="BV270" s="30">
        <v>0</v>
      </c>
      <c r="BW270" s="30">
        <v>0</v>
      </c>
      <c r="BX270" s="30">
        <v>0</v>
      </c>
      <c r="BY270" s="30">
        <v>0</v>
      </c>
      <c r="BZ270" s="30">
        <v>0</v>
      </c>
      <c r="CA270" s="30">
        <v>0</v>
      </c>
      <c r="CB270" s="30">
        <v>0</v>
      </c>
      <c r="CC270" s="30">
        <v>0</v>
      </c>
      <c r="CD270" s="30">
        <v>0</v>
      </c>
      <c r="CE270" s="30">
        <v>456</v>
      </c>
      <c r="CF270" s="30">
        <v>0</v>
      </c>
      <c r="CG270" s="30">
        <v>0</v>
      </c>
      <c r="CH270" s="30">
        <v>0</v>
      </c>
      <c r="CI270" s="30">
        <v>0</v>
      </c>
      <c r="CJ270" s="30">
        <v>0</v>
      </c>
      <c r="CK270" s="30">
        <v>0</v>
      </c>
      <c r="CL270" s="30">
        <v>0</v>
      </c>
      <c r="CM270" s="30">
        <v>0</v>
      </c>
      <c r="CN270" s="30">
        <v>0</v>
      </c>
      <c r="CO270" s="30">
        <v>0</v>
      </c>
      <c r="CP270" s="30">
        <v>0</v>
      </c>
      <c r="CQ270" s="30">
        <v>0</v>
      </c>
      <c r="CR270" s="30">
        <v>0</v>
      </c>
      <c r="CS270" s="30">
        <v>0</v>
      </c>
      <c r="CT270" s="30">
        <v>0</v>
      </c>
      <c r="CU270" s="30">
        <v>0</v>
      </c>
      <c r="CV270" s="30">
        <v>0</v>
      </c>
      <c r="CW270" s="30">
        <v>0</v>
      </c>
      <c r="CX270" s="30">
        <v>0</v>
      </c>
      <c r="CY270" s="30">
        <v>0</v>
      </c>
      <c r="CZ270" s="30">
        <v>0</v>
      </c>
      <c r="DA270" s="30">
        <v>0</v>
      </c>
      <c r="DB270" s="31">
        <v>0</v>
      </c>
    </row>
    <row r="271" spans="1:106" ht="14.25" customHeight="1" x14ac:dyDescent="0.25">
      <c r="A271" s="21">
        <f t="shared" ref="A271:A313" si="44">A270+1</f>
        <v>258</v>
      </c>
      <c r="B271" s="39" t="s">
        <v>335</v>
      </c>
      <c r="C271" s="152">
        <v>4353</v>
      </c>
      <c r="D271" s="40" t="s">
        <v>26</v>
      </c>
      <c r="E271" s="25">
        <f t="shared" si="36"/>
        <v>455</v>
      </c>
      <c r="F271" s="25" t="e">
        <f>VLOOKUP(E271,Tab!$A$2:$B$255,2,TRUE)</f>
        <v>#N/A</v>
      </c>
      <c r="G271" s="26">
        <f t="shared" si="37"/>
        <v>455</v>
      </c>
      <c r="H271" s="26">
        <f t="shared" si="38"/>
        <v>0</v>
      </c>
      <c r="I271" s="26">
        <f t="shared" si="39"/>
        <v>0</v>
      </c>
      <c r="J271" s="26">
        <f t="shared" si="40"/>
        <v>0</v>
      </c>
      <c r="K271" s="26">
        <f t="shared" si="41"/>
        <v>0</v>
      </c>
      <c r="L271" s="142">
        <f t="shared" si="42"/>
        <v>455</v>
      </c>
      <c r="M271" s="28">
        <f t="shared" si="43"/>
        <v>91</v>
      </c>
      <c r="N271" s="29"/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183">
        <v>0</v>
      </c>
      <c r="AH271" s="178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455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v>0</v>
      </c>
      <c r="AY271" s="30">
        <v>0</v>
      </c>
      <c r="AZ271" s="30">
        <v>0</v>
      </c>
      <c r="BA271" s="30">
        <v>0</v>
      </c>
      <c r="BB271" s="30">
        <v>0</v>
      </c>
      <c r="BC271" s="30">
        <v>0</v>
      </c>
      <c r="BD271" s="30">
        <v>0</v>
      </c>
      <c r="BE271" s="30">
        <v>0</v>
      </c>
      <c r="BF271" s="30">
        <v>0</v>
      </c>
      <c r="BG271" s="30">
        <v>0</v>
      </c>
      <c r="BH271" s="30">
        <v>0</v>
      </c>
      <c r="BI271" s="30">
        <v>0</v>
      </c>
      <c r="BJ271" s="30">
        <v>0</v>
      </c>
      <c r="BK271" s="30">
        <v>0</v>
      </c>
      <c r="BL271" s="30">
        <v>0</v>
      </c>
      <c r="BM271" s="30">
        <v>0</v>
      </c>
      <c r="BN271" s="30">
        <v>0</v>
      </c>
      <c r="BO271" s="30">
        <v>0</v>
      </c>
      <c r="BP271" s="30">
        <v>0</v>
      </c>
      <c r="BQ271" s="30">
        <v>0</v>
      </c>
      <c r="BR271" s="30">
        <v>0</v>
      </c>
      <c r="BS271" s="30">
        <v>0</v>
      </c>
      <c r="BT271" s="30">
        <v>0</v>
      </c>
      <c r="BU271" s="30">
        <v>0</v>
      </c>
      <c r="BV271" s="30">
        <v>0</v>
      </c>
      <c r="BW271" s="30">
        <v>0</v>
      </c>
      <c r="BX271" s="30">
        <v>0</v>
      </c>
      <c r="BY271" s="30">
        <v>0</v>
      </c>
      <c r="BZ271" s="30">
        <v>0</v>
      </c>
      <c r="CA271" s="30">
        <v>0</v>
      </c>
      <c r="CB271" s="30">
        <v>0</v>
      </c>
      <c r="CC271" s="30">
        <v>0</v>
      </c>
      <c r="CD271" s="30">
        <v>0</v>
      </c>
      <c r="CE271" s="30">
        <v>0</v>
      </c>
      <c r="CF271" s="30">
        <v>0</v>
      </c>
      <c r="CG271" s="30">
        <v>0</v>
      </c>
      <c r="CH271" s="30">
        <v>0</v>
      </c>
      <c r="CI271" s="30">
        <v>0</v>
      </c>
      <c r="CJ271" s="30">
        <v>0</v>
      </c>
      <c r="CK271" s="30">
        <v>0</v>
      </c>
      <c r="CL271" s="30">
        <v>0</v>
      </c>
      <c r="CM271" s="30">
        <v>0</v>
      </c>
      <c r="CN271" s="30">
        <v>0</v>
      </c>
      <c r="CO271" s="30">
        <v>0</v>
      </c>
      <c r="CP271" s="30">
        <v>0</v>
      </c>
      <c r="CQ271" s="30">
        <v>0</v>
      </c>
      <c r="CR271" s="30">
        <v>0</v>
      </c>
      <c r="CS271" s="30">
        <v>0</v>
      </c>
      <c r="CT271" s="30">
        <v>0</v>
      </c>
      <c r="CU271" s="30">
        <v>0</v>
      </c>
      <c r="CV271" s="30">
        <v>0</v>
      </c>
      <c r="CW271" s="30">
        <v>0</v>
      </c>
      <c r="CX271" s="30">
        <v>0</v>
      </c>
      <c r="CY271" s="30">
        <v>0</v>
      </c>
      <c r="CZ271" s="30">
        <v>0</v>
      </c>
      <c r="DA271" s="30">
        <v>0</v>
      </c>
      <c r="DB271" s="31">
        <v>0</v>
      </c>
    </row>
    <row r="272" spans="1:106" ht="14.25" customHeight="1" x14ac:dyDescent="0.25">
      <c r="A272" s="21">
        <f t="shared" si="44"/>
        <v>259</v>
      </c>
      <c r="B272" s="141" t="s">
        <v>446</v>
      </c>
      <c r="C272" s="152">
        <v>11199</v>
      </c>
      <c r="D272" s="139" t="s">
        <v>76</v>
      </c>
      <c r="E272" s="25">
        <f t="shared" si="36"/>
        <v>0</v>
      </c>
      <c r="F272" s="25" t="e">
        <f>VLOOKUP(E272,Tab!$A$2:$B$255,2,TRUE)</f>
        <v>#N/A</v>
      </c>
      <c r="G272" s="26">
        <f t="shared" si="37"/>
        <v>454</v>
      </c>
      <c r="H272" s="26">
        <f t="shared" si="38"/>
        <v>0</v>
      </c>
      <c r="I272" s="26">
        <f t="shared" si="39"/>
        <v>0</v>
      </c>
      <c r="J272" s="26">
        <f t="shared" si="40"/>
        <v>0</v>
      </c>
      <c r="K272" s="26">
        <f t="shared" si="41"/>
        <v>0</v>
      </c>
      <c r="L272" s="142">
        <f t="shared" si="42"/>
        <v>454</v>
      </c>
      <c r="M272" s="28">
        <f t="shared" si="43"/>
        <v>90.8</v>
      </c>
      <c r="N272" s="29"/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183">
        <v>0</v>
      </c>
      <c r="AH272" s="178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  <c r="AT272" s="30">
        <v>0</v>
      </c>
      <c r="AU272" s="30">
        <v>0</v>
      </c>
      <c r="AV272" s="30">
        <v>0</v>
      </c>
      <c r="AW272" s="30">
        <v>0</v>
      </c>
      <c r="AX272" s="30">
        <v>0</v>
      </c>
      <c r="AY272" s="30">
        <v>0</v>
      </c>
      <c r="AZ272" s="30">
        <v>0</v>
      </c>
      <c r="BA272" s="30">
        <v>0</v>
      </c>
      <c r="BB272" s="30">
        <v>0</v>
      </c>
      <c r="BC272" s="30">
        <v>0</v>
      </c>
      <c r="BD272" s="30">
        <v>0</v>
      </c>
      <c r="BE272" s="30">
        <v>0</v>
      </c>
      <c r="BF272" s="30">
        <v>0</v>
      </c>
      <c r="BG272" s="30">
        <v>0</v>
      </c>
      <c r="BH272" s="30">
        <v>0</v>
      </c>
      <c r="BI272" s="30">
        <v>0</v>
      </c>
      <c r="BJ272" s="30">
        <v>0</v>
      </c>
      <c r="BK272" s="30">
        <v>0</v>
      </c>
      <c r="BL272" s="30">
        <v>0</v>
      </c>
      <c r="BM272" s="30">
        <v>0</v>
      </c>
      <c r="BN272" s="30">
        <v>0</v>
      </c>
      <c r="BO272" s="30">
        <v>0</v>
      </c>
      <c r="BP272" s="30">
        <v>0</v>
      </c>
      <c r="BQ272" s="30">
        <v>0</v>
      </c>
      <c r="BR272" s="30">
        <v>0</v>
      </c>
      <c r="BS272" s="30">
        <v>0</v>
      </c>
      <c r="BT272" s="30">
        <v>0</v>
      </c>
      <c r="BU272" s="30">
        <v>0</v>
      </c>
      <c r="BV272" s="30">
        <v>0</v>
      </c>
      <c r="BW272" s="30">
        <v>0</v>
      </c>
      <c r="BX272" s="30">
        <v>0</v>
      </c>
      <c r="BY272" s="30">
        <v>0</v>
      </c>
      <c r="BZ272" s="30">
        <v>0</v>
      </c>
      <c r="CA272" s="30">
        <v>0</v>
      </c>
      <c r="CB272" s="30">
        <v>0</v>
      </c>
      <c r="CC272" s="30">
        <v>0</v>
      </c>
      <c r="CD272" s="30">
        <v>0</v>
      </c>
      <c r="CE272" s="30">
        <v>0</v>
      </c>
      <c r="CF272" s="30">
        <v>0</v>
      </c>
      <c r="CG272" s="30">
        <v>0</v>
      </c>
      <c r="CH272" s="30">
        <v>0</v>
      </c>
      <c r="CI272" s="30">
        <v>0</v>
      </c>
      <c r="CJ272" s="30">
        <v>0</v>
      </c>
      <c r="CK272" s="30">
        <v>0</v>
      </c>
      <c r="CL272" s="30">
        <v>0</v>
      </c>
      <c r="CM272" s="30">
        <v>0</v>
      </c>
      <c r="CN272" s="30">
        <v>0</v>
      </c>
      <c r="CO272" s="30">
        <v>0</v>
      </c>
      <c r="CP272" s="30">
        <v>0</v>
      </c>
      <c r="CQ272" s="30">
        <v>0</v>
      </c>
      <c r="CR272" s="30">
        <v>0</v>
      </c>
      <c r="CS272" s="30">
        <v>454</v>
      </c>
      <c r="CT272" s="30">
        <v>0</v>
      </c>
      <c r="CU272" s="30">
        <v>0</v>
      </c>
      <c r="CV272" s="30">
        <v>0</v>
      </c>
      <c r="CW272" s="30">
        <v>0</v>
      </c>
      <c r="CX272" s="30">
        <v>0</v>
      </c>
      <c r="CY272" s="30">
        <v>0</v>
      </c>
      <c r="CZ272" s="30">
        <v>0</v>
      </c>
      <c r="DA272" s="30">
        <v>0</v>
      </c>
      <c r="DB272" s="31">
        <v>0</v>
      </c>
    </row>
    <row r="273" spans="1:106" ht="14.25" customHeight="1" x14ac:dyDescent="0.25">
      <c r="A273" s="21">
        <f t="shared" si="44"/>
        <v>260</v>
      </c>
      <c r="B273" s="141" t="s">
        <v>347</v>
      </c>
      <c r="C273" s="152">
        <v>15381</v>
      </c>
      <c r="D273" s="139" t="s">
        <v>44</v>
      </c>
      <c r="E273" s="25">
        <f t="shared" si="36"/>
        <v>451</v>
      </c>
      <c r="F273" s="25" t="e">
        <f>VLOOKUP(E273,Tab!$A$2:$B$255,2,TRUE)</f>
        <v>#N/A</v>
      </c>
      <c r="G273" s="26">
        <f t="shared" si="37"/>
        <v>451</v>
      </c>
      <c r="H273" s="26">
        <f t="shared" si="38"/>
        <v>0</v>
      </c>
      <c r="I273" s="26">
        <f t="shared" si="39"/>
        <v>0</v>
      </c>
      <c r="J273" s="26">
        <f t="shared" si="40"/>
        <v>0</v>
      </c>
      <c r="K273" s="26">
        <f t="shared" si="41"/>
        <v>0</v>
      </c>
      <c r="L273" s="142">
        <f t="shared" si="42"/>
        <v>451</v>
      </c>
      <c r="M273" s="28">
        <f t="shared" si="43"/>
        <v>90.2</v>
      </c>
      <c r="N273" s="29"/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183">
        <v>0</v>
      </c>
      <c r="AH273" s="178">
        <v>0</v>
      </c>
      <c r="AI273" s="30"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  <c r="AV273" s="30">
        <v>0</v>
      </c>
      <c r="AW273" s="30">
        <v>0</v>
      </c>
      <c r="AX273" s="30">
        <v>0</v>
      </c>
      <c r="AY273" s="30">
        <v>0</v>
      </c>
      <c r="AZ273" s="30">
        <v>0</v>
      </c>
      <c r="BA273" s="30">
        <v>0</v>
      </c>
      <c r="BB273" s="30">
        <v>0</v>
      </c>
      <c r="BC273" s="30">
        <v>0</v>
      </c>
      <c r="BD273" s="30">
        <v>0</v>
      </c>
      <c r="BE273" s="30">
        <v>0</v>
      </c>
      <c r="BF273" s="30">
        <v>0</v>
      </c>
      <c r="BG273" s="30">
        <v>0</v>
      </c>
      <c r="BH273" s="30">
        <v>0</v>
      </c>
      <c r="BI273" s="30">
        <v>0</v>
      </c>
      <c r="BJ273" s="30">
        <v>451</v>
      </c>
      <c r="BK273" s="30">
        <v>0</v>
      </c>
      <c r="BL273" s="30">
        <v>0</v>
      </c>
      <c r="BM273" s="30">
        <v>0</v>
      </c>
      <c r="BN273" s="30">
        <v>0</v>
      </c>
      <c r="BO273" s="30">
        <v>0</v>
      </c>
      <c r="BP273" s="30">
        <v>0</v>
      </c>
      <c r="BQ273" s="30">
        <v>0</v>
      </c>
      <c r="BR273" s="30">
        <v>0</v>
      </c>
      <c r="BS273" s="30">
        <v>0</v>
      </c>
      <c r="BT273" s="30">
        <v>0</v>
      </c>
      <c r="BU273" s="30">
        <v>0</v>
      </c>
      <c r="BV273" s="30">
        <v>0</v>
      </c>
      <c r="BW273" s="30">
        <v>0</v>
      </c>
      <c r="BX273" s="30">
        <v>0</v>
      </c>
      <c r="BY273" s="30">
        <v>0</v>
      </c>
      <c r="BZ273" s="30">
        <v>0</v>
      </c>
      <c r="CA273" s="30">
        <v>0</v>
      </c>
      <c r="CB273" s="30">
        <v>0</v>
      </c>
      <c r="CC273" s="30">
        <v>0</v>
      </c>
      <c r="CD273" s="30">
        <v>0</v>
      </c>
      <c r="CE273" s="30">
        <v>0</v>
      </c>
      <c r="CF273" s="30">
        <v>0</v>
      </c>
      <c r="CG273" s="30">
        <v>0</v>
      </c>
      <c r="CH273" s="30">
        <v>0</v>
      </c>
      <c r="CI273" s="30">
        <v>0</v>
      </c>
      <c r="CJ273" s="30">
        <v>0</v>
      </c>
      <c r="CK273" s="30">
        <v>0</v>
      </c>
      <c r="CL273" s="30">
        <v>0</v>
      </c>
      <c r="CM273" s="30">
        <v>0</v>
      </c>
      <c r="CN273" s="30">
        <v>0</v>
      </c>
      <c r="CO273" s="30">
        <v>0</v>
      </c>
      <c r="CP273" s="30">
        <v>0</v>
      </c>
      <c r="CQ273" s="30">
        <v>0</v>
      </c>
      <c r="CR273" s="30">
        <v>0</v>
      </c>
      <c r="CS273" s="30">
        <v>0</v>
      </c>
      <c r="CT273" s="30">
        <v>0</v>
      </c>
      <c r="CU273" s="30">
        <v>0</v>
      </c>
      <c r="CV273" s="30">
        <v>0</v>
      </c>
      <c r="CW273" s="30">
        <v>0</v>
      </c>
      <c r="CX273" s="30">
        <v>0</v>
      </c>
      <c r="CY273" s="30">
        <v>0</v>
      </c>
      <c r="CZ273" s="30">
        <v>0</v>
      </c>
      <c r="DA273" s="30">
        <v>0</v>
      </c>
      <c r="DB273" s="31">
        <v>0</v>
      </c>
    </row>
    <row r="274" spans="1:106" ht="14.25" customHeight="1" x14ac:dyDescent="0.25">
      <c r="A274" s="21">
        <f t="shared" si="44"/>
        <v>261</v>
      </c>
      <c r="B274" s="141" t="s">
        <v>378</v>
      </c>
      <c r="C274" s="152">
        <v>15255</v>
      </c>
      <c r="D274" s="139" t="s">
        <v>44</v>
      </c>
      <c r="E274" s="25">
        <f t="shared" si="36"/>
        <v>0</v>
      </c>
      <c r="F274" s="25" t="e">
        <f>VLOOKUP(E274,Tab!$A$2:$B$255,2,TRUE)</f>
        <v>#N/A</v>
      </c>
      <c r="G274" s="26">
        <f t="shared" si="37"/>
        <v>447</v>
      </c>
      <c r="H274" s="26">
        <f t="shared" si="38"/>
        <v>0</v>
      </c>
      <c r="I274" s="26">
        <f t="shared" si="39"/>
        <v>0</v>
      </c>
      <c r="J274" s="26">
        <f t="shared" si="40"/>
        <v>0</v>
      </c>
      <c r="K274" s="26">
        <f t="shared" si="41"/>
        <v>0</v>
      </c>
      <c r="L274" s="142">
        <f t="shared" si="42"/>
        <v>447</v>
      </c>
      <c r="M274" s="28">
        <f t="shared" si="43"/>
        <v>89.4</v>
      </c>
      <c r="N274" s="29"/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183">
        <v>0</v>
      </c>
      <c r="AH274" s="178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v>0</v>
      </c>
      <c r="AY274" s="30">
        <v>0</v>
      </c>
      <c r="AZ274" s="30">
        <v>0</v>
      </c>
      <c r="BA274" s="30">
        <v>0</v>
      </c>
      <c r="BB274" s="30">
        <v>0</v>
      </c>
      <c r="BC274" s="30">
        <v>0</v>
      </c>
      <c r="BD274" s="30">
        <v>0</v>
      </c>
      <c r="BE274" s="30">
        <v>0</v>
      </c>
      <c r="BF274" s="30">
        <v>0</v>
      </c>
      <c r="BG274" s="30">
        <v>0</v>
      </c>
      <c r="BH274" s="30">
        <v>0</v>
      </c>
      <c r="BI274" s="30">
        <v>0</v>
      </c>
      <c r="BJ274" s="30">
        <v>0</v>
      </c>
      <c r="BK274" s="30">
        <v>0</v>
      </c>
      <c r="BL274" s="30">
        <v>0</v>
      </c>
      <c r="BM274" s="30">
        <v>0</v>
      </c>
      <c r="BN274" s="30">
        <v>0</v>
      </c>
      <c r="BO274" s="30">
        <v>0</v>
      </c>
      <c r="BP274" s="30">
        <v>0</v>
      </c>
      <c r="BQ274" s="30">
        <v>0</v>
      </c>
      <c r="BR274" s="30">
        <v>0</v>
      </c>
      <c r="BS274" s="30">
        <v>0</v>
      </c>
      <c r="BT274" s="30">
        <v>0</v>
      </c>
      <c r="BU274" s="30">
        <v>0</v>
      </c>
      <c r="BV274" s="30">
        <v>0</v>
      </c>
      <c r="BW274" s="30">
        <v>0</v>
      </c>
      <c r="BX274" s="30">
        <v>0</v>
      </c>
      <c r="BY274" s="30">
        <v>0</v>
      </c>
      <c r="BZ274" s="30">
        <v>0</v>
      </c>
      <c r="CA274" s="30">
        <v>0</v>
      </c>
      <c r="CB274" s="30">
        <v>0</v>
      </c>
      <c r="CC274" s="30">
        <v>0</v>
      </c>
      <c r="CD274" s="30">
        <v>0</v>
      </c>
      <c r="CE274" s="30">
        <v>0</v>
      </c>
      <c r="CF274" s="30">
        <v>0</v>
      </c>
      <c r="CG274" s="30">
        <v>0</v>
      </c>
      <c r="CH274" s="30">
        <v>0</v>
      </c>
      <c r="CI274" s="30">
        <v>0</v>
      </c>
      <c r="CJ274" s="30">
        <v>0</v>
      </c>
      <c r="CK274" s="30">
        <v>0</v>
      </c>
      <c r="CL274" s="30">
        <v>0</v>
      </c>
      <c r="CM274" s="30">
        <v>0</v>
      </c>
      <c r="CN274" s="30">
        <v>0</v>
      </c>
      <c r="CO274" s="30">
        <v>0</v>
      </c>
      <c r="CP274" s="30">
        <v>0</v>
      </c>
      <c r="CQ274" s="30">
        <v>0</v>
      </c>
      <c r="CR274" s="30">
        <v>0</v>
      </c>
      <c r="CS274" s="30">
        <v>0</v>
      </c>
      <c r="CT274" s="30">
        <v>0</v>
      </c>
      <c r="CU274" s="30">
        <v>0</v>
      </c>
      <c r="CV274" s="30">
        <v>447</v>
      </c>
      <c r="CW274" s="30">
        <v>0</v>
      </c>
      <c r="CX274" s="30">
        <v>0</v>
      </c>
      <c r="CY274" s="30">
        <v>0</v>
      </c>
      <c r="CZ274" s="30">
        <v>0</v>
      </c>
      <c r="DA274" s="30">
        <v>0</v>
      </c>
      <c r="DB274" s="31">
        <v>0</v>
      </c>
    </row>
    <row r="275" spans="1:106" ht="14.25" customHeight="1" x14ac:dyDescent="0.25">
      <c r="A275" s="21">
        <f t="shared" si="44"/>
        <v>262</v>
      </c>
      <c r="B275" s="141" t="s">
        <v>149</v>
      </c>
      <c r="C275" s="152">
        <v>14196</v>
      </c>
      <c r="D275" s="139" t="s">
        <v>369</v>
      </c>
      <c r="E275" s="25">
        <f t="shared" si="36"/>
        <v>0</v>
      </c>
      <c r="F275" s="25" t="e">
        <f>VLOOKUP(E275,Tab!$A$2:$B$255,2,TRUE)</f>
        <v>#N/A</v>
      </c>
      <c r="G275" s="26">
        <f t="shared" si="37"/>
        <v>445</v>
      </c>
      <c r="H275" s="26">
        <f t="shared" si="38"/>
        <v>0</v>
      </c>
      <c r="I275" s="26">
        <f t="shared" si="39"/>
        <v>0</v>
      </c>
      <c r="J275" s="26">
        <f t="shared" si="40"/>
        <v>0</v>
      </c>
      <c r="K275" s="26">
        <f t="shared" si="41"/>
        <v>0</v>
      </c>
      <c r="L275" s="142">
        <f t="shared" si="42"/>
        <v>445</v>
      </c>
      <c r="M275" s="28">
        <f t="shared" si="43"/>
        <v>89</v>
      </c>
      <c r="N275" s="29"/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183">
        <v>0</v>
      </c>
      <c r="AH275" s="178">
        <v>0</v>
      </c>
      <c r="AI275" s="30">
        <v>0</v>
      </c>
      <c r="AJ275" s="30">
        <v>0</v>
      </c>
      <c r="AK275" s="30">
        <v>0</v>
      </c>
      <c r="AL275" s="30">
        <v>0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  <c r="AT275" s="30">
        <v>0</v>
      </c>
      <c r="AU275" s="30">
        <v>0</v>
      </c>
      <c r="AV275" s="30">
        <v>0</v>
      </c>
      <c r="AW275" s="30">
        <v>0</v>
      </c>
      <c r="AX275" s="30">
        <v>0</v>
      </c>
      <c r="AY275" s="30">
        <v>0</v>
      </c>
      <c r="AZ275" s="30">
        <v>0</v>
      </c>
      <c r="BA275" s="30">
        <v>0</v>
      </c>
      <c r="BB275" s="30">
        <v>0</v>
      </c>
      <c r="BC275" s="30">
        <v>0</v>
      </c>
      <c r="BD275" s="30">
        <v>0</v>
      </c>
      <c r="BE275" s="30">
        <v>0</v>
      </c>
      <c r="BF275" s="30">
        <v>0</v>
      </c>
      <c r="BG275" s="30">
        <v>0</v>
      </c>
      <c r="BH275" s="30">
        <v>0</v>
      </c>
      <c r="BI275" s="30">
        <v>0</v>
      </c>
      <c r="BJ275" s="30">
        <v>0</v>
      </c>
      <c r="BK275" s="30">
        <v>0</v>
      </c>
      <c r="BL275" s="30">
        <v>0</v>
      </c>
      <c r="BM275" s="30">
        <v>0</v>
      </c>
      <c r="BN275" s="30">
        <v>0</v>
      </c>
      <c r="BO275" s="30">
        <v>0</v>
      </c>
      <c r="BP275" s="30">
        <v>0</v>
      </c>
      <c r="BQ275" s="30">
        <v>0</v>
      </c>
      <c r="BR275" s="30">
        <v>0</v>
      </c>
      <c r="BS275" s="30">
        <v>0</v>
      </c>
      <c r="BT275" s="30">
        <v>0</v>
      </c>
      <c r="BU275" s="30">
        <v>0</v>
      </c>
      <c r="BV275" s="30">
        <v>0</v>
      </c>
      <c r="BW275" s="30">
        <v>0</v>
      </c>
      <c r="BX275" s="30">
        <v>0</v>
      </c>
      <c r="BY275" s="30">
        <v>0</v>
      </c>
      <c r="BZ275" s="30">
        <v>0</v>
      </c>
      <c r="CA275" s="30">
        <v>0</v>
      </c>
      <c r="CB275" s="30">
        <v>0</v>
      </c>
      <c r="CC275" s="30">
        <v>0</v>
      </c>
      <c r="CD275" s="30">
        <v>0</v>
      </c>
      <c r="CE275" s="30">
        <v>0</v>
      </c>
      <c r="CF275" s="30">
        <v>0</v>
      </c>
      <c r="CG275" s="30">
        <v>0</v>
      </c>
      <c r="CH275" s="30">
        <v>0</v>
      </c>
      <c r="CI275" s="30">
        <v>0</v>
      </c>
      <c r="CJ275" s="30">
        <v>0</v>
      </c>
      <c r="CK275" s="30">
        <v>0</v>
      </c>
      <c r="CL275" s="30">
        <v>0</v>
      </c>
      <c r="CM275" s="30">
        <v>445</v>
      </c>
      <c r="CN275" s="30">
        <v>0</v>
      </c>
      <c r="CO275" s="30">
        <v>0</v>
      </c>
      <c r="CP275" s="30">
        <v>0</v>
      </c>
      <c r="CQ275" s="30">
        <v>0</v>
      </c>
      <c r="CR275" s="30">
        <v>0</v>
      </c>
      <c r="CS275" s="30">
        <v>0</v>
      </c>
      <c r="CT275" s="30">
        <v>0</v>
      </c>
      <c r="CU275" s="30">
        <v>0</v>
      </c>
      <c r="CV275" s="30">
        <v>0</v>
      </c>
      <c r="CW275" s="30">
        <v>0</v>
      </c>
      <c r="CX275" s="30">
        <v>0</v>
      </c>
      <c r="CY275" s="30">
        <v>0</v>
      </c>
      <c r="CZ275" s="30">
        <v>0</v>
      </c>
      <c r="DA275" s="30">
        <v>0</v>
      </c>
      <c r="DB275" s="31">
        <v>0</v>
      </c>
    </row>
    <row r="276" spans="1:106" ht="14.25" customHeight="1" x14ac:dyDescent="0.25">
      <c r="A276" s="21">
        <f t="shared" si="44"/>
        <v>263</v>
      </c>
      <c r="B276" s="141" t="s">
        <v>551</v>
      </c>
      <c r="C276" s="152">
        <v>13149</v>
      </c>
      <c r="D276" s="139" t="s">
        <v>44</v>
      </c>
      <c r="E276" s="25">
        <f t="shared" si="36"/>
        <v>0</v>
      </c>
      <c r="F276" s="25" t="e">
        <f>VLOOKUP(E276,Tab!$A$2:$B$255,2,TRUE)</f>
        <v>#N/A</v>
      </c>
      <c r="G276" s="26">
        <f t="shared" si="37"/>
        <v>442</v>
      </c>
      <c r="H276" s="26">
        <f t="shared" si="38"/>
        <v>0</v>
      </c>
      <c r="I276" s="26">
        <f t="shared" si="39"/>
        <v>0</v>
      </c>
      <c r="J276" s="26">
        <f t="shared" si="40"/>
        <v>0</v>
      </c>
      <c r="K276" s="26">
        <f t="shared" si="41"/>
        <v>0</v>
      </c>
      <c r="L276" s="142">
        <f t="shared" si="42"/>
        <v>442</v>
      </c>
      <c r="M276" s="28">
        <f t="shared" si="43"/>
        <v>88.4</v>
      </c>
      <c r="N276" s="29"/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183">
        <v>0</v>
      </c>
      <c r="AH276" s="178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  <c r="AT276" s="30">
        <v>0</v>
      </c>
      <c r="AU276" s="30">
        <v>0</v>
      </c>
      <c r="AV276" s="30">
        <v>0</v>
      </c>
      <c r="AW276" s="30">
        <v>0</v>
      </c>
      <c r="AX276" s="30">
        <v>0</v>
      </c>
      <c r="AY276" s="30">
        <v>0</v>
      </c>
      <c r="AZ276" s="30">
        <v>0</v>
      </c>
      <c r="BA276" s="30">
        <v>0</v>
      </c>
      <c r="BB276" s="30">
        <v>0</v>
      </c>
      <c r="BC276" s="30">
        <v>0</v>
      </c>
      <c r="BD276" s="30">
        <v>0</v>
      </c>
      <c r="BE276" s="30">
        <v>0</v>
      </c>
      <c r="BF276" s="30">
        <v>0</v>
      </c>
      <c r="BG276" s="30">
        <v>0</v>
      </c>
      <c r="BH276" s="30">
        <v>0</v>
      </c>
      <c r="BI276" s="30">
        <v>0</v>
      </c>
      <c r="BJ276" s="30">
        <v>0</v>
      </c>
      <c r="BK276" s="30">
        <v>0</v>
      </c>
      <c r="BL276" s="30">
        <v>0</v>
      </c>
      <c r="BM276" s="30">
        <v>0</v>
      </c>
      <c r="BN276" s="30">
        <v>0</v>
      </c>
      <c r="BO276" s="30">
        <v>0</v>
      </c>
      <c r="BP276" s="30">
        <v>0</v>
      </c>
      <c r="BQ276" s="30">
        <v>0</v>
      </c>
      <c r="BR276" s="30">
        <v>0</v>
      </c>
      <c r="BS276" s="30">
        <v>442</v>
      </c>
      <c r="BT276" s="30">
        <v>0</v>
      </c>
      <c r="BU276" s="30">
        <v>0</v>
      </c>
      <c r="BV276" s="30">
        <v>0</v>
      </c>
      <c r="BW276" s="30">
        <v>0</v>
      </c>
      <c r="BX276" s="30">
        <v>0</v>
      </c>
      <c r="BY276" s="30">
        <v>0</v>
      </c>
      <c r="BZ276" s="30">
        <v>0</v>
      </c>
      <c r="CA276" s="30">
        <v>0</v>
      </c>
      <c r="CB276" s="30">
        <v>0</v>
      </c>
      <c r="CC276" s="30">
        <v>0</v>
      </c>
      <c r="CD276" s="30">
        <v>0</v>
      </c>
      <c r="CE276" s="30">
        <v>0</v>
      </c>
      <c r="CF276" s="30">
        <v>0</v>
      </c>
      <c r="CG276" s="30">
        <v>0</v>
      </c>
      <c r="CH276" s="30">
        <v>0</v>
      </c>
      <c r="CI276" s="30">
        <v>0</v>
      </c>
      <c r="CJ276" s="30">
        <v>0</v>
      </c>
      <c r="CK276" s="30">
        <v>0</v>
      </c>
      <c r="CL276" s="30">
        <v>0</v>
      </c>
      <c r="CM276" s="30">
        <v>0</v>
      </c>
      <c r="CN276" s="30">
        <v>0</v>
      </c>
      <c r="CO276" s="30">
        <v>0</v>
      </c>
      <c r="CP276" s="30">
        <v>0</v>
      </c>
      <c r="CQ276" s="30">
        <v>0</v>
      </c>
      <c r="CR276" s="30">
        <v>0</v>
      </c>
      <c r="CS276" s="30">
        <v>0</v>
      </c>
      <c r="CT276" s="30">
        <v>0</v>
      </c>
      <c r="CU276" s="30">
        <v>0</v>
      </c>
      <c r="CV276" s="30">
        <v>0</v>
      </c>
      <c r="CW276" s="30">
        <v>0</v>
      </c>
      <c r="CX276" s="30">
        <v>0</v>
      </c>
      <c r="CY276" s="30">
        <v>0</v>
      </c>
      <c r="CZ276" s="30">
        <v>0</v>
      </c>
      <c r="DA276" s="30">
        <v>0</v>
      </c>
      <c r="DB276" s="31">
        <v>0</v>
      </c>
    </row>
    <row r="277" spans="1:106" ht="14.25" customHeight="1" x14ac:dyDescent="0.25">
      <c r="A277" s="21">
        <f t="shared" si="44"/>
        <v>264</v>
      </c>
      <c r="B277" s="141" t="s">
        <v>573</v>
      </c>
      <c r="C277" s="152">
        <v>2000</v>
      </c>
      <c r="D277" s="139" t="s">
        <v>76</v>
      </c>
      <c r="E277" s="25">
        <f t="shared" si="36"/>
        <v>440</v>
      </c>
      <c r="F277" s="25" t="e">
        <f>VLOOKUP(E277,Tab!$A$2:$B$255,2,TRUE)</f>
        <v>#N/A</v>
      </c>
      <c r="G277" s="26">
        <f t="shared" si="37"/>
        <v>440</v>
      </c>
      <c r="H277" s="26">
        <f t="shared" si="38"/>
        <v>0</v>
      </c>
      <c r="I277" s="26">
        <f t="shared" si="39"/>
        <v>0</v>
      </c>
      <c r="J277" s="26">
        <f t="shared" si="40"/>
        <v>0</v>
      </c>
      <c r="K277" s="26">
        <f t="shared" si="41"/>
        <v>0</v>
      </c>
      <c r="L277" s="142">
        <f t="shared" si="42"/>
        <v>440</v>
      </c>
      <c r="M277" s="28">
        <f t="shared" si="43"/>
        <v>88</v>
      </c>
      <c r="N277" s="29"/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183">
        <v>0</v>
      </c>
      <c r="AH277" s="178">
        <v>0</v>
      </c>
      <c r="AI277" s="30">
        <v>0</v>
      </c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440</v>
      </c>
      <c r="AQ277" s="30">
        <v>0</v>
      </c>
      <c r="AR277" s="30">
        <v>0</v>
      </c>
      <c r="AS277" s="30">
        <v>0</v>
      </c>
      <c r="AT277" s="30">
        <v>0</v>
      </c>
      <c r="AU277" s="30">
        <v>0</v>
      </c>
      <c r="AV277" s="30">
        <v>0</v>
      </c>
      <c r="AW277" s="30">
        <v>0</v>
      </c>
      <c r="AX277" s="30">
        <v>0</v>
      </c>
      <c r="AY277" s="30">
        <v>0</v>
      </c>
      <c r="AZ277" s="30">
        <v>0</v>
      </c>
      <c r="BA277" s="30">
        <v>0</v>
      </c>
      <c r="BB277" s="30">
        <v>0</v>
      </c>
      <c r="BC277" s="30">
        <v>0</v>
      </c>
      <c r="BD277" s="30">
        <v>0</v>
      </c>
      <c r="BE277" s="30">
        <v>0</v>
      </c>
      <c r="BF277" s="30">
        <v>0</v>
      </c>
      <c r="BG277" s="30">
        <v>0</v>
      </c>
      <c r="BH277" s="30">
        <v>0</v>
      </c>
      <c r="BI277" s="30">
        <v>0</v>
      </c>
      <c r="BJ277" s="30">
        <v>0</v>
      </c>
      <c r="BK277" s="30">
        <v>0</v>
      </c>
      <c r="BL277" s="30">
        <v>0</v>
      </c>
      <c r="BM277" s="30">
        <v>0</v>
      </c>
      <c r="BN277" s="30">
        <v>0</v>
      </c>
      <c r="BO277" s="30">
        <v>0</v>
      </c>
      <c r="BP277" s="30">
        <v>0</v>
      </c>
      <c r="BQ277" s="30">
        <v>0</v>
      </c>
      <c r="BR277" s="30">
        <v>0</v>
      </c>
      <c r="BS277" s="30">
        <v>0</v>
      </c>
      <c r="BT277" s="30">
        <v>0</v>
      </c>
      <c r="BU277" s="30">
        <v>0</v>
      </c>
      <c r="BV277" s="30">
        <v>0</v>
      </c>
      <c r="BW277" s="30">
        <v>0</v>
      </c>
      <c r="BX277" s="30">
        <v>0</v>
      </c>
      <c r="BY277" s="30">
        <v>0</v>
      </c>
      <c r="BZ277" s="30">
        <v>0</v>
      </c>
      <c r="CA277" s="30">
        <v>0</v>
      </c>
      <c r="CB277" s="30">
        <v>0</v>
      </c>
      <c r="CC277" s="30">
        <v>0</v>
      </c>
      <c r="CD277" s="30">
        <v>0</v>
      </c>
      <c r="CE277" s="30">
        <v>0</v>
      </c>
      <c r="CF277" s="30">
        <v>0</v>
      </c>
      <c r="CG277" s="30">
        <v>0</v>
      </c>
      <c r="CH277" s="30">
        <v>0</v>
      </c>
      <c r="CI277" s="30">
        <v>0</v>
      </c>
      <c r="CJ277" s="30">
        <v>0</v>
      </c>
      <c r="CK277" s="30">
        <v>0</v>
      </c>
      <c r="CL277" s="30">
        <v>0</v>
      </c>
      <c r="CM277" s="30">
        <v>0</v>
      </c>
      <c r="CN277" s="30">
        <v>0</v>
      </c>
      <c r="CO277" s="30">
        <v>0</v>
      </c>
      <c r="CP277" s="30">
        <v>0</v>
      </c>
      <c r="CQ277" s="30">
        <v>0</v>
      </c>
      <c r="CR277" s="30">
        <v>0</v>
      </c>
      <c r="CS277" s="30">
        <v>0</v>
      </c>
      <c r="CT277" s="30">
        <v>0</v>
      </c>
      <c r="CU277" s="30">
        <v>0</v>
      </c>
      <c r="CV277" s="30">
        <v>0</v>
      </c>
      <c r="CW277" s="30">
        <v>0</v>
      </c>
      <c r="CX277" s="30">
        <v>0</v>
      </c>
      <c r="CY277" s="30">
        <v>0</v>
      </c>
      <c r="CZ277" s="30">
        <v>0</v>
      </c>
      <c r="DA277" s="30">
        <v>0</v>
      </c>
      <c r="DB277" s="31">
        <v>0</v>
      </c>
    </row>
    <row r="278" spans="1:106" ht="14.25" customHeight="1" x14ac:dyDescent="0.25">
      <c r="A278" s="21">
        <f t="shared" si="44"/>
        <v>265</v>
      </c>
      <c r="B278" s="141" t="s">
        <v>587</v>
      </c>
      <c r="C278" s="152">
        <v>13155</v>
      </c>
      <c r="D278" s="40" t="s">
        <v>118</v>
      </c>
      <c r="E278" s="25">
        <f t="shared" si="36"/>
        <v>440</v>
      </c>
      <c r="F278" s="25" t="e">
        <f>VLOOKUP(E278,Tab!$A$2:$B$255,2,TRUE)</f>
        <v>#N/A</v>
      </c>
      <c r="G278" s="26">
        <f t="shared" si="37"/>
        <v>440</v>
      </c>
      <c r="H278" s="26">
        <f t="shared" si="38"/>
        <v>0</v>
      </c>
      <c r="I278" s="26">
        <f t="shared" si="39"/>
        <v>0</v>
      </c>
      <c r="J278" s="26">
        <f t="shared" si="40"/>
        <v>0</v>
      </c>
      <c r="K278" s="26">
        <f t="shared" si="41"/>
        <v>0</v>
      </c>
      <c r="L278" s="142">
        <f t="shared" si="42"/>
        <v>440</v>
      </c>
      <c r="M278" s="28">
        <f t="shared" si="43"/>
        <v>88</v>
      </c>
      <c r="N278" s="29"/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183">
        <v>0</v>
      </c>
      <c r="AH278" s="178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  <c r="AT278" s="30">
        <v>0</v>
      </c>
      <c r="AU278" s="30">
        <v>440</v>
      </c>
      <c r="AV278" s="30">
        <v>0</v>
      </c>
      <c r="AW278" s="30">
        <v>0</v>
      </c>
      <c r="AX278" s="30">
        <v>0</v>
      </c>
      <c r="AY278" s="30">
        <v>0</v>
      </c>
      <c r="AZ278" s="30">
        <v>0</v>
      </c>
      <c r="BA278" s="30">
        <v>0</v>
      </c>
      <c r="BB278" s="30">
        <v>0</v>
      </c>
      <c r="BC278" s="30">
        <v>0</v>
      </c>
      <c r="BD278" s="30">
        <v>0</v>
      </c>
      <c r="BE278" s="30">
        <v>0</v>
      </c>
      <c r="BF278" s="30">
        <v>0</v>
      </c>
      <c r="BG278" s="30">
        <v>0</v>
      </c>
      <c r="BH278" s="30">
        <v>0</v>
      </c>
      <c r="BI278" s="30">
        <v>0</v>
      </c>
      <c r="BJ278" s="30">
        <v>0</v>
      </c>
      <c r="BK278" s="30">
        <v>0</v>
      </c>
      <c r="BL278" s="30">
        <v>0</v>
      </c>
      <c r="BM278" s="30">
        <v>0</v>
      </c>
      <c r="BN278" s="30">
        <v>0</v>
      </c>
      <c r="BO278" s="30">
        <v>0</v>
      </c>
      <c r="BP278" s="30">
        <v>0</v>
      </c>
      <c r="BQ278" s="30">
        <v>0</v>
      </c>
      <c r="BR278" s="30">
        <v>0</v>
      </c>
      <c r="BS278" s="30">
        <v>0</v>
      </c>
      <c r="BT278" s="30">
        <v>0</v>
      </c>
      <c r="BU278" s="30">
        <v>0</v>
      </c>
      <c r="BV278" s="30">
        <v>0</v>
      </c>
      <c r="BW278" s="30">
        <v>0</v>
      </c>
      <c r="BX278" s="30">
        <v>0</v>
      </c>
      <c r="BY278" s="30">
        <v>0</v>
      </c>
      <c r="BZ278" s="30">
        <v>0</v>
      </c>
      <c r="CA278" s="30">
        <v>0</v>
      </c>
      <c r="CB278" s="30">
        <v>0</v>
      </c>
      <c r="CC278" s="30">
        <v>0</v>
      </c>
      <c r="CD278" s="30">
        <v>0</v>
      </c>
      <c r="CE278" s="30">
        <v>0</v>
      </c>
      <c r="CF278" s="30">
        <v>0</v>
      </c>
      <c r="CG278" s="30">
        <v>0</v>
      </c>
      <c r="CH278" s="30">
        <v>0</v>
      </c>
      <c r="CI278" s="30">
        <v>0</v>
      </c>
      <c r="CJ278" s="30">
        <v>0</v>
      </c>
      <c r="CK278" s="30">
        <v>0</v>
      </c>
      <c r="CL278" s="30">
        <v>0</v>
      </c>
      <c r="CM278" s="30">
        <v>0</v>
      </c>
      <c r="CN278" s="30">
        <v>0</v>
      </c>
      <c r="CO278" s="30">
        <v>0</v>
      </c>
      <c r="CP278" s="30">
        <v>0</v>
      </c>
      <c r="CQ278" s="30">
        <v>0</v>
      </c>
      <c r="CR278" s="30">
        <v>0</v>
      </c>
      <c r="CS278" s="30">
        <v>0</v>
      </c>
      <c r="CT278" s="30">
        <v>0</v>
      </c>
      <c r="CU278" s="30">
        <v>0</v>
      </c>
      <c r="CV278" s="30">
        <v>0</v>
      </c>
      <c r="CW278" s="30">
        <v>0</v>
      </c>
      <c r="CX278" s="30">
        <v>0</v>
      </c>
      <c r="CY278" s="30">
        <v>0</v>
      </c>
      <c r="CZ278" s="30">
        <v>0</v>
      </c>
      <c r="DA278" s="30">
        <v>0</v>
      </c>
      <c r="DB278" s="31">
        <v>0</v>
      </c>
    </row>
    <row r="279" spans="1:106" ht="14.25" customHeight="1" x14ac:dyDescent="0.25">
      <c r="A279" s="21">
        <f t="shared" si="44"/>
        <v>266</v>
      </c>
      <c r="B279" s="141" t="s">
        <v>535</v>
      </c>
      <c r="C279" s="152">
        <v>13309</v>
      </c>
      <c r="D279" s="139" t="s">
        <v>44</v>
      </c>
      <c r="E279" s="25">
        <f t="shared" si="36"/>
        <v>439</v>
      </c>
      <c r="F279" s="25" t="e">
        <f>VLOOKUP(E279,Tab!$A$2:$B$255,2,TRUE)</f>
        <v>#N/A</v>
      </c>
      <c r="G279" s="26">
        <f t="shared" si="37"/>
        <v>439</v>
      </c>
      <c r="H279" s="26">
        <f t="shared" si="38"/>
        <v>0</v>
      </c>
      <c r="I279" s="26">
        <f t="shared" si="39"/>
        <v>0</v>
      </c>
      <c r="J279" s="26">
        <f t="shared" si="40"/>
        <v>0</v>
      </c>
      <c r="K279" s="26">
        <f t="shared" si="41"/>
        <v>0</v>
      </c>
      <c r="L279" s="142">
        <f t="shared" si="42"/>
        <v>439</v>
      </c>
      <c r="M279" s="28">
        <f t="shared" si="43"/>
        <v>87.8</v>
      </c>
      <c r="N279" s="29"/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183">
        <v>0</v>
      </c>
      <c r="AH279" s="178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v>0</v>
      </c>
      <c r="AY279" s="30">
        <v>0</v>
      </c>
      <c r="AZ279" s="30">
        <v>0</v>
      </c>
      <c r="BA279" s="30">
        <v>0</v>
      </c>
      <c r="BB279" s="30">
        <v>0</v>
      </c>
      <c r="BC279" s="30">
        <v>0</v>
      </c>
      <c r="BD279" s="30">
        <v>0</v>
      </c>
      <c r="BE279" s="30">
        <v>0</v>
      </c>
      <c r="BF279" s="30">
        <v>0</v>
      </c>
      <c r="BG279" s="30">
        <v>0</v>
      </c>
      <c r="BH279" s="30">
        <v>0</v>
      </c>
      <c r="BI279" s="30">
        <v>0</v>
      </c>
      <c r="BJ279" s="30">
        <v>439</v>
      </c>
      <c r="BK279" s="30">
        <v>0</v>
      </c>
      <c r="BL279" s="30">
        <v>0</v>
      </c>
      <c r="BM279" s="30">
        <v>0</v>
      </c>
      <c r="BN279" s="30">
        <v>0</v>
      </c>
      <c r="BO279" s="30">
        <v>0</v>
      </c>
      <c r="BP279" s="30">
        <v>0</v>
      </c>
      <c r="BQ279" s="30">
        <v>0</v>
      </c>
      <c r="BR279" s="30">
        <v>0</v>
      </c>
      <c r="BS279" s="30">
        <v>0</v>
      </c>
      <c r="BT279" s="30">
        <v>0</v>
      </c>
      <c r="BU279" s="30">
        <v>0</v>
      </c>
      <c r="BV279" s="30">
        <v>0</v>
      </c>
      <c r="BW279" s="30">
        <v>0</v>
      </c>
      <c r="BX279" s="30">
        <v>0</v>
      </c>
      <c r="BY279" s="30">
        <v>0</v>
      </c>
      <c r="BZ279" s="30">
        <v>0</v>
      </c>
      <c r="CA279" s="30">
        <v>0</v>
      </c>
      <c r="CB279" s="30">
        <v>0</v>
      </c>
      <c r="CC279" s="30">
        <v>0</v>
      </c>
      <c r="CD279" s="30">
        <v>0</v>
      </c>
      <c r="CE279" s="30">
        <v>0</v>
      </c>
      <c r="CF279" s="30">
        <v>0</v>
      </c>
      <c r="CG279" s="30">
        <v>0</v>
      </c>
      <c r="CH279" s="30">
        <v>0</v>
      </c>
      <c r="CI279" s="30">
        <v>0</v>
      </c>
      <c r="CJ279" s="30">
        <v>0</v>
      </c>
      <c r="CK279" s="30">
        <v>0</v>
      </c>
      <c r="CL279" s="30">
        <v>0</v>
      </c>
      <c r="CM279" s="30">
        <v>0</v>
      </c>
      <c r="CN279" s="30">
        <v>0</v>
      </c>
      <c r="CO279" s="30">
        <v>0</v>
      </c>
      <c r="CP279" s="30">
        <v>0</v>
      </c>
      <c r="CQ279" s="30">
        <v>0</v>
      </c>
      <c r="CR279" s="30">
        <v>0</v>
      </c>
      <c r="CS279" s="30">
        <v>0</v>
      </c>
      <c r="CT279" s="30">
        <v>0</v>
      </c>
      <c r="CU279" s="30">
        <v>0</v>
      </c>
      <c r="CV279" s="30">
        <v>0</v>
      </c>
      <c r="CW279" s="30">
        <v>0</v>
      </c>
      <c r="CX279" s="30">
        <v>0</v>
      </c>
      <c r="CY279" s="30">
        <v>0</v>
      </c>
      <c r="CZ279" s="30">
        <v>0</v>
      </c>
      <c r="DA279" s="30">
        <v>0</v>
      </c>
      <c r="DB279" s="31">
        <v>0</v>
      </c>
    </row>
    <row r="280" spans="1:106" ht="14.25" customHeight="1" x14ac:dyDescent="0.25">
      <c r="A280" s="21">
        <f t="shared" si="44"/>
        <v>267</v>
      </c>
      <c r="B280" s="141" t="s">
        <v>450</v>
      </c>
      <c r="C280" s="152">
        <v>15665</v>
      </c>
      <c r="D280" s="139" t="s">
        <v>124</v>
      </c>
      <c r="E280" s="25">
        <f t="shared" si="36"/>
        <v>0</v>
      </c>
      <c r="F280" s="25" t="e">
        <f>VLOOKUP(E280,Tab!$A$2:$B$255,2,TRUE)</f>
        <v>#N/A</v>
      </c>
      <c r="G280" s="26">
        <f t="shared" si="37"/>
        <v>439</v>
      </c>
      <c r="H280" s="26">
        <f t="shared" si="38"/>
        <v>0</v>
      </c>
      <c r="I280" s="26">
        <f t="shared" si="39"/>
        <v>0</v>
      </c>
      <c r="J280" s="26">
        <f t="shared" si="40"/>
        <v>0</v>
      </c>
      <c r="K280" s="26">
        <f t="shared" si="41"/>
        <v>0</v>
      </c>
      <c r="L280" s="142">
        <f t="shared" si="42"/>
        <v>439</v>
      </c>
      <c r="M280" s="28">
        <f t="shared" si="43"/>
        <v>87.8</v>
      </c>
      <c r="N280" s="29"/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183">
        <v>0</v>
      </c>
      <c r="AH280" s="178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v>0</v>
      </c>
      <c r="AY280" s="30">
        <v>0</v>
      </c>
      <c r="AZ280" s="30">
        <v>0</v>
      </c>
      <c r="BA280" s="30">
        <v>0</v>
      </c>
      <c r="BB280" s="30">
        <v>0</v>
      </c>
      <c r="BC280" s="30">
        <v>0</v>
      </c>
      <c r="BD280" s="30">
        <v>0</v>
      </c>
      <c r="BE280" s="30">
        <v>0</v>
      </c>
      <c r="BF280" s="30">
        <v>0</v>
      </c>
      <c r="BG280" s="30">
        <v>0</v>
      </c>
      <c r="BH280" s="30">
        <v>0</v>
      </c>
      <c r="BI280" s="30">
        <v>0</v>
      </c>
      <c r="BJ280" s="30">
        <v>0</v>
      </c>
      <c r="BK280" s="30">
        <v>0</v>
      </c>
      <c r="BL280" s="30">
        <v>0</v>
      </c>
      <c r="BM280" s="30">
        <v>0</v>
      </c>
      <c r="BN280" s="30">
        <v>0</v>
      </c>
      <c r="BO280" s="30">
        <v>0</v>
      </c>
      <c r="BP280" s="30">
        <v>0</v>
      </c>
      <c r="BQ280" s="30">
        <v>0</v>
      </c>
      <c r="BR280" s="30">
        <v>0</v>
      </c>
      <c r="BS280" s="30">
        <v>0</v>
      </c>
      <c r="BT280" s="30">
        <v>0</v>
      </c>
      <c r="BU280" s="30">
        <v>0</v>
      </c>
      <c r="BV280" s="30">
        <v>0</v>
      </c>
      <c r="BW280" s="30">
        <v>0</v>
      </c>
      <c r="BX280" s="30">
        <v>0</v>
      </c>
      <c r="BY280" s="30">
        <v>0</v>
      </c>
      <c r="BZ280" s="30">
        <v>0</v>
      </c>
      <c r="CA280" s="30">
        <v>0</v>
      </c>
      <c r="CB280" s="30">
        <v>0</v>
      </c>
      <c r="CC280" s="30">
        <v>0</v>
      </c>
      <c r="CD280" s="30">
        <v>0</v>
      </c>
      <c r="CE280" s="30">
        <v>0</v>
      </c>
      <c r="CF280" s="30">
        <v>0</v>
      </c>
      <c r="CG280" s="30">
        <v>0</v>
      </c>
      <c r="CH280" s="30">
        <v>0</v>
      </c>
      <c r="CI280" s="30">
        <v>0</v>
      </c>
      <c r="CJ280" s="30">
        <v>0</v>
      </c>
      <c r="CK280" s="30">
        <v>0</v>
      </c>
      <c r="CL280" s="30">
        <v>0</v>
      </c>
      <c r="CM280" s="30">
        <v>0</v>
      </c>
      <c r="CN280" s="30">
        <v>0</v>
      </c>
      <c r="CO280" s="30">
        <v>0</v>
      </c>
      <c r="CP280" s="30">
        <v>439</v>
      </c>
      <c r="CQ280" s="30">
        <v>0</v>
      </c>
      <c r="CR280" s="30">
        <v>0</v>
      </c>
      <c r="CS280" s="30">
        <v>0</v>
      </c>
      <c r="CT280" s="30">
        <v>0</v>
      </c>
      <c r="CU280" s="30">
        <v>0</v>
      </c>
      <c r="CV280" s="30">
        <v>0</v>
      </c>
      <c r="CW280" s="30">
        <v>0</v>
      </c>
      <c r="CX280" s="30">
        <v>0</v>
      </c>
      <c r="CY280" s="30">
        <v>0</v>
      </c>
      <c r="CZ280" s="30">
        <v>0</v>
      </c>
      <c r="DA280" s="30">
        <v>0</v>
      </c>
      <c r="DB280" s="31">
        <v>0</v>
      </c>
    </row>
    <row r="281" spans="1:106" ht="14.25" customHeight="1" x14ac:dyDescent="0.25">
      <c r="A281" s="21">
        <f t="shared" si="44"/>
        <v>268</v>
      </c>
      <c r="B281" s="141" t="s">
        <v>588</v>
      </c>
      <c r="C281" s="152">
        <v>14243</v>
      </c>
      <c r="D281" s="40" t="s">
        <v>118</v>
      </c>
      <c r="E281" s="25">
        <f t="shared" si="36"/>
        <v>431</v>
      </c>
      <c r="F281" s="25" t="e">
        <f>VLOOKUP(E281,Tab!$A$2:$B$255,2,TRUE)</f>
        <v>#N/A</v>
      </c>
      <c r="G281" s="26">
        <f t="shared" si="37"/>
        <v>431</v>
      </c>
      <c r="H281" s="26">
        <f t="shared" si="38"/>
        <v>0</v>
      </c>
      <c r="I281" s="26">
        <f t="shared" si="39"/>
        <v>0</v>
      </c>
      <c r="J281" s="26">
        <f t="shared" si="40"/>
        <v>0</v>
      </c>
      <c r="K281" s="26">
        <f t="shared" si="41"/>
        <v>0</v>
      </c>
      <c r="L281" s="142">
        <f t="shared" si="42"/>
        <v>431</v>
      </c>
      <c r="M281" s="28">
        <f t="shared" si="43"/>
        <v>86.2</v>
      </c>
      <c r="N281" s="29"/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183">
        <v>0</v>
      </c>
      <c r="AH281" s="178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0</v>
      </c>
      <c r="AU281" s="30">
        <v>431</v>
      </c>
      <c r="AV281" s="30">
        <v>0</v>
      </c>
      <c r="AW281" s="30">
        <v>0</v>
      </c>
      <c r="AX281" s="30">
        <v>0</v>
      </c>
      <c r="AY281" s="30">
        <v>0</v>
      </c>
      <c r="AZ281" s="30">
        <v>0</v>
      </c>
      <c r="BA281" s="30">
        <v>0</v>
      </c>
      <c r="BB281" s="30">
        <v>0</v>
      </c>
      <c r="BC281" s="30">
        <v>0</v>
      </c>
      <c r="BD281" s="30">
        <v>0</v>
      </c>
      <c r="BE281" s="30">
        <v>0</v>
      </c>
      <c r="BF281" s="30">
        <v>0</v>
      </c>
      <c r="BG281" s="30">
        <v>0</v>
      </c>
      <c r="BH281" s="30">
        <v>0</v>
      </c>
      <c r="BI281" s="30">
        <v>0</v>
      </c>
      <c r="BJ281" s="30">
        <v>0</v>
      </c>
      <c r="BK281" s="30">
        <v>0</v>
      </c>
      <c r="BL281" s="30">
        <v>0</v>
      </c>
      <c r="BM281" s="30">
        <v>0</v>
      </c>
      <c r="BN281" s="30">
        <v>0</v>
      </c>
      <c r="BO281" s="30">
        <v>0</v>
      </c>
      <c r="BP281" s="30">
        <v>0</v>
      </c>
      <c r="BQ281" s="30">
        <v>0</v>
      </c>
      <c r="BR281" s="30">
        <v>0</v>
      </c>
      <c r="BS281" s="30">
        <v>0</v>
      </c>
      <c r="BT281" s="30">
        <v>0</v>
      </c>
      <c r="BU281" s="30">
        <v>0</v>
      </c>
      <c r="BV281" s="30">
        <v>0</v>
      </c>
      <c r="BW281" s="30">
        <v>0</v>
      </c>
      <c r="BX281" s="30">
        <v>0</v>
      </c>
      <c r="BY281" s="30">
        <v>0</v>
      </c>
      <c r="BZ281" s="30">
        <v>0</v>
      </c>
      <c r="CA281" s="30">
        <v>0</v>
      </c>
      <c r="CB281" s="30">
        <v>0</v>
      </c>
      <c r="CC281" s="30">
        <v>0</v>
      </c>
      <c r="CD281" s="30">
        <v>0</v>
      </c>
      <c r="CE281" s="30">
        <v>0</v>
      </c>
      <c r="CF281" s="30">
        <v>0</v>
      </c>
      <c r="CG281" s="30">
        <v>0</v>
      </c>
      <c r="CH281" s="30">
        <v>0</v>
      </c>
      <c r="CI281" s="30">
        <v>0</v>
      </c>
      <c r="CJ281" s="30">
        <v>0</v>
      </c>
      <c r="CK281" s="30">
        <v>0</v>
      </c>
      <c r="CL281" s="30">
        <v>0</v>
      </c>
      <c r="CM281" s="30">
        <v>0</v>
      </c>
      <c r="CN281" s="30">
        <v>0</v>
      </c>
      <c r="CO281" s="30">
        <v>0</v>
      </c>
      <c r="CP281" s="30">
        <v>0</v>
      </c>
      <c r="CQ281" s="30">
        <v>0</v>
      </c>
      <c r="CR281" s="30">
        <v>0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1">
        <v>0</v>
      </c>
    </row>
    <row r="282" spans="1:106" ht="14.25" customHeight="1" x14ac:dyDescent="0.25">
      <c r="A282" s="21">
        <f t="shared" si="44"/>
        <v>269</v>
      </c>
      <c r="B282" s="141" t="s">
        <v>594</v>
      </c>
      <c r="C282" s="152">
        <v>15765</v>
      </c>
      <c r="D282" s="40" t="s">
        <v>124</v>
      </c>
      <c r="E282" s="25">
        <f t="shared" si="36"/>
        <v>430</v>
      </c>
      <c r="F282" s="25" t="e">
        <f>VLOOKUP(E282,Tab!$A$2:$B$255,2,TRUE)</f>
        <v>#N/A</v>
      </c>
      <c r="G282" s="26">
        <f t="shared" si="37"/>
        <v>430</v>
      </c>
      <c r="H282" s="26">
        <f t="shared" si="38"/>
        <v>0</v>
      </c>
      <c r="I282" s="26">
        <f t="shared" si="39"/>
        <v>0</v>
      </c>
      <c r="J282" s="26">
        <f t="shared" si="40"/>
        <v>0</v>
      </c>
      <c r="K282" s="26">
        <f t="shared" si="41"/>
        <v>0</v>
      </c>
      <c r="L282" s="142">
        <f t="shared" si="42"/>
        <v>430</v>
      </c>
      <c r="M282" s="28">
        <f t="shared" si="43"/>
        <v>86</v>
      </c>
      <c r="N282" s="29"/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183">
        <v>0</v>
      </c>
      <c r="AH282" s="178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0</v>
      </c>
      <c r="AU282" s="30">
        <v>0</v>
      </c>
      <c r="AV282" s="30">
        <v>0</v>
      </c>
      <c r="AW282" s="30">
        <v>0</v>
      </c>
      <c r="AX282" s="30">
        <v>0</v>
      </c>
      <c r="AY282" s="30">
        <v>430</v>
      </c>
      <c r="AZ282" s="30">
        <v>0</v>
      </c>
      <c r="BA282" s="30">
        <v>0</v>
      </c>
      <c r="BB282" s="30">
        <v>0</v>
      </c>
      <c r="BC282" s="30">
        <v>0</v>
      </c>
      <c r="BD282" s="30">
        <v>0</v>
      </c>
      <c r="BE282" s="30">
        <v>0</v>
      </c>
      <c r="BF282" s="30">
        <v>0</v>
      </c>
      <c r="BG282" s="30">
        <v>0</v>
      </c>
      <c r="BH282" s="30">
        <v>0</v>
      </c>
      <c r="BI282" s="30">
        <v>0</v>
      </c>
      <c r="BJ282" s="30">
        <v>0</v>
      </c>
      <c r="BK282" s="30">
        <v>0</v>
      </c>
      <c r="BL282" s="30">
        <v>0</v>
      </c>
      <c r="BM282" s="30">
        <v>0</v>
      </c>
      <c r="BN282" s="30">
        <v>0</v>
      </c>
      <c r="BO282" s="30">
        <v>0</v>
      </c>
      <c r="BP282" s="30">
        <v>0</v>
      </c>
      <c r="BQ282" s="30">
        <v>0</v>
      </c>
      <c r="BR282" s="30">
        <v>0</v>
      </c>
      <c r="BS282" s="30">
        <v>0</v>
      </c>
      <c r="BT282" s="30">
        <v>0</v>
      </c>
      <c r="BU282" s="30">
        <v>0</v>
      </c>
      <c r="BV282" s="30">
        <v>0</v>
      </c>
      <c r="BW282" s="30">
        <v>0</v>
      </c>
      <c r="BX282" s="30">
        <v>0</v>
      </c>
      <c r="BY282" s="30">
        <v>0</v>
      </c>
      <c r="BZ282" s="30">
        <v>0</v>
      </c>
      <c r="CA282" s="30">
        <v>0</v>
      </c>
      <c r="CB282" s="30">
        <v>0</v>
      </c>
      <c r="CC282" s="30">
        <v>0</v>
      </c>
      <c r="CD282" s="30">
        <v>0</v>
      </c>
      <c r="CE282" s="30">
        <v>0</v>
      </c>
      <c r="CF282" s="30">
        <v>0</v>
      </c>
      <c r="CG282" s="30">
        <v>0</v>
      </c>
      <c r="CH282" s="30">
        <v>0</v>
      </c>
      <c r="CI282" s="30">
        <v>0</v>
      </c>
      <c r="CJ282" s="30">
        <v>0</v>
      </c>
      <c r="CK282" s="30">
        <v>0</v>
      </c>
      <c r="CL282" s="30">
        <v>0</v>
      </c>
      <c r="CM282" s="30">
        <v>0</v>
      </c>
      <c r="CN282" s="30">
        <v>0</v>
      </c>
      <c r="CO282" s="30">
        <v>0</v>
      </c>
      <c r="CP282" s="30">
        <v>0</v>
      </c>
      <c r="CQ282" s="30">
        <v>0</v>
      </c>
      <c r="CR282" s="30">
        <v>0</v>
      </c>
      <c r="CS282" s="30">
        <v>0</v>
      </c>
      <c r="CT282" s="30">
        <v>0</v>
      </c>
      <c r="CU282" s="30">
        <v>0</v>
      </c>
      <c r="CV282" s="30">
        <v>0</v>
      </c>
      <c r="CW282" s="30">
        <v>0</v>
      </c>
      <c r="CX282" s="30">
        <v>0</v>
      </c>
      <c r="CY282" s="30">
        <v>0</v>
      </c>
      <c r="CZ282" s="30">
        <v>0</v>
      </c>
      <c r="DA282" s="30">
        <v>0</v>
      </c>
      <c r="DB282" s="31">
        <v>0</v>
      </c>
    </row>
    <row r="283" spans="1:106" ht="14.25" customHeight="1" x14ac:dyDescent="0.25">
      <c r="A283" s="21">
        <f t="shared" si="44"/>
        <v>270</v>
      </c>
      <c r="B283" s="141" t="s">
        <v>626</v>
      </c>
      <c r="C283" s="152">
        <v>14365</v>
      </c>
      <c r="D283" s="40" t="s">
        <v>90</v>
      </c>
      <c r="E283" s="25">
        <f t="shared" si="36"/>
        <v>420</v>
      </c>
      <c r="F283" s="25" t="e">
        <f>VLOOKUP(E283,Tab!$A$2:$B$255,2,TRUE)</f>
        <v>#N/A</v>
      </c>
      <c r="G283" s="26">
        <f t="shared" si="37"/>
        <v>420</v>
      </c>
      <c r="H283" s="26">
        <f t="shared" si="38"/>
        <v>0</v>
      </c>
      <c r="I283" s="26">
        <f t="shared" si="39"/>
        <v>0</v>
      </c>
      <c r="J283" s="26">
        <f t="shared" si="40"/>
        <v>0</v>
      </c>
      <c r="K283" s="26">
        <f t="shared" si="41"/>
        <v>0</v>
      </c>
      <c r="L283" s="142">
        <f t="shared" si="42"/>
        <v>420</v>
      </c>
      <c r="M283" s="28">
        <f t="shared" si="43"/>
        <v>84</v>
      </c>
      <c r="N283" s="29"/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183">
        <v>0</v>
      </c>
      <c r="AH283" s="178">
        <v>0</v>
      </c>
      <c r="AI283" s="30">
        <v>420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  <c r="AT283" s="30">
        <v>0</v>
      </c>
      <c r="AU283" s="30">
        <v>0</v>
      </c>
      <c r="AV283" s="30">
        <v>0</v>
      </c>
      <c r="AW283" s="30">
        <v>0</v>
      </c>
      <c r="AX283" s="30">
        <v>0</v>
      </c>
      <c r="AY283" s="30">
        <v>0</v>
      </c>
      <c r="AZ283" s="30">
        <v>0</v>
      </c>
      <c r="BA283" s="30">
        <v>0</v>
      </c>
      <c r="BB283" s="30">
        <v>0</v>
      </c>
      <c r="BC283" s="30">
        <v>0</v>
      </c>
      <c r="BD283" s="30">
        <v>0</v>
      </c>
      <c r="BE283" s="30">
        <v>0</v>
      </c>
      <c r="BF283" s="30">
        <v>0</v>
      </c>
      <c r="BG283" s="30">
        <v>0</v>
      </c>
      <c r="BH283" s="30">
        <v>0</v>
      </c>
      <c r="BI283" s="30">
        <v>0</v>
      </c>
      <c r="BJ283" s="30">
        <v>0</v>
      </c>
      <c r="BK283" s="30">
        <v>0</v>
      </c>
      <c r="BL283" s="30">
        <v>0</v>
      </c>
      <c r="BM283" s="30">
        <v>0</v>
      </c>
      <c r="BN283" s="30">
        <v>0</v>
      </c>
      <c r="BO283" s="30">
        <v>0</v>
      </c>
      <c r="BP283" s="30">
        <v>0</v>
      </c>
      <c r="BQ283" s="30">
        <v>0</v>
      </c>
      <c r="BR283" s="30">
        <v>0</v>
      </c>
      <c r="BS283" s="30">
        <v>0</v>
      </c>
      <c r="BT283" s="30">
        <v>0</v>
      </c>
      <c r="BU283" s="30">
        <v>0</v>
      </c>
      <c r="BV283" s="30">
        <v>0</v>
      </c>
      <c r="BW283" s="30">
        <v>0</v>
      </c>
      <c r="BX283" s="30">
        <v>0</v>
      </c>
      <c r="BY283" s="30">
        <v>0</v>
      </c>
      <c r="BZ283" s="30">
        <v>0</v>
      </c>
      <c r="CA283" s="30">
        <v>0</v>
      </c>
      <c r="CB283" s="30">
        <v>0</v>
      </c>
      <c r="CC283" s="30">
        <v>0</v>
      </c>
      <c r="CD283" s="30">
        <v>0</v>
      </c>
      <c r="CE283" s="30">
        <v>0</v>
      </c>
      <c r="CF283" s="30">
        <v>0</v>
      </c>
      <c r="CG283" s="30">
        <v>0</v>
      </c>
      <c r="CH283" s="30">
        <v>0</v>
      </c>
      <c r="CI283" s="30">
        <v>0</v>
      </c>
      <c r="CJ283" s="30">
        <v>0</v>
      </c>
      <c r="CK283" s="30">
        <v>0</v>
      </c>
      <c r="CL283" s="30">
        <v>0</v>
      </c>
      <c r="CM283" s="30">
        <v>0</v>
      </c>
      <c r="CN283" s="30">
        <v>0</v>
      </c>
      <c r="CO283" s="30">
        <v>0</v>
      </c>
      <c r="CP283" s="30">
        <v>0</v>
      </c>
      <c r="CQ283" s="30">
        <v>0</v>
      </c>
      <c r="CR283" s="30">
        <v>0</v>
      </c>
      <c r="CS283" s="30">
        <v>0</v>
      </c>
      <c r="CT283" s="30">
        <v>0</v>
      </c>
      <c r="CU283" s="30">
        <v>0</v>
      </c>
      <c r="CV283" s="30">
        <v>0</v>
      </c>
      <c r="CW283" s="30">
        <v>0</v>
      </c>
      <c r="CX283" s="30">
        <v>0</v>
      </c>
      <c r="CY283" s="30">
        <v>0</v>
      </c>
      <c r="CZ283" s="30">
        <v>0</v>
      </c>
      <c r="DA283" s="30">
        <v>0</v>
      </c>
      <c r="DB283" s="31">
        <v>0</v>
      </c>
    </row>
    <row r="284" spans="1:106" ht="14.25" customHeight="1" x14ac:dyDescent="0.25">
      <c r="A284" s="21">
        <f t="shared" si="44"/>
        <v>271</v>
      </c>
      <c r="B284" s="141" t="s">
        <v>629</v>
      </c>
      <c r="C284" s="152">
        <v>16110</v>
      </c>
      <c r="D284" s="139" t="s">
        <v>369</v>
      </c>
      <c r="E284" s="25">
        <f t="shared" si="36"/>
        <v>418</v>
      </c>
      <c r="F284" s="25" t="e">
        <f>VLOOKUP(E284,Tab!$A$2:$B$255,2,TRUE)</f>
        <v>#N/A</v>
      </c>
      <c r="G284" s="26">
        <f t="shared" si="37"/>
        <v>418</v>
      </c>
      <c r="H284" s="26">
        <f t="shared" si="38"/>
        <v>0</v>
      </c>
      <c r="I284" s="26">
        <f t="shared" si="39"/>
        <v>0</v>
      </c>
      <c r="J284" s="26">
        <f t="shared" si="40"/>
        <v>0</v>
      </c>
      <c r="K284" s="26">
        <f t="shared" si="41"/>
        <v>0</v>
      </c>
      <c r="L284" s="142">
        <f t="shared" si="42"/>
        <v>418</v>
      </c>
      <c r="M284" s="28">
        <f t="shared" si="43"/>
        <v>83.6</v>
      </c>
      <c r="N284" s="29"/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418</v>
      </c>
      <c r="AD284" s="30">
        <v>0</v>
      </c>
      <c r="AE284" s="30">
        <v>0</v>
      </c>
      <c r="AF284" s="30">
        <v>0</v>
      </c>
      <c r="AG284" s="183">
        <v>0</v>
      </c>
      <c r="AH284" s="178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30">
        <v>0</v>
      </c>
      <c r="AT284" s="30">
        <v>0</v>
      </c>
      <c r="AU284" s="30">
        <v>0</v>
      </c>
      <c r="AV284" s="30">
        <v>0</v>
      </c>
      <c r="AW284" s="30">
        <v>0</v>
      </c>
      <c r="AX284" s="30">
        <v>0</v>
      </c>
      <c r="AY284" s="30">
        <v>0</v>
      </c>
      <c r="AZ284" s="30">
        <v>0</v>
      </c>
      <c r="BA284" s="30">
        <v>0</v>
      </c>
      <c r="BB284" s="30">
        <v>0</v>
      </c>
      <c r="BC284" s="30">
        <v>0</v>
      </c>
      <c r="BD284" s="30">
        <v>0</v>
      </c>
      <c r="BE284" s="30">
        <v>0</v>
      </c>
      <c r="BF284" s="30">
        <v>0</v>
      </c>
      <c r="BG284" s="30">
        <v>0</v>
      </c>
      <c r="BH284" s="30">
        <v>0</v>
      </c>
      <c r="BI284" s="30">
        <v>0</v>
      </c>
      <c r="BJ284" s="30">
        <v>0</v>
      </c>
      <c r="BK284" s="30">
        <v>0</v>
      </c>
      <c r="BL284" s="30">
        <v>0</v>
      </c>
      <c r="BM284" s="30">
        <v>0</v>
      </c>
      <c r="BN284" s="30">
        <v>0</v>
      </c>
      <c r="BO284" s="30">
        <v>0</v>
      </c>
      <c r="BP284" s="30">
        <v>0</v>
      </c>
      <c r="BQ284" s="30">
        <v>0</v>
      </c>
      <c r="BR284" s="30">
        <v>0</v>
      </c>
      <c r="BS284" s="30">
        <v>0</v>
      </c>
      <c r="BT284" s="30">
        <v>0</v>
      </c>
      <c r="BU284" s="30">
        <v>0</v>
      </c>
      <c r="BV284" s="30">
        <v>0</v>
      </c>
      <c r="BW284" s="30">
        <v>0</v>
      </c>
      <c r="BX284" s="30">
        <v>0</v>
      </c>
      <c r="BY284" s="30">
        <v>0</v>
      </c>
      <c r="BZ284" s="30">
        <v>0</v>
      </c>
      <c r="CA284" s="30">
        <v>0</v>
      </c>
      <c r="CB284" s="30">
        <v>0</v>
      </c>
      <c r="CC284" s="30">
        <v>0</v>
      </c>
      <c r="CD284" s="30">
        <v>0</v>
      </c>
      <c r="CE284" s="30">
        <v>0</v>
      </c>
      <c r="CF284" s="30">
        <v>0</v>
      </c>
      <c r="CG284" s="30">
        <v>0</v>
      </c>
      <c r="CH284" s="30">
        <v>0</v>
      </c>
      <c r="CI284" s="30">
        <v>0</v>
      </c>
      <c r="CJ284" s="30">
        <v>0</v>
      </c>
      <c r="CK284" s="30">
        <v>0</v>
      </c>
      <c r="CL284" s="30">
        <v>0</v>
      </c>
      <c r="CM284" s="30">
        <v>0</v>
      </c>
      <c r="CN284" s="30">
        <v>0</v>
      </c>
      <c r="CO284" s="30">
        <v>0</v>
      </c>
      <c r="CP284" s="30">
        <v>0</v>
      </c>
      <c r="CQ284" s="30">
        <v>0</v>
      </c>
      <c r="CR284" s="30">
        <v>0</v>
      </c>
      <c r="CS284" s="30">
        <v>0</v>
      </c>
      <c r="CT284" s="30">
        <v>0</v>
      </c>
      <c r="CU284" s="30">
        <v>0</v>
      </c>
      <c r="CV284" s="30">
        <v>0</v>
      </c>
      <c r="CW284" s="30">
        <v>0</v>
      </c>
      <c r="CX284" s="30">
        <v>0</v>
      </c>
      <c r="CY284" s="30">
        <v>0</v>
      </c>
      <c r="CZ284" s="30">
        <v>0</v>
      </c>
      <c r="DA284" s="30">
        <v>0</v>
      </c>
      <c r="DB284" s="31">
        <v>0</v>
      </c>
    </row>
    <row r="285" spans="1:106" ht="14.25" customHeight="1" x14ac:dyDescent="0.25">
      <c r="A285" s="21">
        <f t="shared" si="44"/>
        <v>272</v>
      </c>
      <c r="B285" s="141" t="s">
        <v>312</v>
      </c>
      <c r="C285" s="152">
        <v>11917</v>
      </c>
      <c r="D285" s="40" t="s">
        <v>83</v>
      </c>
      <c r="E285" s="25">
        <f t="shared" si="36"/>
        <v>410</v>
      </c>
      <c r="F285" s="25" t="e">
        <f>VLOOKUP(E285,Tab!$A$2:$B$255,2,TRUE)</f>
        <v>#N/A</v>
      </c>
      <c r="G285" s="26">
        <f t="shared" si="37"/>
        <v>410</v>
      </c>
      <c r="H285" s="26">
        <f t="shared" si="38"/>
        <v>0</v>
      </c>
      <c r="I285" s="26">
        <f t="shared" si="39"/>
        <v>0</v>
      </c>
      <c r="J285" s="26">
        <f t="shared" si="40"/>
        <v>0</v>
      </c>
      <c r="K285" s="26">
        <f t="shared" si="41"/>
        <v>0</v>
      </c>
      <c r="L285" s="142">
        <f t="shared" si="42"/>
        <v>410</v>
      </c>
      <c r="M285" s="28">
        <f t="shared" si="43"/>
        <v>82</v>
      </c>
      <c r="N285" s="29"/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183">
        <v>0</v>
      </c>
      <c r="AH285" s="178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v>0</v>
      </c>
      <c r="AY285" s="30">
        <v>0</v>
      </c>
      <c r="AZ285" s="30">
        <v>0</v>
      </c>
      <c r="BA285" s="30">
        <v>0</v>
      </c>
      <c r="BB285" s="30">
        <v>0</v>
      </c>
      <c r="BC285" s="30">
        <v>0</v>
      </c>
      <c r="BD285" s="30">
        <v>0</v>
      </c>
      <c r="BE285" s="30">
        <v>0</v>
      </c>
      <c r="BF285" s="30">
        <v>0</v>
      </c>
      <c r="BG285" s="30">
        <v>0</v>
      </c>
      <c r="BH285" s="30">
        <v>0</v>
      </c>
      <c r="BI285" s="30">
        <v>0</v>
      </c>
      <c r="BJ285" s="30">
        <v>0</v>
      </c>
      <c r="BK285" s="30">
        <v>0</v>
      </c>
      <c r="BL285" s="30">
        <v>0</v>
      </c>
      <c r="BM285" s="30">
        <v>0</v>
      </c>
      <c r="BN285" s="30">
        <v>0</v>
      </c>
      <c r="BO285" s="30">
        <v>410</v>
      </c>
      <c r="BP285" s="30">
        <v>0</v>
      </c>
      <c r="BQ285" s="30">
        <v>0</v>
      </c>
      <c r="BR285" s="30">
        <v>0</v>
      </c>
      <c r="BS285" s="30">
        <v>0</v>
      </c>
      <c r="BT285" s="30">
        <v>0</v>
      </c>
      <c r="BU285" s="30">
        <v>0</v>
      </c>
      <c r="BV285" s="30">
        <v>0</v>
      </c>
      <c r="BW285" s="30">
        <v>0</v>
      </c>
      <c r="BX285" s="30">
        <v>0</v>
      </c>
      <c r="BY285" s="30">
        <v>0</v>
      </c>
      <c r="BZ285" s="30">
        <v>0</v>
      </c>
      <c r="CA285" s="30">
        <v>0</v>
      </c>
      <c r="CB285" s="30">
        <v>0</v>
      </c>
      <c r="CC285" s="30">
        <v>0</v>
      </c>
      <c r="CD285" s="30">
        <v>0</v>
      </c>
      <c r="CE285" s="30">
        <v>0</v>
      </c>
      <c r="CF285" s="30">
        <v>0</v>
      </c>
      <c r="CG285" s="30">
        <v>0</v>
      </c>
      <c r="CH285" s="30">
        <v>0</v>
      </c>
      <c r="CI285" s="30">
        <v>0</v>
      </c>
      <c r="CJ285" s="30">
        <v>0</v>
      </c>
      <c r="CK285" s="30">
        <v>0</v>
      </c>
      <c r="CL285" s="30">
        <v>0</v>
      </c>
      <c r="CM285" s="30">
        <v>0</v>
      </c>
      <c r="CN285" s="30">
        <v>0</v>
      </c>
      <c r="CO285" s="30">
        <v>0</v>
      </c>
      <c r="CP285" s="30">
        <v>0</v>
      </c>
      <c r="CQ285" s="30">
        <v>0</v>
      </c>
      <c r="CR285" s="30">
        <v>0</v>
      </c>
      <c r="CS285" s="30">
        <v>0</v>
      </c>
      <c r="CT285" s="30">
        <v>0</v>
      </c>
      <c r="CU285" s="30">
        <v>0</v>
      </c>
      <c r="CV285" s="30">
        <v>0</v>
      </c>
      <c r="CW285" s="30">
        <v>0</v>
      </c>
      <c r="CX285" s="30">
        <v>0</v>
      </c>
      <c r="CY285" s="30">
        <v>0</v>
      </c>
      <c r="CZ285" s="30">
        <v>0</v>
      </c>
      <c r="DA285" s="30">
        <v>0</v>
      </c>
      <c r="DB285" s="31">
        <v>0</v>
      </c>
    </row>
    <row r="286" spans="1:106" ht="14.25" customHeight="1" x14ac:dyDescent="0.25">
      <c r="A286" s="21">
        <f t="shared" si="44"/>
        <v>273</v>
      </c>
      <c r="B286" s="141" t="s">
        <v>386</v>
      </c>
      <c r="C286" s="152">
        <v>2801</v>
      </c>
      <c r="D286" s="40" t="s">
        <v>26</v>
      </c>
      <c r="E286" s="25">
        <f t="shared" si="36"/>
        <v>407</v>
      </c>
      <c r="F286" s="25" t="e">
        <f>VLOOKUP(E286,Tab!$A$2:$B$255,2,TRUE)</f>
        <v>#N/A</v>
      </c>
      <c r="G286" s="26">
        <f t="shared" si="37"/>
        <v>407</v>
      </c>
      <c r="H286" s="26">
        <f t="shared" si="38"/>
        <v>0</v>
      </c>
      <c r="I286" s="26">
        <f t="shared" si="39"/>
        <v>0</v>
      </c>
      <c r="J286" s="26">
        <f t="shared" si="40"/>
        <v>0</v>
      </c>
      <c r="K286" s="26">
        <f t="shared" si="41"/>
        <v>0</v>
      </c>
      <c r="L286" s="142">
        <f t="shared" si="42"/>
        <v>407</v>
      </c>
      <c r="M286" s="28">
        <f t="shared" si="43"/>
        <v>81.400000000000006</v>
      </c>
      <c r="N286" s="29"/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183">
        <v>0</v>
      </c>
      <c r="AH286" s="178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v>0</v>
      </c>
      <c r="AS286" s="30">
        <v>0</v>
      </c>
      <c r="AT286" s="30">
        <v>0</v>
      </c>
      <c r="AU286" s="30">
        <v>0</v>
      </c>
      <c r="AV286" s="30">
        <v>0</v>
      </c>
      <c r="AW286" s="30">
        <v>0</v>
      </c>
      <c r="AX286" s="30">
        <v>0</v>
      </c>
      <c r="AY286" s="30">
        <v>0</v>
      </c>
      <c r="AZ286" s="30">
        <v>0</v>
      </c>
      <c r="BA286" s="30">
        <v>0</v>
      </c>
      <c r="BB286" s="30">
        <v>0</v>
      </c>
      <c r="BC286" s="30">
        <v>0</v>
      </c>
      <c r="BD286" s="30">
        <v>0</v>
      </c>
      <c r="BE286" s="30">
        <v>0</v>
      </c>
      <c r="BF286" s="30">
        <v>0</v>
      </c>
      <c r="BG286" s="30">
        <v>407</v>
      </c>
      <c r="BH286" s="30">
        <v>0</v>
      </c>
      <c r="BI286" s="30">
        <v>0</v>
      </c>
      <c r="BJ286" s="30">
        <v>0</v>
      </c>
      <c r="BK286" s="30">
        <v>0</v>
      </c>
      <c r="BL286" s="30">
        <v>0</v>
      </c>
      <c r="BM286" s="30">
        <v>0</v>
      </c>
      <c r="BN286" s="30">
        <v>0</v>
      </c>
      <c r="BO286" s="30">
        <v>0</v>
      </c>
      <c r="BP286" s="30">
        <v>0</v>
      </c>
      <c r="BQ286" s="30">
        <v>0</v>
      </c>
      <c r="BR286" s="30">
        <v>0</v>
      </c>
      <c r="BS286" s="30">
        <v>0</v>
      </c>
      <c r="BT286" s="30">
        <v>0</v>
      </c>
      <c r="BU286" s="30">
        <v>0</v>
      </c>
      <c r="BV286" s="30">
        <v>0</v>
      </c>
      <c r="BW286" s="30">
        <v>0</v>
      </c>
      <c r="BX286" s="30">
        <v>0</v>
      </c>
      <c r="BY286" s="30">
        <v>0</v>
      </c>
      <c r="BZ286" s="30">
        <v>0</v>
      </c>
      <c r="CA286" s="30">
        <v>0</v>
      </c>
      <c r="CB286" s="30">
        <v>0</v>
      </c>
      <c r="CC286" s="30">
        <v>0</v>
      </c>
      <c r="CD286" s="30">
        <v>0</v>
      </c>
      <c r="CE286" s="30">
        <v>0</v>
      </c>
      <c r="CF286" s="30">
        <v>0</v>
      </c>
      <c r="CG286" s="30">
        <v>0</v>
      </c>
      <c r="CH286" s="30">
        <v>0</v>
      </c>
      <c r="CI286" s="30">
        <v>0</v>
      </c>
      <c r="CJ286" s="30">
        <v>0</v>
      </c>
      <c r="CK286" s="30">
        <v>0</v>
      </c>
      <c r="CL286" s="30">
        <v>0</v>
      </c>
      <c r="CM286" s="30">
        <v>0</v>
      </c>
      <c r="CN286" s="30">
        <v>0</v>
      </c>
      <c r="CO286" s="30">
        <v>0</v>
      </c>
      <c r="CP286" s="30">
        <v>0</v>
      </c>
      <c r="CQ286" s="30">
        <v>0</v>
      </c>
      <c r="CR286" s="30">
        <v>0</v>
      </c>
      <c r="CS286" s="30">
        <v>0</v>
      </c>
      <c r="CT286" s="30">
        <v>0</v>
      </c>
      <c r="CU286" s="30">
        <v>0</v>
      </c>
      <c r="CV286" s="30">
        <v>0</v>
      </c>
      <c r="CW286" s="30">
        <v>0</v>
      </c>
      <c r="CX286" s="30">
        <v>0</v>
      </c>
      <c r="CY286" s="30">
        <v>0</v>
      </c>
      <c r="CZ286" s="30">
        <v>0</v>
      </c>
      <c r="DA286" s="30">
        <v>0</v>
      </c>
      <c r="DB286" s="31">
        <v>0</v>
      </c>
    </row>
    <row r="287" spans="1:106" ht="14.25" customHeight="1" x14ac:dyDescent="0.25">
      <c r="A287" s="21">
        <f t="shared" si="44"/>
        <v>274</v>
      </c>
      <c r="B287" s="141" t="s">
        <v>443</v>
      </c>
      <c r="C287" s="152">
        <v>14190</v>
      </c>
      <c r="D287" s="40" t="s">
        <v>44</v>
      </c>
      <c r="E287" s="25">
        <f t="shared" si="36"/>
        <v>0</v>
      </c>
      <c r="F287" s="25" t="e">
        <f>VLOOKUP(E287,Tab!$A$2:$B$255,2,TRUE)</f>
        <v>#N/A</v>
      </c>
      <c r="G287" s="26">
        <f t="shared" si="37"/>
        <v>406</v>
      </c>
      <c r="H287" s="26">
        <f t="shared" si="38"/>
        <v>0</v>
      </c>
      <c r="I287" s="26">
        <f t="shared" si="39"/>
        <v>0</v>
      </c>
      <c r="J287" s="26">
        <f t="shared" si="40"/>
        <v>0</v>
      </c>
      <c r="K287" s="26">
        <f t="shared" si="41"/>
        <v>0</v>
      </c>
      <c r="L287" s="142">
        <f t="shared" si="42"/>
        <v>406</v>
      </c>
      <c r="M287" s="28">
        <f t="shared" si="43"/>
        <v>81.2</v>
      </c>
      <c r="N287" s="29"/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183">
        <v>0</v>
      </c>
      <c r="AH287" s="178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v>0</v>
      </c>
      <c r="AY287" s="30">
        <v>0</v>
      </c>
      <c r="AZ287" s="30">
        <v>0</v>
      </c>
      <c r="BA287" s="30">
        <v>0</v>
      </c>
      <c r="BB287" s="30">
        <v>0</v>
      </c>
      <c r="BC287" s="30">
        <v>0</v>
      </c>
      <c r="BD287" s="30">
        <v>0</v>
      </c>
      <c r="BE287" s="30">
        <v>0</v>
      </c>
      <c r="BF287" s="30">
        <v>0</v>
      </c>
      <c r="BG287" s="30">
        <v>0</v>
      </c>
      <c r="BH287" s="30">
        <v>0</v>
      </c>
      <c r="BI287" s="30">
        <v>0</v>
      </c>
      <c r="BJ287" s="30">
        <v>0</v>
      </c>
      <c r="BK287" s="30">
        <v>0</v>
      </c>
      <c r="BL287" s="30">
        <v>0</v>
      </c>
      <c r="BM287" s="30">
        <v>0</v>
      </c>
      <c r="BN287" s="30">
        <v>0</v>
      </c>
      <c r="BO287" s="30">
        <v>0</v>
      </c>
      <c r="BP287" s="30">
        <v>0</v>
      </c>
      <c r="BQ287" s="30">
        <v>0</v>
      </c>
      <c r="BR287" s="30">
        <v>0</v>
      </c>
      <c r="BS287" s="30">
        <v>0</v>
      </c>
      <c r="BT287" s="30">
        <v>0</v>
      </c>
      <c r="BU287" s="30">
        <v>0</v>
      </c>
      <c r="BV287" s="30">
        <v>0</v>
      </c>
      <c r="BW287" s="30">
        <v>0</v>
      </c>
      <c r="BX287" s="30">
        <v>0</v>
      </c>
      <c r="BY287" s="30">
        <v>0</v>
      </c>
      <c r="BZ287" s="30">
        <v>0</v>
      </c>
      <c r="CA287" s="30">
        <v>0</v>
      </c>
      <c r="CB287" s="30">
        <v>0</v>
      </c>
      <c r="CC287" s="30">
        <v>0</v>
      </c>
      <c r="CD287" s="30">
        <v>0</v>
      </c>
      <c r="CE287" s="30">
        <v>0</v>
      </c>
      <c r="CF287" s="30">
        <v>0</v>
      </c>
      <c r="CG287" s="30">
        <v>0</v>
      </c>
      <c r="CH287" s="30">
        <v>0</v>
      </c>
      <c r="CI287" s="30">
        <v>0</v>
      </c>
      <c r="CJ287" s="30">
        <v>0</v>
      </c>
      <c r="CK287" s="30">
        <v>0</v>
      </c>
      <c r="CL287" s="30">
        <v>0</v>
      </c>
      <c r="CM287" s="30">
        <v>0</v>
      </c>
      <c r="CN287" s="30">
        <v>0</v>
      </c>
      <c r="CO287" s="30">
        <v>0</v>
      </c>
      <c r="CP287" s="30">
        <v>0</v>
      </c>
      <c r="CQ287" s="30">
        <v>0</v>
      </c>
      <c r="CR287" s="30">
        <v>0</v>
      </c>
      <c r="CS287" s="30">
        <v>0</v>
      </c>
      <c r="CT287" s="30">
        <v>0</v>
      </c>
      <c r="CU287" s="30">
        <v>0</v>
      </c>
      <c r="CV287" s="30">
        <v>0</v>
      </c>
      <c r="CW287" s="30">
        <v>0</v>
      </c>
      <c r="CX287" s="30">
        <v>0</v>
      </c>
      <c r="CY287" s="30">
        <v>0</v>
      </c>
      <c r="CZ287" s="30">
        <v>0</v>
      </c>
      <c r="DA287" s="30">
        <v>406</v>
      </c>
      <c r="DB287" s="31">
        <v>0</v>
      </c>
    </row>
    <row r="288" spans="1:106" ht="14.25" customHeight="1" x14ac:dyDescent="0.25">
      <c r="A288" s="21">
        <f t="shared" si="44"/>
        <v>275</v>
      </c>
      <c r="B288" s="141" t="s">
        <v>627</v>
      </c>
      <c r="C288" s="152">
        <v>15191</v>
      </c>
      <c r="D288" s="40" t="s">
        <v>90</v>
      </c>
      <c r="E288" s="25">
        <f t="shared" si="36"/>
        <v>402</v>
      </c>
      <c r="F288" s="25" t="e">
        <f>VLOOKUP(E288,Tab!$A$2:$B$255,2,TRUE)</f>
        <v>#N/A</v>
      </c>
      <c r="G288" s="26">
        <f t="shared" si="37"/>
        <v>402</v>
      </c>
      <c r="H288" s="26">
        <f t="shared" si="38"/>
        <v>0</v>
      </c>
      <c r="I288" s="26">
        <f t="shared" si="39"/>
        <v>0</v>
      </c>
      <c r="J288" s="26">
        <f t="shared" si="40"/>
        <v>0</v>
      </c>
      <c r="K288" s="26">
        <f t="shared" si="41"/>
        <v>0</v>
      </c>
      <c r="L288" s="142">
        <f t="shared" si="42"/>
        <v>402</v>
      </c>
      <c r="M288" s="28">
        <f t="shared" si="43"/>
        <v>80.400000000000006</v>
      </c>
      <c r="N288" s="29"/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183">
        <v>0</v>
      </c>
      <c r="AH288" s="178">
        <v>0</v>
      </c>
      <c r="AI288" s="30">
        <v>402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  <c r="AT288" s="30">
        <v>0</v>
      </c>
      <c r="AU288" s="30">
        <v>0</v>
      </c>
      <c r="AV288" s="30">
        <v>0</v>
      </c>
      <c r="AW288" s="30">
        <v>0</v>
      </c>
      <c r="AX288" s="30">
        <v>0</v>
      </c>
      <c r="AY288" s="30">
        <v>0</v>
      </c>
      <c r="AZ288" s="30">
        <v>0</v>
      </c>
      <c r="BA288" s="30">
        <v>0</v>
      </c>
      <c r="BB288" s="30">
        <v>0</v>
      </c>
      <c r="BC288" s="30">
        <v>0</v>
      </c>
      <c r="BD288" s="30">
        <v>0</v>
      </c>
      <c r="BE288" s="30">
        <v>0</v>
      </c>
      <c r="BF288" s="30">
        <v>0</v>
      </c>
      <c r="BG288" s="30">
        <v>0</v>
      </c>
      <c r="BH288" s="30">
        <v>0</v>
      </c>
      <c r="BI288" s="30">
        <v>0</v>
      </c>
      <c r="BJ288" s="30">
        <v>0</v>
      </c>
      <c r="BK288" s="30">
        <v>0</v>
      </c>
      <c r="BL288" s="30">
        <v>0</v>
      </c>
      <c r="BM288" s="30">
        <v>0</v>
      </c>
      <c r="BN288" s="30">
        <v>0</v>
      </c>
      <c r="BO288" s="30">
        <v>0</v>
      </c>
      <c r="BP288" s="30">
        <v>0</v>
      </c>
      <c r="BQ288" s="30">
        <v>0</v>
      </c>
      <c r="BR288" s="30">
        <v>0</v>
      </c>
      <c r="BS288" s="30">
        <v>0</v>
      </c>
      <c r="BT288" s="30">
        <v>0</v>
      </c>
      <c r="BU288" s="30">
        <v>0</v>
      </c>
      <c r="BV288" s="30">
        <v>0</v>
      </c>
      <c r="BW288" s="30">
        <v>0</v>
      </c>
      <c r="BX288" s="30">
        <v>0</v>
      </c>
      <c r="BY288" s="30">
        <v>0</v>
      </c>
      <c r="BZ288" s="30">
        <v>0</v>
      </c>
      <c r="CA288" s="30">
        <v>0</v>
      </c>
      <c r="CB288" s="30">
        <v>0</v>
      </c>
      <c r="CC288" s="30">
        <v>0</v>
      </c>
      <c r="CD288" s="30">
        <v>0</v>
      </c>
      <c r="CE288" s="30">
        <v>0</v>
      </c>
      <c r="CF288" s="30">
        <v>0</v>
      </c>
      <c r="CG288" s="30">
        <v>0</v>
      </c>
      <c r="CH288" s="30">
        <v>0</v>
      </c>
      <c r="CI288" s="30">
        <v>0</v>
      </c>
      <c r="CJ288" s="30">
        <v>0</v>
      </c>
      <c r="CK288" s="30">
        <v>0</v>
      </c>
      <c r="CL288" s="30">
        <v>0</v>
      </c>
      <c r="CM288" s="30">
        <v>0</v>
      </c>
      <c r="CN288" s="30">
        <v>0</v>
      </c>
      <c r="CO288" s="30">
        <v>0</v>
      </c>
      <c r="CP288" s="30">
        <v>0</v>
      </c>
      <c r="CQ288" s="30">
        <v>0</v>
      </c>
      <c r="CR288" s="30">
        <v>0</v>
      </c>
      <c r="CS288" s="30">
        <v>0</v>
      </c>
      <c r="CT288" s="30">
        <v>0</v>
      </c>
      <c r="CU288" s="30">
        <v>0</v>
      </c>
      <c r="CV288" s="30">
        <v>0</v>
      </c>
      <c r="CW288" s="30">
        <v>0</v>
      </c>
      <c r="CX288" s="30">
        <v>0</v>
      </c>
      <c r="CY288" s="30">
        <v>0</v>
      </c>
      <c r="CZ288" s="30">
        <v>0</v>
      </c>
      <c r="DA288" s="30">
        <v>0</v>
      </c>
      <c r="DB288" s="31">
        <v>0</v>
      </c>
    </row>
    <row r="289" spans="1:106" ht="14.25" customHeight="1" x14ac:dyDescent="0.25">
      <c r="A289" s="21">
        <f t="shared" si="44"/>
        <v>276</v>
      </c>
      <c r="B289" s="158" t="s">
        <v>296</v>
      </c>
      <c r="C289" s="152">
        <v>13581</v>
      </c>
      <c r="D289" s="144" t="s">
        <v>76</v>
      </c>
      <c r="E289" s="25">
        <f t="shared" si="36"/>
        <v>0</v>
      </c>
      <c r="F289" s="25" t="e">
        <f>VLOOKUP(E289,Tab!$A$2:$B$255,2,TRUE)</f>
        <v>#N/A</v>
      </c>
      <c r="G289" s="26">
        <f t="shared" si="37"/>
        <v>397</v>
      </c>
      <c r="H289" s="26">
        <f t="shared" si="38"/>
        <v>0</v>
      </c>
      <c r="I289" s="26">
        <f t="shared" si="39"/>
        <v>0</v>
      </c>
      <c r="J289" s="26">
        <f t="shared" si="40"/>
        <v>0</v>
      </c>
      <c r="K289" s="26">
        <f t="shared" si="41"/>
        <v>0</v>
      </c>
      <c r="L289" s="142">
        <f t="shared" si="42"/>
        <v>397</v>
      </c>
      <c r="M289" s="28">
        <f t="shared" si="43"/>
        <v>79.400000000000006</v>
      </c>
      <c r="N289" s="29"/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183">
        <v>0</v>
      </c>
      <c r="AH289" s="178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0</v>
      </c>
      <c r="AT289" s="30">
        <v>0</v>
      </c>
      <c r="AU289" s="30">
        <v>0</v>
      </c>
      <c r="AV289" s="30">
        <v>0</v>
      </c>
      <c r="AW289" s="30">
        <v>0</v>
      </c>
      <c r="AX289" s="30">
        <v>0</v>
      </c>
      <c r="AY289" s="30">
        <v>0</v>
      </c>
      <c r="AZ289" s="30">
        <v>0</v>
      </c>
      <c r="BA289" s="30">
        <v>0</v>
      </c>
      <c r="BB289" s="30">
        <v>0</v>
      </c>
      <c r="BC289" s="30">
        <v>0</v>
      </c>
      <c r="BD289" s="30">
        <v>0</v>
      </c>
      <c r="BE289" s="30">
        <v>0</v>
      </c>
      <c r="BF289" s="30">
        <v>0</v>
      </c>
      <c r="BG289" s="30">
        <v>0</v>
      </c>
      <c r="BH289" s="30">
        <v>0</v>
      </c>
      <c r="BI289" s="30">
        <v>0</v>
      </c>
      <c r="BJ289" s="30">
        <v>0</v>
      </c>
      <c r="BK289" s="30">
        <v>0</v>
      </c>
      <c r="BL289" s="30">
        <v>0</v>
      </c>
      <c r="BM289" s="30">
        <v>0</v>
      </c>
      <c r="BN289" s="30">
        <v>0</v>
      </c>
      <c r="BO289" s="30">
        <v>0</v>
      </c>
      <c r="BP289" s="30">
        <v>0</v>
      </c>
      <c r="BQ289" s="30">
        <v>0</v>
      </c>
      <c r="BR289" s="30">
        <v>0</v>
      </c>
      <c r="BS289" s="30">
        <v>0</v>
      </c>
      <c r="BT289" s="30">
        <v>0</v>
      </c>
      <c r="BU289" s="30">
        <v>0</v>
      </c>
      <c r="BV289" s="30">
        <v>0</v>
      </c>
      <c r="BW289" s="30">
        <v>0</v>
      </c>
      <c r="BX289" s="30">
        <v>0</v>
      </c>
      <c r="BY289" s="30">
        <v>0</v>
      </c>
      <c r="BZ289" s="30">
        <v>397</v>
      </c>
      <c r="CA289" s="30">
        <v>0</v>
      </c>
      <c r="CB289" s="30">
        <v>0</v>
      </c>
      <c r="CC289" s="30">
        <v>0</v>
      </c>
      <c r="CD289" s="30">
        <v>0</v>
      </c>
      <c r="CE289" s="30">
        <v>0</v>
      </c>
      <c r="CF289" s="30">
        <v>0</v>
      </c>
      <c r="CG289" s="30">
        <v>0</v>
      </c>
      <c r="CH289" s="30">
        <v>0</v>
      </c>
      <c r="CI289" s="30">
        <v>0</v>
      </c>
      <c r="CJ289" s="30">
        <v>0</v>
      </c>
      <c r="CK289" s="30">
        <v>0</v>
      </c>
      <c r="CL289" s="30">
        <v>0</v>
      </c>
      <c r="CM289" s="30">
        <v>0</v>
      </c>
      <c r="CN289" s="30">
        <v>0</v>
      </c>
      <c r="CO289" s="30">
        <v>0</v>
      </c>
      <c r="CP289" s="30">
        <v>0</v>
      </c>
      <c r="CQ289" s="30">
        <v>0</v>
      </c>
      <c r="CR289" s="30">
        <v>0</v>
      </c>
      <c r="CS289" s="30">
        <v>0</v>
      </c>
      <c r="CT289" s="30">
        <v>0</v>
      </c>
      <c r="CU289" s="30">
        <v>0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1">
        <v>0</v>
      </c>
    </row>
    <row r="290" spans="1:106" ht="14.25" customHeight="1" x14ac:dyDescent="0.25">
      <c r="A290" s="21">
        <f t="shared" si="44"/>
        <v>277</v>
      </c>
      <c r="B290" s="141" t="s">
        <v>282</v>
      </c>
      <c r="C290" s="152">
        <v>5138</v>
      </c>
      <c r="D290" s="40" t="s">
        <v>118</v>
      </c>
      <c r="E290" s="25">
        <f t="shared" si="36"/>
        <v>389</v>
      </c>
      <c r="F290" s="25" t="e">
        <f>VLOOKUP(E290,Tab!$A$2:$B$255,2,TRUE)</f>
        <v>#N/A</v>
      </c>
      <c r="G290" s="26">
        <f t="shared" si="37"/>
        <v>389</v>
      </c>
      <c r="H290" s="26">
        <f t="shared" si="38"/>
        <v>0</v>
      </c>
      <c r="I290" s="26">
        <f t="shared" si="39"/>
        <v>0</v>
      </c>
      <c r="J290" s="26">
        <f t="shared" si="40"/>
        <v>0</v>
      </c>
      <c r="K290" s="26">
        <f t="shared" si="41"/>
        <v>0</v>
      </c>
      <c r="L290" s="142">
        <f t="shared" si="42"/>
        <v>389</v>
      </c>
      <c r="M290" s="28">
        <f t="shared" si="43"/>
        <v>77.8</v>
      </c>
      <c r="N290" s="29"/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183">
        <v>0</v>
      </c>
      <c r="AH290" s="178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  <c r="AT290" s="30">
        <v>0</v>
      </c>
      <c r="AU290" s="30">
        <v>389</v>
      </c>
      <c r="AV290" s="30">
        <v>0</v>
      </c>
      <c r="AW290" s="30">
        <v>0</v>
      </c>
      <c r="AX290" s="30">
        <v>0</v>
      </c>
      <c r="AY290" s="30">
        <v>0</v>
      </c>
      <c r="AZ290" s="30">
        <v>0</v>
      </c>
      <c r="BA290" s="30">
        <v>0</v>
      </c>
      <c r="BB290" s="30">
        <v>0</v>
      </c>
      <c r="BC290" s="30">
        <v>0</v>
      </c>
      <c r="BD290" s="30">
        <v>0</v>
      </c>
      <c r="BE290" s="30">
        <v>0</v>
      </c>
      <c r="BF290" s="30">
        <v>0</v>
      </c>
      <c r="BG290" s="30">
        <v>0</v>
      </c>
      <c r="BH290" s="30">
        <v>0</v>
      </c>
      <c r="BI290" s="30">
        <v>0</v>
      </c>
      <c r="BJ290" s="30">
        <v>0</v>
      </c>
      <c r="BK290" s="30">
        <v>0</v>
      </c>
      <c r="BL290" s="30">
        <v>0</v>
      </c>
      <c r="BM290" s="30">
        <v>0</v>
      </c>
      <c r="BN290" s="30">
        <v>0</v>
      </c>
      <c r="BO290" s="30">
        <v>0</v>
      </c>
      <c r="BP290" s="30">
        <v>0</v>
      </c>
      <c r="BQ290" s="30">
        <v>0</v>
      </c>
      <c r="BR290" s="30">
        <v>0</v>
      </c>
      <c r="BS290" s="30">
        <v>0</v>
      </c>
      <c r="BT290" s="30">
        <v>0</v>
      </c>
      <c r="BU290" s="30">
        <v>0</v>
      </c>
      <c r="BV290" s="30">
        <v>0</v>
      </c>
      <c r="BW290" s="30">
        <v>0</v>
      </c>
      <c r="BX290" s="30">
        <v>0</v>
      </c>
      <c r="BY290" s="30">
        <v>0</v>
      </c>
      <c r="BZ290" s="30">
        <v>0</v>
      </c>
      <c r="CA290" s="30">
        <v>0</v>
      </c>
      <c r="CB290" s="30">
        <v>0</v>
      </c>
      <c r="CC290" s="30">
        <v>0</v>
      </c>
      <c r="CD290" s="30">
        <v>0</v>
      </c>
      <c r="CE290" s="30">
        <v>0</v>
      </c>
      <c r="CF290" s="30">
        <v>0</v>
      </c>
      <c r="CG290" s="30">
        <v>0</v>
      </c>
      <c r="CH290" s="30">
        <v>0</v>
      </c>
      <c r="CI290" s="30">
        <v>0</v>
      </c>
      <c r="CJ290" s="30">
        <v>0</v>
      </c>
      <c r="CK290" s="30">
        <v>0</v>
      </c>
      <c r="CL290" s="30">
        <v>0</v>
      </c>
      <c r="CM290" s="30">
        <v>0</v>
      </c>
      <c r="CN290" s="30">
        <v>0</v>
      </c>
      <c r="CO290" s="30">
        <v>0</v>
      </c>
      <c r="CP290" s="30">
        <v>0</v>
      </c>
      <c r="CQ290" s="30">
        <v>0</v>
      </c>
      <c r="CR290" s="30">
        <v>0</v>
      </c>
      <c r="CS290" s="30">
        <v>0</v>
      </c>
      <c r="CT290" s="30">
        <v>0</v>
      </c>
      <c r="CU290" s="30">
        <v>0</v>
      </c>
      <c r="CV290" s="30">
        <v>0</v>
      </c>
      <c r="CW290" s="30">
        <v>0</v>
      </c>
      <c r="CX290" s="30">
        <v>0</v>
      </c>
      <c r="CY290" s="30">
        <v>0</v>
      </c>
      <c r="CZ290" s="30">
        <v>0</v>
      </c>
      <c r="DA290" s="30">
        <v>0</v>
      </c>
      <c r="DB290" s="31">
        <v>0</v>
      </c>
    </row>
    <row r="291" spans="1:106" ht="14.25" customHeight="1" x14ac:dyDescent="0.25">
      <c r="A291" s="21">
        <f t="shared" si="44"/>
        <v>278</v>
      </c>
      <c r="B291" s="141" t="s">
        <v>410</v>
      </c>
      <c r="C291" s="152">
        <v>15320</v>
      </c>
      <c r="D291" s="139" t="s">
        <v>369</v>
      </c>
      <c r="E291" s="25">
        <f t="shared" si="36"/>
        <v>0</v>
      </c>
      <c r="F291" s="25" t="e">
        <f>VLOOKUP(E291,Tab!$A$2:$B$255,2,TRUE)</f>
        <v>#N/A</v>
      </c>
      <c r="G291" s="26">
        <f t="shared" si="37"/>
        <v>386</v>
      </c>
      <c r="H291" s="26">
        <f t="shared" si="38"/>
        <v>0</v>
      </c>
      <c r="I291" s="26">
        <f t="shared" si="39"/>
        <v>0</v>
      </c>
      <c r="J291" s="26">
        <f t="shared" si="40"/>
        <v>0</v>
      </c>
      <c r="K291" s="26">
        <f t="shared" si="41"/>
        <v>0</v>
      </c>
      <c r="L291" s="142">
        <f t="shared" si="42"/>
        <v>386</v>
      </c>
      <c r="M291" s="28">
        <f t="shared" si="43"/>
        <v>77.2</v>
      </c>
      <c r="N291" s="29"/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183">
        <v>0</v>
      </c>
      <c r="AH291" s="178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  <c r="AT291" s="30">
        <v>0</v>
      </c>
      <c r="AU291" s="30">
        <v>0</v>
      </c>
      <c r="AV291" s="30">
        <v>0</v>
      </c>
      <c r="AW291" s="30">
        <v>0</v>
      </c>
      <c r="AX291" s="30">
        <v>0</v>
      </c>
      <c r="AY291" s="30">
        <v>0</v>
      </c>
      <c r="AZ291" s="30">
        <v>0</v>
      </c>
      <c r="BA291" s="30">
        <v>0</v>
      </c>
      <c r="BB291" s="30">
        <v>0</v>
      </c>
      <c r="BC291" s="30">
        <v>0</v>
      </c>
      <c r="BD291" s="30">
        <v>0</v>
      </c>
      <c r="BE291" s="30">
        <v>0</v>
      </c>
      <c r="BF291" s="30">
        <v>0</v>
      </c>
      <c r="BG291" s="30">
        <v>0</v>
      </c>
      <c r="BH291" s="30">
        <v>0</v>
      </c>
      <c r="BI291" s="30">
        <v>0</v>
      </c>
      <c r="BJ291" s="30">
        <v>0</v>
      </c>
      <c r="BK291" s="30">
        <v>0</v>
      </c>
      <c r="BL291" s="30">
        <v>0</v>
      </c>
      <c r="BM291" s="30">
        <v>0</v>
      </c>
      <c r="BN291" s="30">
        <v>0</v>
      </c>
      <c r="BO291" s="30">
        <v>0</v>
      </c>
      <c r="BP291" s="30">
        <v>0</v>
      </c>
      <c r="BQ291" s="30">
        <v>0</v>
      </c>
      <c r="BR291" s="30">
        <v>0</v>
      </c>
      <c r="BS291" s="30">
        <v>0</v>
      </c>
      <c r="BT291" s="30">
        <v>0</v>
      </c>
      <c r="BU291" s="30">
        <v>0</v>
      </c>
      <c r="BV291" s="30">
        <v>0</v>
      </c>
      <c r="BW291" s="30">
        <v>0</v>
      </c>
      <c r="BX291" s="30">
        <v>0</v>
      </c>
      <c r="BY291" s="30">
        <v>0</v>
      </c>
      <c r="BZ291" s="30">
        <v>0</v>
      </c>
      <c r="CA291" s="30">
        <v>0</v>
      </c>
      <c r="CB291" s="30">
        <v>0</v>
      </c>
      <c r="CC291" s="30">
        <v>0</v>
      </c>
      <c r="CD291" s="30">
        <v>0</v>
      </c>
      <c r="CE291" s="30">
        <v>0</v>
      </c>
      <c r="CF291" s="30">
        <v>0</v>
      </c>
      <c r="CG291" s="30">
        <v>0</v>
      </c>
      <c r="CH291" s="30">
        <v>0</v>
      </c>
      <c r="CI291" s="30">
        <v>0</v>
      </c>
      <c r="CJ291" s="30">
        <v>0</v>
      </c>
      <c r="CK291" s="30">
        <v>0</v>
      </c>
      <c r="CL291" s="30">
        <v>0</v>
      </c>
      <c r="CM291" s="30">
        <v>0</v>
      </c>
      <c r="CN291" s="30">
        <v>0</v>
      </c>
      <c r="CO291" s="30">
        <v>0</v>
      </c>
      <c r="CP291" s="30">
        <v>0</v>
      </c>
      <c r="CQ291" s="30">
        <v>0</v>
      </c>
      <c r="CR291" s="30">
        <v>0</v>
      </c>
      <c r="CS291" s="30">
        <v>0</v>
      </c>
      <c r="CT291" s="30">
        <v>386</v>
      </c>
      <c r="CU291" s="30">
        <v>0</v>
      </c>
      <c r="CV291" s="30">
        <v>0</v>
      </c>
      <c r="CW291" s="30">
        <v>0</v>
      </c>
      <c r="CX291" s="30">
        <v>0</v>
      </c>
      <c r="CY291" s="30">
        <v>0</v>
      </c>
      <c r="CZ291" s="30">
        <v>0</v>
      </c>
      <c r="DA291" s="30">
        <v>0</v>
      </c>
      <c r="DB291" s="31">
        <v>0</v>
      </c>
    </row>
    <row r="292" spans="1:106" ht="14.25" customHeight="1" x14ac:dyDescent="0.25">
      <c r="A292" s="21">
        <f t="shared" si="44"/>
        <v>279</v>
      </c>
      <c r="B292" s="141" t="s">
        <v>456</v>
      </c>
      <c r="C292" s="152">
        <v>15664</v>
      </c>
      <c r="D292" s="139" t="s">
        <v>124</v>
      </c>
      <c r="E292" s="25">
        <f t="shared" si="36"/>
        <v>0</v>
      </c>
      <c r="F292" s="25" t="e">
        <f>VLOOKUP(E292,Tab!$A$2:$B$255,2,TRUE)</f>
        <v>#N/A</v>
      </c>
      <c r="G292" s="26">
        <f t="shared" si="37"/>
        <v>385</v>
      </c>
      <c r="H292" s="26">
        <f t="shared" si="38"/>
        <v>0</v>
      </c>
      <c r="I292" s="26">
        <f t="shared" si="39"/>
        <v>0</v>
      </c>
      <c r="J292" s="26">
        <f t="shared" si="40"/>
        <v>0</v>
      </c>
      <c r="K292" s="26">
        <f t="shared" si="41"/>
        <v>0</v>
      </c>
      <c r="L292" s="142">
        <f t="shared" si="42"/>
        <v>385</v>
      </c>
      <c r="M292" s="28">
        <f t="shared" si="43"/>
        <v>77</v>
      </c>
      <c r="N292" s="29"/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183">
        <v>0</v>
      </c>
      <c r="AH292" s="178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0</v>
      </c>
      <c r="AS292" s="30">
        <v>0</v>
      </c>
      <c r="AT292" s="30">
        <v>0</v>
      </c>
      <c r="AU292" s="30">
        <v>0</v>
      </c>
      <c r="AV292" s="30">
        <v>0</v>
      </c>
      <c r="AW292" s="30">
        <v>0</v>
      </c>
      <c r="AX292" s="30">
        <v>0</v>
      </c>
      <c r="AY292" s="30">
        <v>0</v>
      </c>
      <c r="AZ292" s="30">
        <v>0</v>
      </c>
      <c r="BA292" s="30">
        <v>0</v>
      </c>
      <c r="BB292" s="30">
        <v>0</v>
      </c>
      <c r="BC292" s="30">
        <v>0</v>
      </c>
      <c r="BD292" s="30">
        <v>0</v>
      </c>
      <c r="BE292" s="30">
        <v>0</v>
      </c>
      <c r="BF292" s="30">
        <v>0</v>
      </c>
      <c r="BG292" s="30">
        <v>0</v>
      </c>
      <c r="BH292" s="30">
        <v>0</v>
      </c>
      <c r="BI292" s="30">
        <v>0</v>
      </c>
      <c r="BJ292" s="30">
        <v>0</v>
      </c>
      <c r="BK292" s="30">
        <v>0</v>
      </c>
      <c r="BL292" s="30">
        <v>0</v>
      </c>
      <c r="BM292" s="30">
        <v>0</v>
      </c>
      <c r="BN292" s="30">
        <v>0</v>
      </c>
      <c r="BO292" s="30">
        <v>0</v>
      </c>
      <c r="BP292" s="30">
        <v>0</v>
      </c>
      <c r="BQ292" s="30">
        <v>0</v>
      </c>
      <c r="BR292" s="30">
        <v>0</v>
      </c>
      <c r="BS292" s="30">
        <v>0</v>
      </c>
      <c r="BT292" s="30">
        <v>0</v>
      </c>
      <c r="BU292" s="30">
        <v>0</v>
      </c>
      <c r="BV292" s="30">
        <v>0</v>
      </c>
      <c r="BW292" s="30">
        <v>0</v>
      </c>
      <c r="BX292" s="30">
        <v>0</v>
      </c>
      <c r="BY292" s="30">
        <v>0</v>
      </c>
      <c r="BZ292" s="30">
        <v>0</v>
      </c>
      <c r="CA292" s="30">
        <v>0</v>
      </c>
      <c r="CB292" s="30">
        <v>0</v>
      </c>
      <c r="CC292" s="30">
        <v>0</v>
      </c>
      <c r="CD292" s="30">
        <v>0</v>
      </c>
      <c r="CE292" s="30">
        <v>0</v>
      </c>
      <c r="CF292" s="30">
        <v>0</v>
      </c>
      <c r="CG292" s="30">
        <v>0</v>
      </c>
      <c r="CH292" s="30">
        <v>0</v>
      </c>
      <c r="CI292" s="30">
        <v>0</v>
      </c>
      <c r="CJ292" s="30">
        <v>0</v>
      </c>
      <c r="CK292" s="30">
        <v>0</v>
      </c>
      <c r="CL292" s="30">
        <v>0</v>
      </c>
      <c r="CM292" s="30">
        <v>0</v>
      </c>
      <c r="CN292" s="30">
        <v>0</v>
      </c>
      <c r="CO292" s="30">
        <v>0</v>
      </c>
      <c r="CP292" s="30">
        <v>0</v>
      </c>
      <c r="CQ292" s="30">
        <v>385</v>
      </c>
      <c r="CR292" s="30">
        <v>0</v>
      </c>
      <c r="CS292" s="30">
        <v>0</v>
      </c>
      <c r="CT292" s="30">
        <v>0</v>
      </c>
      <c r="CU292" s="30">
        <v>0</v>
      </c>
      <c r="CV292" s="30">
        <v>0</v>
      </c>
      <c r="CW292" s="30">
        <v>0</v>
      </c>
      <c r="CX292" s="30">
        <v>0</v>
      </c>
      <c r="CY292" s="30">
        <v>0</v>
      </c>
      <c r="CZ292" s="30">
        <v>0</v>
      </c>
      <c r="DA292" s="30">
        <v>0</v>
      </c>
      <c r="DB292" s="31">
        <v>0</v>
      </c>
    </row>
    <row r="293" spans="1:106" ht="14.25" customHeight="1" x14ac:dyDescent="0.25">
      <c r="A293" s="21">
        <f t="shared" si="44"/>
        <v>280</v>
      </c>
      <c r="B293" s="141" t="s">
        <v>392</v>
      </c>
      <c r="C293" s="152">
        <v>14554</v>
      </c>
      <c r="D293" s="139" t="s">
        <v>44</v>
      </c>
      <c r="E293" s="25">
        <f t="shared" si="36"/>
        <v>383</v>
      </c>
      <c r="F293" s="25" t="e">
        <f>VLOOKUP(E293,Tab!$A$2:$B$255,2,TRUE)</f>
        <v>#N/A</v>
      </c>
      <c r="G293" s="26">
        <f t="shared" si="37"/>
        <v>383</v>
      </c>
      <c r="H293" s="26">
        <f t="shared" si="38"/>
        <v>0</v>
      </c>
      <c r="I293" s="26">
        <f t="shared" si="39"/>
        <v>0</v>
      </c>
      <c r="J293" s="26">
        <f t="shared" si="40"/>
        <v>0</v>
      </c>
      <c r="K293" s="26">
        <f t="shared" si="41"/>
        <v>0</v>
      </c>
      <c r="L293" s="142">
        <f t="shared" si="42"/>
        <v>383</v>
      </c>
      <c r="M293" s="28">
        <f t="shared" si="43"/>
        <v>76.599999999999994</v>
      </c>
      <c r="N293" s="29"/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183">
        <v>0</v>
      </c>
      <c r="AH293" s="178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383</v>
      </c>
      <c r="AP293" s="30">
        <v>0</v>
      </c>
      <c r="AQ293" s="30">
        <v>0</v>
      </c>
      <c r="AR293" s="30">
        <v>0</v>
      </c>
      <c r="AS293" s="30">
        <v>0</v>
      </c>
      <c r="AT293" s="30">
        <v>0</v>
      </c>
      <c r="AU293" s="30">
        <v>0</v>
      </c>
      <c r="AV293" s="30">
        <v>0</v>
      </c>
      <c r="AW293" s="30">
        <v>0</v>
      </c>
      <c r="AX293" s="30">
        <v>0</v>
      </c>
      <c r="AY293" s="30">
        <v>0</v>
      </c>
      <c r="AZ293" s="30">
        <v>0</v>
      </c>
      <c r="BA293" s="30">
        <v>0</v>
      </c>
      <c r="BB293" s="30">
        <v>0</v>
      </c>
      <c r="BC293" s="30">
        <v>0</v>
      </c>
      <c r="BD293" s="30">
        <v>0</v>
      </c>
      <c r="BE293" s="30">
        <v>0</v>
      </c>
      <c r="BF293" s="30">
        <v>0</v>
      </c>
      <c r="BG293" s="30">
        <v>0</v>
      </c>
      <c r="BH293" s="30">
        <v>0</v>
      </c>
      <c r="BI293" s="30">
        <v>0</v>
      </c>
      <c r="BJ293" s="30">
        <v>0</v>
      </c>
      <c r="BK293" s="30">
        <v>0</v>
      </c>
      <c r="BL293" s="30">
        <v>0</v>
      </c>
      <c r="BM293" s="30">
        <v>0</v>
      </c>
      <c r="BN293" s="30">
        <v>0</v>
      </c>
      <c r="BO293" s="30">
        <v>0</v>
      </c>
      <c r="BP293" s="30">
        <v>0</v>
      </c>
      <c r="BQ293" s="30">
        <v>0</v>
      </c>
      <c r="BR293" s="30">
        <v>0</v>
      </c>
      <c r="BS293" s="30">
        <v>0</v>
      </c>
      <c r="BT293" s="30">
        <v>0</v>
      </c>
      <c r="BU293" s="30">
        <v>0</v>
      </c>
      <c r="BV293" s="30">
        <v>0</v>
      </c>
      <c r="BW293" s="30">
        <v>0</v>
      </c>
      <c r="BX293" s="30">
        <v>0</v>
      </c>
      <c r="BY293" s="30">
        <v>0</v>
      </c>
      <c r="BZ293" s="30">
        <v>0</v>
      </c>
      <c r="CA293" s="30">
        <v>0</v>
      </c>
      <c r="CB293" s="30">
        <v>0</v>
      </c>
      <c r="CC293" s="30">
        <v>0</v>
      </c>
      <c r="CD293" s="30">
        <v>0</v>
      </c>
      <c r="CE293" s="30">
        <v>0</v>
      </c>
      <c r="CF293" s="30">
        <v>0</v>
      </c>
      <c r="CG293" s="30">
        <v>0</v>
      </c>
      <c r="CH293" s="30">
        <v>0</v>
      </c>
      <c r="CI293" s="30">
        <v>0</v>
      </c>
      <c r="CJ293" s="30">
        <v>0</v>
      </c>
      <c r="CK293" s="30">
        <v>0</v>
      </c>
      <c r="CL293" s="30">
        <v>0</v>
      </c>
      <c r="CM293" s="30">
        <v>0</v>
      </c>
      <c r="CN293" s="30">
        <v>0</v>
      </c>
      <c r="CO293" s="30">
        <v>0</v>
      </c>
      <c r="CP293" s="30">
        <v>0</v>
      </c>
      <c r="CQ293" s="30">
        <v>0</v>
      </c>
      <c r="CR293" s="30">
        <v>0</v>
      </c>
      <c r="CS293" s="30">
        <v>0</v>
      </c>
      <c r="CT293" s="30">
        <v>0</v>
      </c>
      <c r="CU293" s="30">
        <v>0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1">
        <v>0</v>
      </c>
    </row>
    <row r="294" spans="1:106" ht="14.25" customHeight="1" x14ac:dyDescent="0.25">
      <c r="A294" s="21">
        <f t="shared" si="44"/>
        <v>281</v>
      </c>
      <c r="B294" s="141" t="s">
        <v>451</v>
      </c>
      <c r="C294" s="152">
        <v>283</v>
      </c>
      <c r="D294" s="139" t="s">
        <v>124</v>
      </c>
      <c r="E294" s="25">
        <f t="shared" si="36"/>
        <v>0</v>
      </c>
      <c r="F294" s="25" t="e">
        <f>VLOOKUP(E294,Tab!$A$2:$B$255,2,TRUE)</f>
        <v>#N/A</v>
      </c>
      <c r="G294" s="26">
        <f t="shared" si="37"/>
        <v>377</v>
      </c>
      <c r="H294" s="26">
        <f t="shared" si="38"/>
        <v>0</v>
      </c>
      <c r="I294" s="26">
        <f t="shared" si="39"/>
        <v>0</v>
      </c>
      <c r="J294" s="26">
        <f t="shared" si="40"/>
        <v>0</v>
      </c>
      <c r="K294" s="26">
        <f t="shared" si="41"/>
        <v>0</v>
      </c>
      <c r="L294" s="142">
        <f t="shared" si="42"/>
        <v>377</v>
      </c>
      <c r="M294" s="28">
        <f t="shared" si="43"/>
        <v>75.400000000000006</v>
      </c>
      <c r="N294" s="29"/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183">
        <v>0</v>
      </c>
      <c r="AH294" s="178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30">
        <v>0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v>0</v>
      </c>
      <c r="AY294" s="30">
        <v>0</v>
      </c>
      <c r="AZ294" s="30">
        <v>0</v>
      </c>
      <c r="BA294" s="30">
        <v>0</v>
      </c>
      <c r="BB294" s="30">
        <v>0</v>
      </c>
      <c r="BC294" s="30">
        <v>0</v>
      </c>
      <c r="BD294" s="30">
        <v>0</v>
      </c>
      <c r="BE294" s="30">
        <v>0</v>
      </c>
      <c r="BF294" s="30">
        <v>0</v>
      </c>
      <c r="BG294" s="30">
        <v>0</v>
      </c>
      <c r="BH294" s="30">
        <v>0</v>
      </c>
      <c r="BI294" s="30">
        <v>0</v>
      </c>
      <c r="BJ294" s="30">
        <v>0</v>
      </c>
      <c r="BK294" s="30">
        <v>0</v>
      </c>
      <c r="BL294" s="30">
        <v>0</v>
      </c>
      <c r="BM294" s="30">
        <v>0</v>
      </c>
      <c r="BN294" s="30">
        <v>0</v>
      </c>
      <c r="BO294" s="30">
        <v>0</v>
      </c>
      <c r="BP294" s="30">
        <v>0</v>
      </c>
      <c r="BQ294" s="30">
        <v>0</v>
      </c>
      <c r="BR294" s="30">
        <v>0</v>
      </c>
      <c r="BS294" s="30">
        <v>0</v>
      </c>
      <c r="BT294" s="30">
        <v>0</v>
      </c>
      <c r="BU294" s="30">
        <v>0</v>
      </c>
      <c r="BV294" s="30">
        <v>0</v>
      </c>
      <c r="BW294" s="30">
        <v>0</v>
      </c>
      <c r="BX294" s="30">
        <v>0</v>
      </c>
      <c r="BY294" s="30">
        <v>0</v>
      </c>
      <c r="BZ294" s="30">
        <v>0</v>
      </c>
      <c r="CA294" s="30">
        <v>0</v>
      </c>
      <c r="CB294" s="30">
        <v>0</v>
      </c>
      <c r="CC294" s="30">
        <v>0</v>
      </c>
      <c r="CD294" s="30">
        <v>0</v>
      </c>
      <c r="CE294" s="30">
        <v>0</v>
      </c>
      <c r="CF294" s="30">
        <v>0</v>
      </c>
      <c r="CG294" s="30">
        <v>0</v>
      </c>
      <c r="CH294" s="30">
        <v>0</v>
      </c>
      <c r="CI294" s="30">
        <v>0</v>
      </c>
      <c r="CJ294" s="30">
        <v>0</v>
      </c>
      <c r="CK294" s="30">
        <v>0</v>
      </c>
      <c r="CL294" s="30">
        <v>0</v>
      </c>
      <c r="CM294" s="30">
        <v>0</v>
      </c>
      <c r="CN294" s="30">
        <v>0</v>
      </c>
      <c r="CO294" s="30">
        <v>0</v>
      </c>
      <c r="CP294" s="30">
        <v>0</v>
      </c>
      <c r="CQ294" s="30">
        <v>377</v>
      </c>
      <c r="CR294" s="30">
        <v>0</v>
      </c>
      <c r="CS294" s="30">
        <v>0</v>
      </c>
      <c r="CT294" s="30">
        <v>0</v>
      </c>
      <c r="CU294" s="30">
        <v>0</v>
      </c>
      <c r="CV294" s="30">
        <v>0</v>
      </c>
      <c r="CW294" s="30">
        <v>0</v>
      </c>
      <c r="CX294" s="30">
        <v>0</v>
      </c>
      <c r="CY294" s="30">
        <v>0</v>
      </c>
      <c r="CZ294" s="30">
        <v>0</v>
      </c>
      <c r="DA294" s="30">
        <v>0</v>
      </c>
      <c r="DB294" s="31">
        <v>0</v>
      </c>
    </row>
    <row r="295" spans="1:106" ht="14.25" customHeight="1" x14ac:dyDescent="0.25">
      <c r="A295" s="21">
        <f t="shared" si="44"/>
        <v>282</v>
      </c>
      <c r="B295" s="141" t="s">
        <v>595</v>
      </c>
      <c r="C295" s="152">
        <v>15764</v>
      </c>
      <c r="D295" s="40" t="s">
        <v>124</v>
      </c>
      <c r="E295" s="25">
        <f t="shared" si="36"/>
        <v>376</v>
      </c>
      <c r="F295" s="25" t="e">
        <f>VLOOKUP(E295,Tab!$A$2:$B$255,2,TRUE)</f>
        <v>#N/A</v>
      </c>
      <c r="G295" s="26">
        <f t="shared" si="37"/>
        <v>376</v>
      </c>
      <c r="H295" s="26">
        <f t="shared" si="38"/>
        <v>0</v>
      </c>
      <c r="I295" s="26">
        <f t="shared" si="39"/>
        <v>0</v>
      </c>
      <c r="J295" s="26">
        <f t="shared" si="40"/>
        <v>0</v>
      </c>
      <c r="K295" s="26">
        <f t="shared" si="41"/>
        <v>0</v>
      </c>
      <c r="L295" s="142">
        <f t="shared" si="42"/>
        <v>376</v>
      </c>
      <c r="M295" s="28">
        <f t="shared" si="43"/>
        <v>75.2</v>
      </c>
      <c r="N295" s="29"/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183">
        <v>0</v>
      </c>
      <c r="AH295" s="178">
        <v>0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  <c r="AT295" s="30">
        <v>0</v>
      </c>
      <c r="AU295" s="30">
        <v>0</v>
      </c>
      <c r="AV295" s="30">
        <v>0</v>
      </c>
      <c r="AW295" s="30">
        <v>0</v>
      </c>
      <c r="AX295" s="30">
        <v>0</v>
      </c>
      <c r="AY295" s="30">
        <v>376</v>
      </c>
      <c r="AZ295" s="30">
        <v>0</v>
      </c>
      <c r="BA295" s="30">
        <v>0</v>
      </c>
      <c r="BB295" s="30">
        <v>0</v>
      </c>
      <c r="BC295" s="30">
        <v>0</v>
      </c>
      <c r="BD295" s="30">
        <v>0</v>
      </c>
      <c r="BE295" s="30">
        <v>0</v>
      </c>
      <c r="BF295" s="30">
        <v>0</v>
      </c>
      <c r="BG295" s="30">
        <v>0</v>
      </c>
      <c r="BH295" s="30">
        <v>0</v>
      </c>
      <c r="BI295" s="30">
        <v>0</v>
      </c>
      <c r="BJ295" s="30">
        <v>0</v>
      </c>
      <c r="BK295" s="30">
        <v>0</v>
      </c>
      <c r="BL295" s="30">
        <v>0</v>
      </c>
      <c r="BM295" s="30">
        <v>0</v>
      </c>
      <c r="BN295" s="30">
        <v>0</v>
      </c>
      <c r="BO295" s="30">
        <v>0</v>
      </c>
      <c r="BP295" s="30">
        <v>0</v>
      </c>
      <c r="BQ295" s="30">
        <v>0</v>
      </c>
      <c r="BR295" s="30">
        <v>0</v>
      </c>
      <c r="BS295" s="30">
        <v>0</v>
      </c>
      <c r="BT295" s="30">
        <v>0</v>
      </c>
      <c r="BU295" s="30">
        <v>0</v>
      </c>
      <c r="BV295" s="30">
        <v>0</v>
      </c>
      <c r="BW295" s="30">
        <v>0</v>
      </c>
      <c r="BX295" s="30">
        <v>0</v>
      </c>
      <c r="BY295" s="30">
        <v>0</v>
      </c>
      <c r="BZ295" s="30">
        <v>0</v>
      </c>
      <c r="CA295" s="30">
        <v>0</v>
      </c>
      <c r="CB295" s="30">
        <v>0</v>
      </c>
      <c r="CC295" s="30">
        <v>0</v>
      </c>
      <c r="CD295" s="30">
        <v>0</v>
      </c>
      <c r="CE295" s="30">
        <v>0</v>
      </c>
      <c r="CF295" s="30">
        <v>0</v>
      </c>
      <c r="CG295" s="30">
        <v>0</v>
      </c>
      <c r="CH295" s="30">
        <v>0</v>
      </c>
      <c r="CI295" s="30">
        <v>0</v>
      </c>
      <c r="CJ295" s="30">
        <v>0</v>
      </c>
      <c r="CK295" s="30">
        <v>0</v>
      </c>
      <c r="CL295" s="30">
        <v>0</v>
      </c>
      <c r="CM295" s="30">
        <v>0</v>
      </c>
      <c r="CN295" s="30">
        <v>0</v>
      </c>
      <c r="CO295" s="30">
        <v>0</v>
      </c>
      <c r="CP295" s="30">
        <v>0</v>
      </c>
      <c r="CQ295" s="30">
        <v>0</v>
      </c>
      <c r="CR295" s="30">
        <v>0</v>
      </c>
      <c r="CS295" s="30">
        <v>0</v>
      </c>
      <c r="CT295" s="30">
        <v>0</v>
      </c>
      <c r="CU295" s="30">
        <v>0</v>
      </c>
      <c r="CV295" s="30">
        <v>0</v>
      </c>
      <c r="CW295" s="30">
        <v>0</v>
      </c>
      <c r="CX295" s="30">
        <v>0</v>
      </c>
      <c r="CY295" s="30">
        <v>0</v>
      </c>
      <c r="CZ295" s="30">
        <v>0</v>
      </c>
      <c r="DA295" s="30">
        <v>0</v>
      </c>
      <c r="DB295" s="31">
        <v>0</v>
      </c>
    </row>
    <row r="296" spans="1:106" ht="14.25" customHeight="1" x14ac:dyDescent="0.25">
      <c r="A296" s="21">
        <f t="shared" si="44"/>
        <v>283</v>
      </c>
      <c r="B296" s="141" t="s">
        <v>576</v>
      </c>
      <c r="C296" s="152">
        <v>13805</v>
      </c>
      <c r="D296" s="139" t="s">
        <v>479</v>
      </c>
      <c r="E296" s="25">
        <f t="shared" si="36"/>
        <v>375</v>
      </c>
      <c r="F296" s="25" t="e">
        <f>VLOOKUP(E296,Tab!$A$2:$B$255,2,TRUE)</f>
        <v>#N/A</v>
      </c>
      <c r="G296" s="26">
        <f t="shared" si="37"/>
        <v>375</v>
      </c>
      <c r="H296" s="26">
        <f t="shared" si="38"/>
        <v>0</v>
      </c>
      <c r="I296" s="26">
        <f t="shared" si="39"/>
        <v>0</v>
      </c>
      <c r="J296" s="26">
        <f t="shared" si="40"/>
        <v>0</v>
      </c>
      <c r="K296" s="26">
        <f t="shared" si="41"/>
        <v>0</v>
      </c>
      <c r="L296" s="142">
        <f t="shared" si="42"/>
        <v>375</v>
      </c>
      <c r="M296" s="28">
        <f t="shared" si="43"/>
        <v>75</v>
      </c>
      <c r="N296" s="29"/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183">
        <v>0</v>
      </c>
      <c r="AH296" s="178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375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1">
        <v>0</v>
      </c>
      <c r="AY296" s="30">
        <v>0</v>
      </c>
      <c r="AZ296" s="30">
        <v>0</v>
      </c>
      <c r="BA296" s="31">
        <v>0</v>
      </c>
      <c r="BB296" s="30">
        <v>0</v>
      </c>
      <c r="BC296" s="30">
        <v>0</v>
      </c>
      <c r="BD296" s="30">
        <v>0</v>
      </c>
      <c r="BE296" s="30">
        <v>0</v>
      </c>
      <c r="BF296" s="30">
        <v>0</v>
      </c>
      <c r="BG296" s="30">
        <v>0</v>
      </c>
      <c r="BH296" s="30">
        <v>0</v>
      </c>
      <c r="BI296" s="30">
        <v>0</v>
      </c>
      <c r="BJ296" s="30">
        <v>0</v>
      </c>
      <c r="BK296" s="30">
        <v>0</v>
      </c>
      <c r="BL296" s="30">
        <v>0</v>
      </c>
      <c r="BM296" s="30">
        <v>0</v>
      </c>
      <c r="BN296" s="31">
        <v>0</v>
      </c>
      <c r="BO296" s="30">
        <v>0</v>
      </c>
      <c r="BP296" s="30">
        <v>0</v>
      </c>
      <c r="BQ296" s="30">
        <v>0</v>
      </c>
      <c r="BR296" s="30">
        <v>0</v>
      </c>
      <c r="BS296" s="31">
        <v>0</v>
      </c>
      <c r="BT296" s="30">
        <v>0</v>
      </c>
      <c r="BU296" s="30">
        <v>0</v>
      </c>
      <c r="BV296" s="30">
        <v>0</v>
      </c>
      <c r="BW296" s="30">
        <v>0</v>
      </c>
      <c r="BX296" s="30">
        <v>0</v>
      </c>
      <c r="BY296" s="30">
        <v>0</v>
      </c>
      <c r="BZ296" s="30">
        <v>0</v>
      </c>
      <c r="CA296" s="30">
        <v>0</v>
      </c>
      <c r="CB296" s="30">
        <v>0</v>
      </c>
      <c r="CC296" s="30">
        <v>0</v>
      </c>
      <c r="CD296" s="30">
        <v>0</v>
      </c>
      <c r="CE296" s="30">
        <v>0</v>
      </c>
      <c r="CF296" s="30">
        <v>0</v>
      </c>
      <c r="CG296" s="30">
        <v>0</v>
      </c>
      <c r="CH296" s="30">
        <v>0</v>
      </c>
      <c r="CI296" s="30">
        <v>0</v>
      </c>
      <c r="CJ296" s="30">
        <v>0</v>
      </c>
      <c r="CK296" s="30">
        <v>0</v>
      </c>
      <c r="CL296" s="30">
        <v>0</v>
      </c>
      <c r="CM296" s="30">
        <v>0</v>
      </c>
      <c r="CN296" s="30">
        <v>0</v>
      </c>
      <c r="CO296" s="30">
        <v>0</v>
      </c>
      <c r="CP296" s="30">
        <v>0</v>
      </c>
      <c r="CQ296" s="30">
        <v>0</v>
      </c>
      <c r="CR296" s="31">
        <v>0</v>
      </c>
      <c r="CS296" s="30">
        <v>0</v>
      </c>
      <c r="CT296" s="30">
        <v>0</v>
      </c>
      <c r="CU296" s="31">
        <v>0</v>
      </c>
      <c r="CV296" s="30">
        <v>0</v>
      </c>
      <c r="CW296" s="30">
        <v>0</v>
      </c>
      <c r="CX296" s="30">
        <v>0</v>
      </c>
      <c r="CY296" s="30">
        <v>0</v>
      </c>
      <c r="CZ296" s="30">
        <v>0</v>
      </c>
      <c r="DA296" s="31">
        <v>0</v>
      </c>
      <c r="DB296" s="31">
        <v>0</v>
      </c>
    </row>
    <row r="297" spans="1:106" ht="14.25" customHeight="1" x14ac:dyDescent="0.25">
      <c r="A297" s="21">
        <f t="shared" si="44"/>
        <v>284</v>
      </c>
      <c r="B297" s="141" t="s">
        <v>658</v>
      </c>
      <c r="C297" s="152">
        <v>13310</v>
      </c>
      <c r="D297" s="139" t="s">
        <v>79</v>
      </c>
      <c r="E297" s="25">
        <f t="shared" si="36"/>
        <v>369</v>
      </c>
      <c r="F297" s="25" t="e">
        <f>VLOOKUP(E297,Tab!$A$2:$B$255,2,TRUE)</f>
        <v>#N/A</v>
      </c>
      <c r="G297" s="26">
        <f t="shared" si="37"/>
        <v>369</v>
      </c>
      <c r="H297" s="26">
        <f t="shared" si="38"/>
        <v>0</v>
      </c>
      <c r="I297" s="26">
        <f t="shared" si="39"/>
        <v>0</v>
      </c>
      <c r="J297" s="26">
        <f t="shared" si="40"/>
        <v>0</v>
      </c>
      <c r="K297" s="26">
        <f t="shared" si="41"/>
        <v>0</v>
      </c>
      <c r="L297" s="142">
        <f t="shared" si="42"/>
        <v>369</v>
      </c>
      <c r="M297" s="28">
        <f t="shared" si="43"/>
        <v>73.8</v>
      </c>
      <c r="N297" s="29"/>
      <c r="O297" s="30">
        <v>0</v>
      </c>
      <c r="P297" s="30">
        <v>0</v>
      </c>
      <c r="Q297" s="30">
        <v>0</v>
      </c>
      <c r="R297" s="30">
        <v>369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183">
        <v>0</v>
      </c>
      <c r="AH297" s="178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v>0</v>
      </c>
      <c r="AY297" s="30">
        <v>0</v>
      </c>
      <c r="AZ297" s="30">
        <v>0</v>
      </c>
      <c r="BA297" s="30">
        <v>0</v>
      </c>
      <c r="BB297" s="30">
        <v>0</v>
      </c>
      <c r="BC297" s="30">
        <v>0</v>
      </c>
      <c r="BD297" s="30">
        <v>0</v>
      </c>
      <c r="BE297" s="30">
        <v>0</v>
      </c>
      <c r="BF297" s="30">
        <v>0</v>
      </c>
      <c r="BG297" s="30">
        <v>0</v>
      </c>
      <c r="BH297" s="30">
        <v>0</v>
      </c>
      <c r="BI297" s="30">
        <v>0</v>
      </c>
      <c r="BJ297" s="30">
        <v>0</v>
      </c>
      <c r="BK297" s="30">
        <v>0</v>
      </c>
      <c r="BL297" s="30">
        <v>0</v>
      </c>
      <c r="BM297" s="30">
        <v>0</v>
      </c>
      <c r="BN297" s="31">
        <v>0</v>
      </c>
      <c r="BO297" s="30">
        <v>0</v>
      </c>
      <c r="BP297" s="30">
        <v>0</v>
      </c>
      <c r="BQ297" s="30">
        <v>0</v>
      </c>
      <c r="BR297" s="30">
        <v>0</v>
      </c>
      <c r="BS297" s="30">
        <v>0</v>
      </c>
      <c r="BT297" s="30">
        <v>0</v>
      </c>
      <c r="BU297" s="30">
        <v>0</v>
      </c>
      <c r="BV297" s="30">
        <v>0</v>
      </c>
      <c r="BW297" s="30">
        <v>0</v>
      </c>
      <c r="BX297" s="30">
        <v>0</v>
      </c>
      <c r="BY297" s="30">
        <v>0</v>
      </c>
      <c r="BZ297" s="30">
        <v>0</v>
      </c>
      <c r="CA297" s="30">
        <v>0</v>
      </c>
      <c r="CB297" s="30">
        <v>0</v>
      </c>
      <c r="CC297" s="30">
        <v>0</v>
      </c>
      <c r="CD297" s="30">
        <v>0</v>
      </c>
      <c r="CE297" s="30">
        <v>0</v>
      </c>
      <c r="CF297" s="30">
        <v>0</v>
      </c>
      <c r="CG297" s="30">
        <v>0</v>
      </c>
      <c r="CH297" s="30">
        <v>0</v>
      </c>
      <c r="CI297" s="30">
        <v>0</v>
      </c>
      <c r="CJ297" s="30">
        <v>0</v>
      </c>
      <c r="CK297" s="30">
        <v>0</v>
      </c>
      <c r="CL297" s="30">
        <v>0</v>
      </c>
      <c r="CM297" s="30">
        <v>0</v>
      </c>
      <c r="CN297" s="30">
        <v>0</v>
      </c>
      <c r="CO297" s="30">
        <v>0</v>
      </c>
      <c r="CP297" s="30">
        <v>0</v>
      </c>
      <c r="CQ297" s="30">
        <v>0</v>
      </c>
      <c r="CR297" s="30">
        <v>0</v>
      </c>
      <c r="CS297" s="30">
        <v>0</v>
      </c>
      <c r="CT297" s="30">
        <v>0</v>
      </c>
      <c r="CU297" s="30">
        <v>0</v>
      </c>
      <c r="CV297" s="30">
        <v>0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1">
        <v>0</v>
      </c>
    </row>
    <row r="298" spans="1:106" ht="14.25" customHeight="1" x14ac:dyDescent="0.25">
      <c r="A298" s="21">
        <f t="shared" si="44"/>
        <v>285</v>
      </c>
      <c r="B298" s="143" t="s">
        <v>561</v>
      </c>
      <c r="C298" s="152">
        <v>10672</v>
      </c>
      <c r="D298" s="144" t="s">
        <v>124</v>
      </c>
      <c r="E298" s="25">
        <f t="shared" si="36"/>
        <v>366</v>
      </c>
      <c r="F298" s="25" t="e">
        <f>VLOOKUP(E298,Tab!$A$2:$B$255,2,TRUE)</f>
        <v>#N/A</v>
      </c>
      <c r="G298" s="26">
        <f t="shared" si="37"/>
        <v>366</v>
      </c>
      <c r="H298" s="26">
        <f t="shared" si="38"/>
        <v>0</v>
      </c>
      <c r="I298" s="26">
        <f t="shared" si="39"/>
        <v>0</v>
      </c>
      <c r="J298" s="26">
        <f t="shared" si="40"/>
        <v>0</v>
      </c>
      <c r="K298" s="26">
        <f t="shared" si="41"/>
        <v>0</v>
      </c>
      <c r="L298" s="142">
        <f t="shared" si="42"/>
        <v>366</v>
      </c>
      <c r="M298" s="28">
        <f t="shared" si="43"/>
        <v>73.2</v>
      </c>
      <c r="N298" s="29"/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183">
        <v>0</v>
      </c>
      <c r="AH298" s="178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1">
        <v>0</v>
      </c>
      <c r="AP298" s="30">
        <v>0</v>
      </c>
      <c r="AQ298" s="30">
        <v>0</v>
      </c>
      <c r="AR298" s="30">
        <v>0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v>0</v>
      </c>
      <c r="AY298" s="30">
        <v>0</v>
      </c>
      <c r="AZ298" s="30">
        <v>0</v>
      </c>
      <c r="BA298" s="30">
        <v>0</v>
      </c>
      <c r="BB298" s="30">
        <v>366</v>
      </c>
      <c r="BC298" s="30">
        <v>0</v>
      </c>
      <c r="BD298" s="31">
        <v>0</v>
      </c>
      <c r="BE298" s="30">
        <v>0</v>
      </c>
      <c r="BF298" s="30">
        <v>0</v>
      </c>
      <c r="BG298" s="30">
        <v>0</v>
      </c>
      <c r="BH298" s="30">
        <v>0</v>
      </c>
      <c r="BI298" s="30">
        <v>0</v>
      </c>
      <c r="BJ298" s="30">
        <v>0</v>
      </c>
      <c r="BK298" s="30">
        <v>0</v>
      </c>
      <c r="BL298" s="30">
        <v>0</v>
      </c>
      <c r="BM298" s="30">
        <v>0</v>
      </c>
      <c r="BN298" s="30">
        <v>0</v>
      </c>
      <c r="BO298" s="30">
        <v>0</v>
      </c>
      <c r="BP298" s="30">
        <v>0</v>
      </c>
      <c r="BQ298" s="30">
        <v>0</v>
      </c>
      <c r="BR298" s="30">
        <v>0</v>
      </c>
      <c r="BS298" s="30">
        <v>0</v>
      </c>
      <c r="BT298" s="30">
        <v>0</v>
      </c>
      <c r="BU298" s="30">
        <v>0</v>
      </c>
      <c r="BV298" s="30">
        <v>0</v>
      </c>
      <c r="BW298" s="30">
        <v>0</v>
      </c>
      <c r="BX298" s="30">
        <v>0</v>
      </c>
      <c r="BY298" s="30">
        <v>0</v>
      </c>
      <c r="BZ298" s="30">
        <v>0</v>
      </c>
      <c r="CA298" s="30">
        <v>0</v>
      </c>
      <c r="CB298" s="30">
        <v>0</v>
      </c>
      <c r="CC298" s="30">
        <v>0</v>
      </c>
      <c r="CD298" s="30">
        <v>0</v>
      </c>
      <c r="CE298" s="30">
        <v>0</v>
      </c>
      <c r="CF298" s="30">
        <v>0</v>
      </c>
      <c r="CG298" s="30">
        <v>0</v>
      </c>
      <c r="CH298" s="30">
        <v>0</v>
      </c>
      <c r="CI298" s="30">
        <v>0</v>
      </c>
      <c r="CJ298" s="30">
        <v>0</v>
      </c>
      <c r="CK298" s="30">
        <v>0</v>
      </c>
      <c r="CL298" s="30">
        <v>0</v>
      </c>
      <c r="CM298" s="30">
        <v>0</v>
      </c>
      <c r="CN298" s="30">
        <v>0</v>
      </c>
      <c r="CO298" s="30">
        <v>0</v>
      </c>
      <c r="CP298" s="30">
        <v>0</v>
      </c>
      <c r="CQ298" s="30">
        <v>0</v>
      </c>
      <c r="CR298" s="30">
        <v>0</v>
      </c>
      <c r="CS298" s="30">
        <v>0</v>
      </c>
      <c r="CT298" s="30">
        <v>0</v>
      </c>
      <c r="CU298" s="30">
        <v>0</v>
      </c>
      <c r="CV298" s="30">
        <v>0</v>
      </c>
      <c r="CW298" s="30">
        <v>0</v>
      </c>
      <c r="CX298" s="30">
        <v>0</v>
      </c>
      <c r="CY298" s="30">
        <v>0</v>
      </c>
      <c r="CZ298" s="30">
        <v>0</v>
      </c>
      <c r="DA298" s="30">
        <v>0</v>
      </c>
      <c r="DB298" s="31">
        <v>0</v>
      </c>
    </row>
    <row r="299" spans="1:106" ht="14.25" customHeight="1" x14ac:dyDescent="0.25">
      <c r="A299" s="21">
        <f t="shared" si="44"/>
        <v>286</v>
      </c>
      <c r="B299" s="141" t="s">
        <v>373</v>
      </c>
      <c r="C299" s="152">
        <v>2615</v>
      </c>
      <c r="D299" s="139" t="s">
        <v>90</v>
      </c>
      <c r="E299" s="25">
        <f t="shared" si="36"/>
        <v>0</v>
      </c>
      <c r="F299" s="25" t="e">
        <f>VLOOKUP(E299,Tab!$A$2:$B$255,2,TRUE)</f>
        <v>#N/A</v>
      </c>
      <c r="G299" s="26">
        <f t="shared" si="37"/>
        <v>363</v>
      </c>
      <c r="H299" s="26">
        <f t="shared" si="38"/>
        <v>0</v>
      </c>
      <c r="I299" s="26">
        <f t="shared" si="39"/>
        <v>0</v>
      </c>
      <c r="J299" s="26">
        <f t="shared" si="40"/>
        <v>0</v>
      </c>
      <c r="K299" s="26">
        <f t="shared" si="41"/>
        <v>0</v>
      </c>
      <c r="L299" s="142">
        <f t="shared" si="42"/>
        <v>363</v>
      </c>
      <c r="M299" s="28">
        <f t="shared" si="43"/>
        <v>72.599999999999994</v>
      </c>
      <c r="N299" s="29"/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183">
        <v>0</v>
      </c>
      <c r="AH299" s="178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  <c r="AT299" s="30">
        <v>0</v>
      </c>
      <c r="AU299" s="30">
        <v>0</v>
      </c>
      <c r="AV299" s="30">
        <v>0</v>
      </c>
      <c r="AW299" s="30">
        <v>0</v>
      </c>
      <c r="AX299" s="30">
        <v>0</v>
      </c>
      <c r="AY299" s="30">
        <v>0</v>
      </c>
      <c r="AZ299" s="30">
        <v>0</v>
      </c>
      <c r="BA299" s="30">
        <v>0</v>
      </c>
      <c r="BB299" s="30">
        <v>0</v>
      </c>
      <c r="BC299" s="30">
        <v>0</v>
      </c>
      <c r="BD299" s="30">
        <v>0</v>
      </c>
      <c r="BE299" s="30">
        <v>0</v>
      </c>
      <c r="BF299" s="30">
        <v>0</v>
      </c>
      <c r="BG299" s="30">
        <v>0</v>
      </c>
      <c r="BH299" s="30">
        <v>0</v>
      </c>
      <c r="BI299" s="30">
        <v>0</v>
      </c>
      <c r="BJ299" s="30">
        <v>0</v>
      </c>
      <c r="BK299" s="30">
        <v>0</v>
      </c>
      <c r="BL299" s="30">
        <v>0</v>
      </c>
      <c r="BM299" s="30">
        <v>0</v>
      </c>
      <c r="BN299" s="30">
        <v>0</v>
      </c>
      <c r="BO299" s="30">
        <v>0</v>
      </c>
      <c r="BP299" s="30">
        <v>0</v>
      </c>
      <c r="BQ299" s="30">
        <v>0</v>
      </c>
      <c r="BR299" s="30">
        <v>0</v>
      </c>
      <c r="BS299" s="30">
        <v>0</v>
      </c>
      <c r="BT299" s="30">
        <v>0</v>
      </c>
      <c r="BU299" s="30">
        <v>0</v>
      </c>
      <c r="BV299" s="30">
        <v>0</v>
      </c>
      <c r="BW299" s="30">
        <v>0</v>
      </c>
      <c r="BX299" s="30">
        <v>0</v>
      </c>
      <c r="BY299" s="30">
        <v>0</v>
      </c>
      <c r="BZ299" s="31">
        <v>0</v>
      </c>
      <c r="CA299" s="30">
        <v>0</v>
      </c>
      <c r="CB299" s="30">
        <v>0</v>
      </c>
      <c r="CC299" s="30">
        <v>0</v>
      </c>
      <c r="CD299" s="30">
        <v>0</v>
      </c>
      <c r="CE299" s="30">
        <v>363</v>
      </c>
      <c r="CF299" s="30">
        <v>0</v>
      </c>
      <c r="CG299" s="30">
        <v>0</v>
      </c>
      <c r="CH299" s="30">
        <v>0</v>
      </c>
      <c r="CI299" s="30">
        <v>0</v>
      </c>
      <c r="CJ299" s="30">
        <v>0</v>
      </c>
      <c r="CK299" s="30">
        <v>0</v>
      </c>
      <c r="CL299" s="30">
        <v>0</v>
      </c>
      <c r="CM299" s="30">
        <v>0</v>
      </c>
      <c r="CN299" s="30">
        <v>0</v>
      </c>
      <c r="CO299" s="30">
        <v>0</v>
      </c>
      <c r="CP299" s="30">
        <v>0</v>
      </c>
      <c r="CQ299" s="30">
        <v>0</v>
      </c>
      <c r="CR299" s="30">
        <v>0</v>
      </c>
      <c r="CS299" s="30">
        <v>0</v>
      </c>
      <c r="CT299" s="30">
        <v>0</v>
      </c>
      <c r="CU299" s="30">
        <v>0</v>
      </c>
      <c r="CV299" s="30">
        <v>0</v>
      </c>
      <c r="CW299" s="30">
        <v>0</v>
      </c>
      <c r="CX299" s="30">
        <v>0</v>
      </c>
      <c r="CY299" s="30">
        <v>0</v>
      </c>
      <c r="CZ299" s="30">
        <v>0</v>
      </c>
      <c r="DA299" s="30">
        <v>0</v>
      </c>
      <c r="DB299" s="31">
        <v>0</v>
      </c>
    </row>
    <row r="300" spans="1:106" ht="14.25" customHeight="1" x14ac:dyDescent="0.25">
      <c r="A300" s="21">
        <f t="shared" si="44"/>
        <v>287</v>
      </c>
      <c r="B300" s="140" t="s">
        <v>555</v>
      </c>
      <c r="C300" s="151">
        <v>15656</v>
      </c>
      <c r="D300" s="46" t="s">
        <v>76</v>
      </c>
      <c r="E300" s="25">
        <f t="shared" si="36"/>
        <v>353</v>
      </c>
      <c r="F300" s="25" t="e">
        <f>VLOOKUP(E300,Tab!$A$2:$B$255,2,TRUE)</f>
        <v>#N/A</v>
      </c>
      <c r="G300" s="26">
        <f t="shared" si="37"/>
        <v>353</v>
      </c>
      <c r="H300" s="26">
        <f t="shared" si="38"/>
        <v>0</v>
      </c>
      <c r="I300" s="26">
        <f t="shared" si="39"/>
        <v>0</v>
      </c>
      <c r="J300" s="26">
        <f t="shared" si="40"/>
        <v>0</v>
      </c>
      <c r="K300" s="26">
        <f t="shared" si="41"/>
        <v>0</v>
      </c>
      <c r="L300" s="142">
        <f t="shared" si="42"/>
        <v>353</v>
      </c>
      <c r="M300" s="28">
        <f t="shared" si="43"/>
        <v>70.599999999999994</v>
      </c>
      <c r="N300" s="29"/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183">
        <v>0</v>
      </c>
      <c r="AH300" s="178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v>0</v>
      </c>
      <c r="AY300" s="30">
        <v>0</v>
      </c>
      <c r="AZ300" s="30">
        <v>0</v>
      </c>
      <c r="BA300" s="30">
        <v>0</v>
      </c>
      <c r="BB300" s="30">
        <v>0</v>
      </c>
      <c r="BC300" s="30">
        <v>0</v>
      </c>
      <c r="BD300" s="30">
        <v>0</v>
      </c>
      <c r="BE300" s="31">
        <v>353</v>
      </c>
      <c r="BF300" s="30">
        <v>0</v>
      </c>
      <c r="BG300" s="30">
        <v>0</v>
      </c>
      <c r="BH300" s="30">
        <v>0</v>
      </c>
      <c r="BI300" s="30">
        <v>0</v>
      </c>
      <c r="BJ300" s="30">
        <v>0</v>
      </c>
      <c r="BK300" s="30">
        <v>0</v>
      </c>
      <c r="BL300" s="30">
        <v>0</v>
      </c>
      <c r="BM300" s="30">
        <v>0</v>
      </c>
      <c r="BN300" s="30">
        <v>0</v>
      </c>
      <c r="BO300" s="30">
        <v>0</v>
      </c>
      <c r="BP300" s="30">
        <v>0</v>
      </c>
      <c r="BQ300" s="30">
        <v>0</v>
      </c>
      <c r="BR300" s="30">
        <v>0</v>
      </c>
      <c r="BS300" s="30">
        <v>0</v>
      </c>
      <c r="BT300" s="30">
        <v>0</v>
      </c>
      <c r="BU300" s="30">
        <v>0</v>
      </c>
      <c r="BV300" s="30">
        <v>0</v>
      </c>
      <c r="BW300" s="30">
        <v>0</v>
      </c>
      <c r="BX300" s="30">
        <v>0</v>
      </c>
      <c r="BY300" s="30">
        <v>0</v>
      </c>
      <c r="BZ300" s="30">
        <v>0</v>
      </c>
      <c r="CA300" s="30">
        <v>0</v>
      </c>
      <c r="CB300" s="30">
        <v>0</v>
      </c>
      <c r="CC300" s="30">
        <v>0</v>
      </c>
      <c r="CD300" s="30">
        <v>0</v>
      </c>
      <c r="CE300" s="30">
        <v>0</v>
      </c>
      <c r="CF300" s="30">
        <v>0</v>
      </c>
      <c r="CG300" s="30">
        <v>0</v>
      </c>
      <c r="CH300" s="30">
        <v>0</v>
      </c>
      <c r="CI300" s="30">
        <v>0</v>
      </c>
      <c r="CJ300" s="30">
        <v>0</v>
      </c>
      <c r="CK300" s="30">
        <v>0</v>
      </c>
      <c r="CL300" s="30">
        <v>0</v>
      </c>
      <c r="CM300" s="30">
        <v>0</v>
      </c>
      <c r="CN300" s="30">
        <v>0</v>
      </c>
      <c r="CO300" s="30">
        <v>0</v>
      </c>
      <c r="CP300" s="30">
        <v>0</v>
      </c>
      <c r="CQ300" s="30">
        <v>0</v>
      </c>
      <c r="CR300" s="30">
        <v>0</v>
      </c>
      <c r="CS300" s="30">
        <v>0</v>
      </c>
      <c r="CT300" s="30">
        <v>0</v>
      </c>
      <c r="CU300" s="30">
        <v>0</v>
      </c>
      <c r="CV300" s="30">
        <v>0</v>
      </c>
      <c r="CW300" s="30">
        <v>0</v>
      </c>
      <c r="CX300" s="30">
        <v>0</v>
      </c>
      <c r="CY300" s="30">
        <v>0</v>
      </c>
      <c r="CZ300" s="30">
        <v>0</v>
      </c>
      <c r="DA300" s="30">
        <v>0</v>
      </c>
      <c r="DB300" s="31">
        <v>0</v>
      </c>
    </row>
    <row r="301" spans="1:106" ht="14.25" customHeight="1" x14ac:dyDescent="0.25">
      <c r="A301" s="21">
        <f t="shared" si="44"/>
        <v>288</v>
      </c>
      <c r="B301" s="141" t="s">
        <v>543</v>
      </c>
      <c r="C301" s="152">
        <v>12259</v>
      </c>
      <c r="D301" s="139" t="s">
        <v>544</v>
      </c>
      <c r="E301" s="25">
        <f t="shared" si="36"/>
        <v>347</v>
      </c>
      <c r="F301" s="25" t="e">
        <f>VLOOKUP(E301,Tab!$A$2:$B$255,2,TRUE)</f>
        <v>#N/A</v>
      </c>
      <c r="G301" s="26">
        <f t="shared" si="37"/>
        <v>347</v>
      </c>
      <c r="H301" s="26">
        <f t="shared" si="38"/>
        <v>0</v>
      </c>
      <c r="I301" s="26">
        <f t="shared" si="39"/>
        <v>0</v>
      </c>
      <c r="J301" s="26">
        <f t="shared" si="40"/>
        <v>0</v>
      </c>
      <c r="K301" s="26">
        <f t="shared" si="41"/>
        <v>0</v>
      </c>
      <c r="L301" s="142">
        <f t="shared" si="42"/>
        <v>347</v>
      </c>
      <c r="M301" s="28">
        <f t="shared" si="43"/>
        <v>69.400000000000006</v>
      </c>
      <c r="N301" s="29"/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183">
        <v>0</v>
      </c>
      <c r="AH301" s="178">
        <v>0</v>
      </c>
      <c r="AI301" s="30">
        <v>0</v>
      </c>
      <c r="AJ301" s="30">
        <v>0</v>
      </c>
      <c r="AK301" s="30">
        <v>0</v>
      </c>
      <c r="AL301" s="30">
        <v>0</v>
      </c>
      <c r="AM301" s="30">
        <v>0</v>
      </c>
      <c r="AN301" s="30">
        <v>0</v>
      </c>
      <c r="AO301" s="30">
        <v>0</v>
      </c>
      <c r="AP301" s="30">
        <v>0</v>
      </c>
      <c r="AQ301" s="30">
        <v>0</v>
      </c>
      <c r="AR301" s="30">
        <v>0</v>
      </c>
      <c r="AS301" s="30">
        <v>0</v>
      </c>
      <c r="AT301" s="30">
        <v>0</v>
      </c>
      <c r="AU301" s="30">
        <v>0</v>
      </c>
      <c r="AV301" s="30">
        <v>0</v>
      </c>
      <c r="AW301" s="30">
        <v>0</v>
      </c>
      <c r="AX301" s="30">
        <v>0</v>
      </c>
      <c r="AY301" s="30">
        <v>0</v>
      </c>
      <c r="AZ301" s="30">
        <v>0</v>
      </c>
      <c r="BA301" s="30">
        <v>0</v>
      </c>
      <c r="BB301" s="30">
        <v>0</v>
      </c>
      <c r="BC301" s="30">
        <v>0</v>
      </c>
      <c r="BD301" s="30">
        <v>0</v>
      </c>
      <c r="BE301" s="30">
        <v>0</v>
      </c>
      <c r="BF301" s="30">
        <v>0</v>
      </c>
      <c r="BG301" s="30">
        <v>0</v>
      </c>
      <c r="BH301" s="30">
        <v>0</v>
      </c>
      <c r="BI301" s="30">
        <v>0</v>
      </c>
      <c r="BJ301" s="30">
        <v>0</v>
      </c>
      <c r="BK301" s="30">
        <v>0</v>
      </c>
      <c r="BL301" s="30">
        <v>0</v>
      </c>
      <c r="BM301" s="30">
        <v>0</v>
      </c>
      <c r="BN301" s="30">
        <v>347</v>
      </c>
      <c r="BO301" s="30">
        <v>0</v>
      </c>
      <c r="BP301" s="30">
        <v>0</v>
      </c>
      <c r="BQ301" s="30">
        <v>0</v>
      </c>
      <c r="BR301" s="30">
        <v>0</v>
      </c>
      <c r="BS301" s="30">
        <v>0</v>
      </c>
      <c r="BT301" s="30">
        <v>0</v>
      </c>
      <c r="BU301" s="30">
        <v>0</v>
      </c>
      <c r="BV301" s="30">
        <v>0</v>
      </c>
      <c r="BW301" s="30">
        <v>0</v>
      </c>
      <c r="BX301" s="30">
        <v>0</v>
      </c>
      <c r="BY301" s="30">
        <v>0</v>
      </c>
      <c r="BZ301" s="30">
        <v>0</v>
      </c>
      <c r="CA301" s="30">
        <v>0</v>
      </c>
      <c r="CB301" s="30">
        <v>0</v>
      </c>
      <c r="CC301" s="30">
        <v>0</v>
      </c>
      <c r="CD301" s="30">
        <v>0</v>
      </c>
      <c r="CE301" s="30">
        <v>0</v>
      </c>
      <c r="CF301" s="30">
        <v>0</v>
      </c>
      <c r="CG301" s="30">
        <v>0</v>
      </c>
      <c r="CH301" s="30">
        <v>0</v>
      </c>
      <c r="CI301" s="30">
        <v>0</v>
      </c>
      <c r="CJ301" s="30">
        <v>0</v>
      </c>
      <c r="CK301" s="30">
        <v>0</v>
      </c>
      <c r="CL301" s="30">
        <v>0</v>
      </c>
      <c r="CM301" s="30">
        <v>0</v>
      </c>
      <c r="CN301" s="30">
        <v>0</v>
      </c>
      <c r="CO301" s="30">
        <v>0</v>
      </c>
      <c r="CP301" s="30">
        <v>0</v>
      </c>
      <c r="CQ301" s="30">
        <v>0</v>
      </c>
      <c r="CR301" s="30">
        <v>0</v>
      </c>
      <c r="CS301" s="30">
        <v>0</v>
      </c>
      <c r="CT301" s="30">
        <v>0</v>
      </c>
      <c r="CU301" s="30">
        <v>0</v>
      </c>
      <c r="CV301" s="30">
        <v>0</v>
      </c>
      <c r="CW301" s="30">
        <v>0</v>
      </c>
      <c r="CX301" s="30">
        <v>0</v>
      </c>
      <c r="CY301" s="30">
        <v>0</v>
      </c>
      <c r="CZ301" s="30">
        <v>0</v>
      </c>
      <c r="DA301" s="30">
        <v>0</v>
      </c>
      <c r="DB301" s="31">
        <v>0</v>
      </c>
    </row>
    <row r="302" spans="1:106" ht="14.25" customHeight="1" x14ac:dyDescent="0.25">
      <c r="A302" s="21">
        <f t="shared" si="44"/>
        <v>289</v>
      </c>
      <c r="B302" s="141" t="s">
        <v>641</v>
      </c>
      <c r="C302" s="152">
        <v>16184</v>
      </c>
      <c r="D302" s="40" t="s">
        <v>76</v>
      </c>
      <c r="E302" s="25">
        <f t="shared" si="36"/>
        <v>343</v>
      </c>
      <c r="F302" s="25" t="e">
        <f>VLOOKUP(E302,Tab!$A$2:$B$255,2,TRUE)</f>
        <v>#N/A</v>
      </c>
      <c r="G302" s="26">
        <f t="shared" si="37"/>
        <v>343</v>
      </c>
      <c r="H302" s="26">
        <f t="shared" si="38"/>
        <v>0</v>
      </c>
      <c r="I302" s="26">
        <f t="shared" si="39"/>
        <v>0</v>
      </c>
      <c r="J302" s="26">
        <f t="shared" si="40"/>
        <v>0</v>
      </c>
      <c r="K302" s="26">
        <f t="shared" si="41"/>
        <v>0</v>
      </c>
      <c r="L302" s="142">
        <f t="shared" si="42"/>
        <v>343</v>
      </c>
      <c r="M302" s="28">
        <f t="shared" si="43"/>
        <v>68.599999999999994</v>
      </c>
      <c r="N302" s="29"/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343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183">
        <v>0</v>
      </c>
      <c r="AH302" s="178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0"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30">
        <v>0</v>
      </c>
      <c r="BE302" s="30">
        <v>0</v>
      </c>
      <c r="BF302" s="30">
        <v>0</v>
      </c>
      <c r="BG302" s="30">
        <v>0</v>
      </c>
      <c r="BH302" s="30">
        <v>0</v>
      </c>
      <c r="BI302" s="30">
        <v>0</v>
      </c>
      <c r="BJ302" s="30">
        <v>0</v>
      </c>
      <c r="BK302" s="30">
        <v>0</v>
      </c>
      <c r="BL302" s="30">
        <v>0</v>
      </c>
      <c r="BM302" s="30">
        <v>0</v>
      </c>
      <c r="BN302" s="30">
        <v>0</v>
      </c>
      <c r="BO302" s="30">
        <v>0</v>
      </c>
      <c r="BP302" s="30">
        <v>0</v>
      </c>
      <c r="BQ302" s="30">
        <v>0</v>
      </c>
      <c r="BR302" s="30">
        <v>0</v>
      </c>
      <c r="BS302" s="30">
        <v>0</v>
      </c>
      <c r="BT302" s="30">
        <v>0</v>
      </c>
      <c r="BU302" s="30">
        <v>0</v>
      </c>
      <c r="BV302" s="30">
        <v>0</v>
      </c>
      <c r="BW302" s="30">
        <v>0</v>
      </c>
      <c r="BX302" s="30">
        <v>0</v>
      </c>
      <c r="BY302" s="30">
        <v>0</v>
      </c>
      <c r="BZ302" s="30">
        <v>0</v>
      </c>
      <c r="CA302" s="30">
        <v>0</v>
      </c>
      <c r="CB302" s="30">
        <v>0</v>
      </c>
      <c r="CC302" s="30">
        <v>0</v>
      </c>
      <c r="CD302" s="30">
        <v>0</v>
      </c>
      <c r="CE302" s="30">
        <v>0</v>
      </c>
      <c r="CF302" s="30">
        <v>0</v>
      </c>
      <c r="CG302" s="30">
        <v>0</v>
      </c>
      <c r="CH302" s="30">
        <v>0</v>
      </c>
      <c r="CI302" s="30">
        <v>0</v>
      </c>
      <c r="CJ302" s="30">
        <v>0</v>
      </c>
      <c r="CK302" s="30">
        <v>0</v>
      </c>
      <c r="CL302" s="30">
        <v>0</v>
      </c>
      <c r="CM302" s="30">
        <v>0</v>
      </c>
      <c r="CN302" s="30">
        <v>0</v>
      </c>
      <c r="CO302" s="30">
        <v>0</v>
      </c>
      <c r="CP302" s="30">
        <v>0</v>
      </c>
      <c r="CQ302" s="30">
        <v>0</v>
      </c>
      <c r="CR302" s="30">
        <v>0</v>
      </c>
      <c r="CS302" s="30">
        <v>0</v>
      </c>
      <c r="CT302" s="30">
        <v>0</v>
      </c>
      <c r="CU302" s="30">
        <v>0</v>
      </c>
      <c r="CV302" s="30">
        <v>0</v>
      </c>
      <c r="CW302" s="30">
        <v>0</v>
      </c>
      <c r="CX302" s="30">
        <v>0</v>
      </c>
      <c r="CY302" s="30">
        <v>0</v>
      </c>
      <c r="CZ302" s="30">
        <v>0</v>
      </c>
      <c r="DA302" s="30">
        <v>0</v>
      </c>
      <c r="DB302" s="31">
        <v>0</v>
      </c>
    </row>
    <row r="303" spans="1:106" ht="14.25" customHeight="1" x14ac:dyDescent="0.25">
      <c r="A303" s="21">
        <f t="shared" si="44"/>
        <v>290</v>
      </c>
      <c r="B303" s="141" t="s">
        <v>381</v>
      </c>
      <c r="C303" s="152">
        <v>1567</v>
      </c>
      <c r="D303" s="139" t="s">
        <v>79</v>
      </c>
      <c r="E303" s="25">
        <f t="shared" si="36"/>
        <v>341</v>
      </c>
      <c r="F303" s="25" t="e">
        <f>VLOOKUP(E303,Tab!$A$2:$B$255,2,TRUE)</f>
        <v>#N/A</v>
      </c>
      <c r="G303" s="26">
        <f t="shared" si="37"/>
        <v>341</v>
      </c>
      <c r="H303" s="26">
        <f t="shared" si="38"/>
        <v>0</v>
      </c>
      <c r="I303" s="26">
        <f t="shared" si="39"/>
        <v>0</v>
      </c>
      <c r="J303" s="26">
        <f t="shared" si="40"/>
        <v>0</v>
      </c>
      <c r="K303" s="26">
        <f t="shared" si="41"/>
        <v>0</v>
      </c>
      <c r="L303" s="142">
        <f t="shared" si="42"/>
        <v>341</v>
      </c>
      <c r="M303" s="28">
        <f t="shared" si="43"/>
        <v>68.2</v>
      </c>
      <c r="N303" s="29"/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183">
        <v>0</v>
      </c>
      <c r="AH303" s="178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0</v>
      </c>
      <c r="AR303" s="30">
        <v>0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v>341</v>
      </c>
      <c r="AY303" s="30">
        <v>0</v>
      </c>
      <c r="AZ303" s="30">
        <v>0</v>
      </c>
      <c r="BA303" s="30">
        <v>0</v>
      </c>
      <c r="BB303" s="30">
        <v>0</v>
      </c>
      <c r="BC303" s="30">
        <v>0</v>
      </c>
      <c r="BD303" s="30">
        <v>0</v>
      </c>
      <c r="BE303" s="30">
        <v>0</v>
      </c>
      <c r="BF303" s="30">
        <v>0</v>
      </c>
      <c r="BG303" s="30">
        <v>0</v>
      </c>
      <c r="BH303" s="30">
        <v>0</v>
      </c>
      <c r="BI303" s="30">
        <v>0</v>
      </c>
      <c r="BJ303" s="30">
        <v>0</v>
      </c>
      <c r="BK303" s="30">
        <v>0</v>
      </c>
      <c r="BL303" s="30">
        <v>0</v>
      </c>
      <c r="BM303" s="30">
        <v>0</v>
      </c>
      <c r="BN303" s="30">
        <v>0</v>
      </c>
      <c r="BO303" s="30">
        <v>0</v>
      </c>
      <c r="BP303" s="30">
        <v>0</v>
      </c>
      <c r="BQ303" s="30">
        <v>0</v>
      </c>
      <c r="BR303" s="30">
        <v>0</v>
      </c>
      <c r="BS303" s="30">
        <v>0</v>
      </c>
      <c r="BT303" s="30">
        <v>0</v>
      </c>
      <c r="BU303" s="30">
        <v>0</v>
      </c>
      <c r="BV303" s="30">
        <v>0</v>
      </c>
      <c r="BW303" s="30">
        <v>0</v>
      </c>
      <c r="BX303" s="30">
        <v>0</v>
      </c>
      <c r="BY303" s="30">
        <v>0</v>
      </c>
      <c r="BZ303" s="30">
        <v>0</v>
      </c>
      <c r="CA303" s="30">
        <v>0</v>
      </c>
      <c r="CB303" s="30">
        <v>0</v>
      </c>
      <c r="CC303" s="30">
        <v>0</v>
      </c>
      <c r="CD303" s="30">
        <v>0</v>
      </c>
      <c r="CE303" s="30">
        <v>0</v>
      </c>
      <c r="CF303" s="30">
        <v>0</v>
      </c>
      <c r="CG303" s="30">
        <v>0</v>
      </c>
      <c r="CH303" s="30">
        <v>0</v>
      </c>
      <c r="CI303" s="30">
        <v>0</v>
      </c>
      <c r="CJ303" s="30">
        <v>0</v>
      </c>
      <c r="CK303" s="30">
        <v>0</v>
      </c>
      <c r="CL303" s="30">
        <v>0</v>
      </c>
      <c r="CM303" s="30">
        <v>0</v>
      </c>
      <c r="CN303" s="30">
        <v>0</v>
      </c>
      <c r="CO303" s="30">
        <v>0</v>
      </c>
      <c r="CP303" s="30">
        <v>0</v>
      </c>
      <c r="CQ303" s="30">
        <v>0</v>
      </c>
      <c r="CR303" s="30">
        <v>0</v>
      </c>
      <c r="CS303" s="30">
        <v>0</v>
      </c>
      <c r="CT303" s="30">
        <v>0</v>
      </c>
      <c r="CU303" s="30">
        <v>0</v>
      </c>
      <c r="CV303" s="30">
        <v>0</v>
      </c>
      <c r="CW303" s="30">
        <v>0</v>
      </c>
      <c r="CX303" s="30">
        <v>0</v>
      </c>
      <c r="CY303" s="30">
        <v>0</v>
      </c>
      <c r="CZ303" s="30">
        <v>0</v>
      </c>
      <c r="DA303" s="30">
        <v>0</v>
      </c>
      <c r="DB303" s="31">
        <v>0</v>
      </c>
    </row>
    <row r="304" spans="1:106" ht="14.25" customHeight="1" x14ac:dyDescent="0.25">
      <c r="A304" s="21">
        <f t="shared" si="44"/>
        <v>291</v>
      </c>
      <c r="B304" s="141" t="s">
        <v>619</v>
      </c>
      <c r="C304" s="152">
        <v>15087</v>
      </c>
      <c r="D304" s="40" t="s">
        <v>290</v>
      </c>
      <c r="E304" s="25">
        <f t="shared" si="36"/>
        <v>341</v>
      </c>
      <c r="F304" s="25" t="e">
        <f>VLOOKUP(E304,Tab!$A$2:$B$255,2,TRUE)</f>
        <v>#N/A</v>
      </c>
      <c r="G304" s="26">
        <f t="shared" si="37"/>
        <v>341</v>
      </c>
      <c r="H304" s="26">
        <f t="shared" si="38"/>
        <v>0</v>
      </c>
      <c r="I304" s="26">
        <f t="shared" si="39"/>
        <v>0</v>
      </c>
      <c r="J304" s="26">
        <f t="shared" si="40"/>
        <v>0</v>
      </c>
      <c r="K304" s="26">
        <f t="shared" si="41"/>
        <v>0</v>
      </c>
      <c r="L304" s="142">
        <f t="shared" si="42"/>
        <v>341</v>
      </c>
      <c r="M304" s="28">
        <f t="shared" si="43"/>
        <v>68.2</v>
      </c>
      <c r="N304" s="29"/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183">
        <v>0</v>
      </c>
      <c r="AH304" s="178">
        <v>0</v>
      </c>
      <c r="AI304" s="30">
        <v>0</v>
      </c>
      <c r="AJ304" s="30">
        <v>0</v>
      </c>
      <c r="AK304" s="30">
        <v>341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v>0</v>
      </c>
      <c r="BD304" s="30">
        <v>0</v>
      </c>
      <c r="BE304" s="30">
        <v>0</v>
      </c>
      <c r="BF304" s="30">
        <v>0</v>
      </c>
      <c r="BG304" s="30">
        <v>0</v>
      </c>
      <c r="BH304" s="30">
        <v>0</v>
      </c>
      <c r="BI304" s="30">
        <v>0</v>
      </c>
      <c r="BJ304" s="30">
        <v>0</v>
      </c>
      <c r="BK304" s="30">
        <v>0</v>
      </c>
      <c r="BL304" s="30">
        <v>0</v>
      </c>
      <c r="BM304" s="30">
        <v>0</v>
      </c>
      <c r="BN304" s="30">
        <v>0</v>
      </c>
      <c r="BO304" s="30">
        <v>0</v>
      </c>
      <c r="BP304" s="30">
        <v>0</v>
      </c>
      <c r="BQ304" s="30">
        <v>0</v>
      </c>
      <c r="BR304" s="30">
        <v>0</v>
      </c>
      <c r="BS304" s="30">
        <v>0</v>
      </c>
      <c r="BT304" s="30">
        <v>0</v>
      </c>
      <c r="BU304" s="30">
        <v>0</v>
      </c>
      <c r="BV304" s="30">
        <v>0</v>
      </c>
      <c r="BW304" s="30">
        <v>0</v>
      </c>
      <c r="BX304" s="30">
        <v>0</v>
      </c>
      <c r="BY304" s="30">
        <v>0</v>
      </c>
      <c r="BZ304" s="30">
        <v>0</v>
      </c>
      <c r="CA304" s="30">
        <v>0</v>
      </c>
      <c r="CB304" s="30">
        <v>0</v>
      </c>
      <c r="CC304" s="30">
        <v>0</v>
      </c>
      <c r="CD304" s="30">
        <v>0</v>
      </c>
      <c r="CE304" s="30">
        <v>0</v>
      </c>
      <c r="CF304" s="30">
        <v>0</v>
      </c>
      <c r="CG304" s="30">
        <v>0</v>
      </c>
      <c r="CH304" s="30">
        <v>0</v>
      </c>
      <c r="CI304" s="30">
        <v>0</v>
      </c>
      <c r="CJ304" s="30">
        <v>0</v>
      </c>
      <c r="CK304" s="30">
        <v>0</v>
      </c>
      <c r="CL304" s="30">
        <v>0</v>
      </c>
      <c r="CM304" s="30">
        <v>0</v>
      </c>
      <c r="CN304" s="30">
        <v>0</v>
      </c>
      <c r="CO304" s="30">
        <v>0</v>
      </c>
      <c r="CP304" s="30">
        <v>0</v>
      </c>
      <c r="CQ304" s="30">
        <v>0</v>
      </c>
      <c r="CR304" s="30">
        <v>0</v>
      </c>
      <c r="CS304" s="30">
        <v>0</v>
      </c>
      <c r="CT304" s="30">
        <v>0</v>
      </c>
      <c r="CU304" s="30">
        <v>0</v>
      </c>
      <c r="CV304" s="30">
        <v>0</v>
      </c>
      <c r="CW304" s="30">
        <v>0</v>
      </c>
      <c r="CX304" s="30">
        <v>0</v>
      </c>
      <c r="CY304" s="30">
        <v>0</v>
      </c>
      <c r="CZ304" s="30">
        <v>0</v>
      </c>
      <c r="DA304" s="30">
        <v>0</v>
      </c>
      <c r="DB304" s="31">
        <v>0</v>
      </c>
    </row>
    <row r="305" spans="1:106" ht="14.25" customHeight="1" x14ac:dyDescent="0.25">
      <c r="A305" s="21">
        <f t="shared" si="44"/>
        <v>292</v>
      </c>
      <c r="B305" s="141" t="s">
        <v>159</v>
      </c>
      <c r="C305" s="152">
        <v>4449</v>
      </c>
      <c r="D305" s="139" t="s">
        <v>124</v>
      </c>
      <c r="E305" s="25">
        <f t="shared" si="36"/>
        <v>0</v>
      </c>
      <c r="F305" s="25" t="e">
        <f>VLOOKUP(E305,Tab!$A$2:$B$255,2,TRUE)</f>
        <v>#N/A</v>
      </c>
      <c r="G305" s="26">
        <f t="shared" si="37"/>
        <v>251</v>
      </c>
      <c r="H305" s="26">
        <f t="shared" si="38"/>
        <v>0</v>
      </c>
      <c r="I305" s="26">
        <f t="shared" si="39"/>
        <v>0</v>
      </c>
      <c r="J305" s="26">
        <f t="shared" si="40"/>
        <v>0</v>
      </c>
      <c r="K305" s="26">
        <f t="shared" si="41"/>
        <v>0</v>
      </c>
      <c r="L305" s="142">
        <f t="shared" si="42"/>
        <v>251</v>
      </c>
      <c r="M305" s="28">
        <f t="shared" si="43"/>
        <v>50.2</v>
      </c>
      <c r="N305" s="29"/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183">
        <v>0</v>
      </c>
      <c r="AH305" s="178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v>0</v>
      </c>
      <c r="AY305" s="30">
        <v>0</v>
      </c>
      <c r="AZ305" s="30">
        <v>0</v>
      </c>
      <c r="BA305" s="30">
        <v>0</v>
      </c>
      <c r="BB305" s="30">
        <v>0</v>
      </c>
      <c r="BC305" s="30">
        <v>0</v>
      </c>
      <c r="BD305" s="30">
        <v>0</v>
      </c>
      <c r="BE305" s="30">
        <v>0</v>
      </c>
      <c r="BF305" s="30">
        <v>0</v>
      </c>
      <c r="BG305" s="30">
        <v>0</v>
      </c>
      <c r="BH305" s="30">
        <v>0</v>
      </c>
      <c r="BI305" s="30">
        <v>0</v>
      </c>
      <c r="BJ305" s="30">
        <v>0</v>
      </c>
      <c r="BK305" s="30">
        <v>0</v>
      </c>
      <c r="BL305" s="30">
        <v>0</v>
      </c>
      <c r="BM305" s="30">
        <v>0</v>
      </c>
      <c r="BN305" s="30">
        <v>0</v>
      </c>
      <c r="BO305" s="30">
        <v>0</v>
      </c>
      <c r="BP305" s="30">
        <v>0</v>
      </c>
      <c r="BQ305" s="30">
        <v>0</v>
      </c>
      <c r="BR305" s="30">
        <v>0</v>
      </c>
      <c r="BS305" s="30">
        <v>0</v>
      </c>
      <c r="BT305" s="30">
        <v>0</v>
      </c>
      <c r="BU305" s="30">
        <v>0</v>
      </c>
      <c r="BV305" s="30">
        <v>0</v>
      </c>
      <c r="BW305" s="30">
        <v>0</v>
      </c>
      <c r="BX305" s="30">
        <v>0</v>
      </c>
      <c r="BY305" s="30">
        <v>0</v>
      </c>
      <c r="BZ305" s="30">
        <v>0</v>
      </c>
      <c r="CA305" s="30">
        <v>0</v>
      </c>
      <c r="CB305" s="30">
        <v>0</v>
      </c>
      <c r="CC305" s="30">
        <v>251</v>
      </c>
      <c r="CD305" s="30">
        <v>0</v>
      </c>
      <c r="CE305" s="30">
        <v>0</v>
      </c>
      <c r="CF305" s="30">
        <v>0</v>
      </c>
      <c r="CG305" s="30">
        <v>0</v>
      </c>
      <c r="CH305" s="30">
        <v>0</v>
      </c>
      <c r="CI305" s="30">
        <v>0</v>
      </c>
      <c r="CJ305" s="30">
        <v>0</v>
      </c>
      <c r="CK305" s="30">
        <v>0</v>
      </c>
      <c r="CL305" s="30">
        <v>0</v>
      </c>
      <c r="CM305" s="30">
        <v>0</v>
      </c>
      <c r="CN305" s="30">
        <v>0</v>
      </c>
      <c r="CO305" s="30">
        <v>0</v>
      </c>
      <c r="CP305" s="30">
        <v>0</v>
      </c>
      <c r="CQ305" s="30">
        <v>0</v>
      </c>
      <c r="CR305" s="30">
        <v>0</v>
      </c>
      <c r="CS305" s="30">
        <v>0</v>
      </c>
      <c r="CT305" s="30">
        <v>0</v>
      </c>
      <c r="CU305" s="30">
        <v>0</v>
      </c>
      <c r="CV305" s="30">
        <v>0</v>
      </c>
      <c r="CW305" s="30">
        <v>0</v>
      </c>
      <c r="CX305" s="30">
        <v>0</v>
      </c>
      <c r="CY305" s="30">
        <v>0</v>
      </c>
      <c r="CZ305" s="30">
        <v>0</v>
      </c>
      <c r="DA305" s="30">
        <v>0</v>
      </c>
      <c r="DB305" s="31">
        <v>0</v>
      </c>
    </row>
    <row r="306" spans="1:106" ht="14.25" customHeight="1" x14ac:dyDescent="0.25">
      <c r="A306" s="21">
        <f t="shared" si="44"/>
        <v>293</v>
      </c>
      <c r="B306" s="141" t="s">
        <v>620</v>
      </c>
      <c r="C306" s="152">
        <v>15630</v>
      </c>
      <c r="D306" s="40" t="s">
        <v>290</v>
      </c>
      <c r="E306" s="25">
        <f t="shared" si="36"/>
        <v>249</v>
      </c>
      <c r="F306" s="25" t="e">
        <f>VLOOKUP(E306,Tab!$A$2:$B$255,2,TRUE)</f>
        <v>#N/A</v>
      </c>
      <c r="G306" s="26">
        <f t="shared" si="37"/>
        <v>249</v>
      </c>
      <c r="H306" s="26">
        <f t="shared" si="38"/>
        <v>0</v>
      </c>
      <c r="I306" s="26">
        <f t="shared" si="39"/>
        <v>0</v>
      </c>
      <c r="J306" s="26">
        <f t="shared" si="40"/>
        <v>0</v>
      </c>
      <c r="K306" s="26">
        <f t="shared" si="41"/>
        <v>0</v>
      </c>
      <c r="L306" s="142">
        <f t="shared" si="42"/>
        <v>249</v>
      </c>
      <c r="M306" s="28">
        <f t="shared" si="43"/>
        <v>49.8</v>
      </c>
      <c r="N306" s="29"/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183">
        <v>0</v>
      </c>
      <c r="AH306" s="178">
        <v>0</v>
      </c>
      <c r="AI306" s="30">
        <v>0</v>
      </c>
      <c r="AJ306" s="30">
        <v>0</v>
      </c>
      <c r="AK306" s="30">
        <v>249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v>0</v>
      </c>
      <c r="AY306" s="30">
        <v>0</v>
      </c>
      <c r="AZ306" s="30">
        <v>0</v>
      </c>
      <c r="BA306" s="30">
        <v>0</v>
      </c>
      <c r="BB306" s="30">
        <v>0</v>
      </c>
      <c r="BC306" s="30">
        <v>0</v>
      </c>
      <c r="BD306" s="30">
        <v>0</v>
      </c>
      <c r="BE306" s="30">
        <v>0</v>
      </c>
      <c r="BF306" s="30">
        <v>0</v>
      </c>
      <c r="BG306" s="30">
        <v>0</v>
      </c>
      <c r="BH306" s="30">
        <v>0</v>
      </c>
      <c r="BI306" s="30">
        <v>0</v>
      </c>
      <c r="BJ306" s="30">
        <v>0</v>
      </c>
      <c r="BK306" s="30">
        <v>0</v>
      </c>
      <c r="BL306" s="30">
        <v>0</v>
      </c>
      <c r="BM306" s="30">
        <v>0</v>
      </c>
      <c r="BN306" s="30">
        <v>0</v>
      </c>
      <c r="BO306" s="30">
        <v>0</v>
      </c>
      <c r="BP306" s="30">
        <v>0</v>
      </c>
      <c r="BQ306" s="30">
        <v>0</v>
      </c>
      <c r="BR306" s="30">
        <v>0</v>
      </c>
      <c r="BS306" s="30">
        <v>0</v>
      </c>
      <c r="BT306" s="30">
        <v>0</v>
      </c>
      <c r="BU306" s="30">
        <v>0</v>
      </c>
      <c r="BV306" s="30">
        <v>0</v>
      </c>
      <c r="BW306" s="30">
        <v>0</v>
      </c>
      <c r="BX306" s="30">
        <v>0</v>
      </c>
      <c r="BY306" s="30">
        <v>0</v>
      </c>
      <c r="BZ306" s="30">
        <v>0</v>
      </c>
      <c r="CA306" s="30">
        <v>0</v>
      </c>
      <c r="CB306" s="30">
        <v>0</v>
      </c>
      <c r="CC306" s="30">
        <v>0</v>
      </c>
      <c r="CD306" s="30">
        <v>0</v>
      </c>
      <c r="CE306" s="30">
        <v>0</v>
      </c>
      <c r="CF306" s="30">
        <v>0</v>
      </c>
      <c r="CG306" s="30">
        <v>0</v>
      </c>
      <c r="CH306" s="30">
        <v>0</v>
      </c>
      <c r="CI306" s="30">
        <v>0</v>
      </c>
      <c r="CJ306" s="30">
        <v>0</v>
      </c>
      <c r="CK306" s="30">
        <v>0</v>
      </c>
      <c r="CL306" s="30">
        <v>0</v>
      </c>
      <c r="CM306" s="30">
        <v>0</v>
      </c>
      <c r="CN306" s="30">
        <v>0</v>
      </c>
      <c r="CO306" s="30">
        <v>0</v>
      </c>
      <c r="CP306" s="30">
        <v>0</v>
      </c>
      <c r="CQ306" s="30">
        <v>0</v>
      </c>
      <c r="CR306" s="30">
        <v>0</v>
      </c>
      <c r="CS306" s="30">
        <v>0</v>
      </c>
      <c r="CT306" s="30">
        <v>0</v>
      </c>
      <c r="CU306" s="30">
        <v>0</v>
      </c>
      <c r="CV306" s="30">
        <v>0</v>
      </c>
      <c r="CW306" s="30">
        <v>0</v>
      </c>
      <c r="CX306" s="30">
        <v>0</v>
      </c>
      <c r="CY306" s="30">
        <v>0</v>
      </c>
      <c r="CZ306" s="30">
        <v>0</v>
      </c>
      <c r="DA306" s="30">
        <v>0</v>
      </c>
      <c r="DB306" s="31">
        <v>0</v>
      </c>
    </row>
    <row r="307" spans="1:106" ht="14.25" customHeight="1" x14ac:dyDescent="0.25">
      <c r="A307" s="21">
        <f t="shared" si="44"/>
        <v>294</v>
      </c>
      <c r="B307" s="141" t="s">
        <v>621</v>
      </c>
      <c r="C307" s="152">
        <v>15302</v>
      </c>
      <c r="D307" s="40" t="s">
        <v>290</v>
      </c>
      <c r="E307" s="25">
        <f t="shared" si="36"/>
        <v>248</v>
      </c>
      <c r="F307" s="25" t="e">
        <f>VLOOKUP(E307,Tab!$A$2:$B$255,2,TRUE)</f>
        <v>#N/A</v>
      </c>
      <c r="G307" s="26">
        <f t="shared" si="37"/>
        <v>248</v>
      </c>
      <c r="H307" s="26">
        <f t="shared" si="38"/>
        <v>0</v>
      </c>
      <c r="I307" s="26">
        <f t="shared" si="39"/>
        <v>0</v>
      </c>
      <c r="J307" s="26">
        <f t="shared" si="40"/>
        <v>0</v>
      </c>
      <c r="K307" s="26">
        <f t="shared" si="41"/>
        <v>0</v>
      </c>
      <c r="L307" s="142">
        <f t="shared" si="42"/>
        <v>248</v>
      </c>
      <c r="M307" s="28">
        <f t="shared" si="43"/>
        <v>49.6</v>
      </c>
      <c r="N307" s="29"/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183">
        <v>0</v>
      </c>
      <c r="AH307" s="178">
        <v>0</v>
      </c>
      <c r="AI307" s="30">
        <v>0</v>
      </c>
      <c r="AJ307" s="30">
        <v>0</v>
      </c>
      <c r="AK307" s="30">
        <v>248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0">
        <v>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v>0</v>
      </c>
      <c r="AY307" s="30">
        <v>0</v>
      </c>
      <c r="AZ307" s="30">
        <v>0</v>
      </c>
      <c r="BA307" s="30">
        <v>0</v>
      </c>
      <c r="BB307" s="30">
        <v>0</v>
      </c>
      <c r="BC307" s="30">
        <v>0</v>
      </c>
      <c r="BD307" s="30">
        <v>0</v>
      </c>
      <c r="BE307" s="30">
        <v>0</v>
      </c>
      <c r="BF307" s="30">
        <v>0</v>
      </c>
      <c r="BG307" s="30">
        <v>0</v>
      </c>
      <c r="BH307" s="30">
        <v>0</v>
      </c>
      <c r="BI307" s="30">
        <v>0</v>
      </c>
      <c r="BJ307" s="30">
        <v>0</v>
      </c>
      <c r="BK307" s="30">
        <v>0</v>
      </c>
      <c r="BL307" s="30">
        <v>0</v>
      </c>
      <c r="BM307" s="30">
        <v>0</v>
      </c>
      <c r="BN307" s="30">
        <v>0</v>
      </c>
      <c r="BO307" s="30">
        <v>0</v>
      </c>
      <c r="BP307" s="30">
        <v>0</v>
      </c>
      <c r="BQ307" s="30">
        <v>0</v>
      </c>
      <c r="BR307" s="30">
        <v>0</v>
      </c>
      <c r="BS307" s="30">
        <v>0</v>
      </c>
      <c r="BT307" s="30">
        <v>0</v>
      </c>
      <c r="BU307" s="30">
        <v>0</v>
      </c>
      <c r="BV307" s="30">
        <v>0</v>
      </c>
      <c r="BW307" s="30">
        <v>0</v>
      </c>
      <c r="BX307" s="30">
        <v>0</v>
      </c>
      <c r="BY307" s="30">
        <v>0</v>
      </c>
      <c r="BZ307" s="30">
        <v>0</v>
      </c>
      <c r="CA307" s="30">
        <v>0</v>
      </c>
      <c r="CB307" s="30">
        <v>0</v>
      </c>
      <c r="CC307" s="30">
        <v>0</v>
      </c>
      <c r="CD307" s="30">
        <v>0</v>
      </c>
      <c r="CE307" s="30">
        <v>0</v>
      </c>
      <c r="CF307" s="30">
        <v>0</v>
      </c>
      <c r="CG307" s="30">
        <v>0</v>
      </c>
      <c r="CH307" s="30">
        <v>0</v>
      </c>
      <c r="CI307" s="30">
        <v>0</v>
      </c>
      <c r="CJ307" s="30">
        <v>0</v>
      </c>
      <c r="CK307" s="30">
        <v>0</v>
      </c>
      <c r="CL307" s="30">
        <v>0</v>
      </c>
      <c r="CM307" s="30">
        <v>0</v>
      </c>
      <c r="CN307" s="30">
        <v>0</v>
      </c>
      <c r="CO307" s="30">
        <v>0</v>
      </c>
      <c r="CP307" s="30">
        <v>0</v>
      </c>
      <c r="CQ307" s="30">
        <v>0</v>
      </c>
      <c r="CR307" s="30">
        <v>0</v>
      </c>
      <c r="CS307" s="30">
        <v>0</v>
      </c>
      <c r="CT307" s="30">
        <v>0</v>
      </c>
      <c r="CU307" s="30">
        <v>0</v>
      </c>
      <c r="CV307" s="30">
        <v>0</v>
      </c>
      <c r="CW307" s="30">
        <v>0</v>
      </c>
      <c r="CX307" s="30">
        <v>0</v>
      </c>
      <c r="CY307" s="30">
        <v>0</v>
      </c>
      <c r="CZ307" s="30">
        <v>0</v>
      </c>
      <c r="DA307" s="30">
        <v>0</v>
      </c>
      <c r="DB307" s="31">
        <v>0</v>
      </c>
    </row>
    <row r="308" spans="1:106" ht="14.25" customHeight="1" x14ac:dyDescent="0.25">
      <c r="A308" s="21">
        <f t="shared" si="44"/>
        <v>295</v>
      </c>
      <c r="B308" s="141" t="s">
        <v>622</v>
      </c>
      <c r="C308" s="152">
        <v>13930</v>
      </c>
      <c r="D308" s="40" t="s">
        <v>290</v>
      </c>
      <c r="E308" s="25">
        <f t="shared" si="36"/>
        <v>247</v>
      </c>
      <c r="F308" s="25" t="e">
        <f>VLOOKUP(E308,Tab!$A$2:$B$255,2,TRUE)</f>
        <v>#N/A</v>
      </c>
      <c r="G308" s="26">
        <f t="shared" si="37"/>
        <v>247</v>
      </c>
      <c r="H308" s="26">
        <f t="shared" si="38"/>
        <v>0</v>
      </c>
      <c r="I308" s="26">
        <f t="shared" si="39"/>
        <v>0</v>
      </c>
      <c r="J308" s="26">
        <f t="shared" si="40"/>
        <v>0</v>
      </c>
      <c r="K308" s="26">
        <f t="shared" si="41"/>
        <v>0</v>
      </c>
      <c r="L308" s="142">
        <f t="shared" si="42"/>
        <v>247</v>
      </c>
      <c r="M308" s="28">
        <f t="shared" si="43"/>
        <v>49.4</v>
      </c>
      <c r="N308" s="29"/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183">
        <v>0</v>
      </c>
      <c r="AH308" s="178">
        <v>0</v>
      </c>
      <c r="AI308" s="30">
        <v>0</v>
      </c>
      <c r="AJ308" s="30">
        <v>0</v>
      </c>
      <c r="AK308" s="30">
        <v>247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  <c r="AT308" s="30">
        <v>0</v>
      </c>
      <c r="AU308" s="30">
        <v>0</v>
      </c>
      <c r="AV308" s="30">
        <v>0</v>
      </c>
      <c r="AW308" s="30">
        <v>0</v>
      </c>
      <c r="AX308" s="30">
        <v>0</v>
      </c>
      <c r="AY308" s="30">
        <v>0</v>
      </c>
      <c r="AZ308" s="30">
        <v>0</v>
      </c>
      <c r="BA308" s="30">
        <v>0</v>
      </c>
      <c r="BB308" s="30">
        <v>0</v>
      </c>
      <c r="BC308" s="30">
        <v>0</v>
      </c>
      <c r="BD308" s="30">
        <v>0</v>
      </c>
      <c r="BE308" s="30">
        <v>0</v>
      </c>
      <c r="BF308" s="30">
        <v>0</v>
      </c>
      <c r="BG308" s="30">
        <v>0</v>
      </c>
      <c r="BH308" s="30">
        <v>0</v>
      </c>
      <c r="BI308" s="30">
        <v>0</v>
      </c>
      <c r="BJ308" s="30">
        <v>0</v>
      </c>
      <c r="BK308" s="30">
        <v>0</v>
      </c>
      <c r="BL308" s="30">
        <v>0</v>
      </c>
      <c r="BM308" s="30">
        <v>0</v>
      </c>
      <c r="BN308" s="30">
        <v>0</v>
      </c>
      <c r="BO308" s="30">
        <v>0</v>
      </c>
      <c r="BP308" s="30">
        <v>0</v>
      </c>
      <c r="BQ308" s="30">
        <v>0</v>
      </c>
      <c r="BR308" s="30">
        <v>0</v>
      </c>
      <c r="BS308" s="30">
        <v>0</v>
      </c>
      <c r="BT308" s="30">
        <v>0</v>
      </c>
      <c r="BU308" s="30">
        <v>0</v>
      </c>
      <c r="BV308" s="30">
        <v>0</v>
      </c>
      <c r="BW308" s="30">
        <v>0</v>
      </c>
      <c r="BX308" s="30">
        <v>0</v>
      </c>
      <c r="BY308" s="30">
        <v>0</v>
      </c>
      <c r="BZ308" s="30">
        <v>0</v>
      </c>
      <c r="CA308" s="30">
        <v>0</v>
      </c>
      <c r="CB308" s="30">
        <v>0</v>
      </c>
      <c r="CC308" s="30">
        <v>0</v>
      </c>
      <c r="CD308" s="30">
        <v>0</v>
      </c>
      <c r="CE308" s="30">
        <v>0</v>
      </c>
      <c r="CF308" s="30">
        <v>0</v>
      </c>
      <c r="CG308" s="30">
        <v>0</v>
      </c>
      <c r="CH308" s="30">
        <v>0</v>
      </c>
      <c r="CI308" s="30">
        <v>0</v>
      </c>
      <c r="CJ308" s="30">
        <v>0</v>
      </c>
      <c r="CK308" s="30">
        <v>0</v>
      </c>
      <c r="CL308" s="30">
        <v>0</v>
      </c>
      <c r="CM308" s="30">
        <v>0</v>
      </c>
      <c r="CN308" s="30">
        <v>0</v>
      </c>
      <c r="CO308" s="30">
        <v>0</v>
      </c>
      <c r="CP308" s="30">
        <v>0</v>
      </c>
      <c r="CQ308" s="30">
        <v>0</v>
      </c>
      <c r="CR308" s="30">
        <v>0</v>
      </c>
      <c r="CS308" s="30">
        <v>0</v>
      </c>
      <c r="CT308" s="30">
        <v>0</v>
      </c>
      <c r="CU308" s="30">
        <v>0</v>
      </c>
      <c r="CV308" s="30">
        <v>0</v>
      </c>
      <c r="CW308" s="30">
        <v>0</v>
      </c>
      <c r="CX308" s="30">
        <v>0</v>
      </c>
      <c r="CY308" s="30">
        <v>0</v>
      </c>
      <c r="CZ308" s="30">
        <v>0</v>
      </c>
      <c r="DA308" s="30">
        <v>0</v>
      </c>
      <c r="DB308" s="31">
        <v>0</v>
      </c>
    </row>
    <row r="309" spans="1:106" ht="14.25" customHeight="1" x14ac:dyDescent="0.25">
      <c r="A309" s="21">
        <f t="shared" si="44"/>
        <v>296</v>
      </c>
      <c r="B309" s="141" t="s">
        <v>665</v>
      </c>
      <c r="C309" s="152">
        <v>16196</v>
      </c>
      <c r="D309" s="40" t="s">
        <v>140</v>
      </c>
      <c r="E309" s="25">
        <f t="shared" si="36"/>
        <v>228</v>
      </c>
      <c r="F309" s="25" t="e">
        <f>VLOOKUP(E309,Tab!$A$2:$B$255,2,TRUE)</f>
        <v>#N/A</v>
      </c>
      <c r="G309" s="26">
        <f t="shared" si="37"/>
        <v>228</v>
      </c>
      <c r="H309" s="26">
        <f t="shared" si="38"/>
        <v>0</v>
      </c>
      <c r="I309" s="26">
        <f t="shared" si="39"/>
        <v>0</v>
      </c>
      <c r="J309" s="26">
        <f t="shared" si="40"/>
        <v>0</v>
      </c>
      <c r="K309" s="26">
        <f t="shared" si="41"/>
        <v>0</v>
      </c>
      <c r="L309" s="142">
        <f t="shared" si="42"/>
        <v>228</v>
      </c>
      <c r="M309" s="28">
        <f t="shared" si="43"/>
        <v>45.6</v>
      </c>
      <c r="N309" s="29"/>
      <c r="O309" s="30">
        <v>228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183">
        <v>0</v>
      </c>
      <c r="AH309" s="178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v>0</v>
      </c>
      <c r="AY309" s="30">
        <v>0</v>
      </c>
      <c r="AZ309" s="30">
        <v>0</v>
      </c>
      <c r="BA309" s="30">
        <v>0</v>
      </c>
      <c r="BB309" s="30">
        <v>0</v>
      </c>
      <c r="BC309" s="30">
        <v>0</v>
      </c>
      <c r="BD309" s="30">
        <v>0</v>
      </c>
      <c r="BE309" s="30">
        <v>0</v>
      </c>
      <c r="BF309" s="30">
        <v>0</v>
      </c>
      <c r="BG309" s="30">
        <v>0</v>
      </c>
      <c r="BH309" s="30">
        <v>0</v>
      </c>
      <c r="BI309" s="30">
        <v>0</v>
      </c>
      <c r="BJ309" s="30">
        <v>0</v>
      </c>
      <c r="BK309" s="30">
        <v>0</v>
      </c>
      <c r="BL309" s="30">
        <v>0</v>
      </c>
      <c r="BM309" s="30">
        <v>0</v>
      </c>
      <c r="BN309" s="30">
        <v>0</v>
      </c>
      <c r="BO309" s="30">
        <v>0</v>
      </c>
      <c r="BP309" s="30">
        <v>0</v>
      </c>
      <c r="BQ309" s="30">
        <v>0</v>
      </c>
      <c r="BR309" s="30">
        <v>0</v>
      </c>
      <c r="BS309" s="30">
        <v>0</v>
      </c>
      <c r="BT309" s="30">
        <v>0</v>
      </c>
      <c r="BU309" s="30">
        <v>0</v>
      </c>
      <c r="BV309" s="30">
        <v>0</v>
      </c>
      <c r="BW309" s="30">
        <v>0</v>
      </c>
      <c r="BX309" s="30">
        <v>0</v>
      </c>
      <c r="BY309" s="30">
        <v>0</v>
      </c>
      <c r="BZ309" s="30">
        <v>0</v>
      </c>
      <c r="CA309" s="30">
        <v>0</v>
      </c>
      <c r="CB309" s="30">
        <v>0</v>
      </c>
      <c r="CC309" s="30">
        <v>0</v>
      </c>
      <c r="CD309" s="30">
        <v>0</v>
      </c>
      <c r="CE309" s="30">
        <v>0</v>
      </c>
      <c r="CF309" s="30">
        <v>0</v>
      </c>
      <c r="CG309" s="30">
        <v>0</v>
      </c>
      <c r="CH309" s="30">
        <v>0</v>
      </c>
      <c r="CI309" s="30">
        <v>0</v>
      </c>
      <c r="CJ309" s="30">
        <v>0</v>
      </c>
      <c r="CK309" s="30">
        <v>0</v>
      </c>
      <c r="CL309" s="30">
        <v>0</v>
      </c>
      <c r="CM309" s="30">
        <v>0</v>
      </c>
      <c r="CN309" s="30">
        <v>0</v>
      </c>
      <c r="CO309" s="30">
        <v>0</v>
      </c>
      <c r="CP309" s="30">
        <v>0</v>
      </c>
      <c r="CQ309" s="30">
        <v>0</v>
      </c>
      <c r="CR309" s="30">
        <v>0</v>
      </c>
      <c r="CS309" s="30">
        <v>0</v>
      </c>
      <c r="CT309" s="30">
        <v>0</v>
      </c>
      <c r="CU309" s="30">
        <v>0</v>
      </c>
      <c r="CV309" s="30">
        <v>0</v>
      </c>
      <c r="CW309" s="30">
        <v>0</v>
      </c>
      <c r="CX309" s="30">
        <v>0</v>
      </c>
      <c r="CY309" s="30">
        <v>0</v>
      </c>
      <c r="CZ309" s="30">
        <v>0</v>
      </c>
      <c r="DA309" s="30">
        <v>0</v>
      </c>
      <c r="DB309" s="31">
        <v>0</v>
      </c>
    </row>
    <row r="310" spans="1:106" ht="14.25" customHeight="1" x14ac:dyDescent="0.25">
      <c r="A310" s="21">
        <f t="shared" si="44"/>
        <v>297</v>
      </c>
      <c r="B310" s="141" t="s">
        <v>160</v>
      </c>
      <c r="C310" s="152">
        <v>760</v>
      </c>
      <c r="D310" s="139" t="s">
        <v>44</v>
      </c>
      <c r="E310" s="25">
        <f t="shared" si="36"/>
        <v>0</v>
      </c>
      <c r="F310" s="25" t="e">
        <f>VLOOKUP(E310,Tab!$A$2:$B$255,2,TRUE)</f>
        <v>#N/A</v>
      </c>
      <c r="G310" s="26">
        <f t="shared" si="37"/>
        <v>224</v>
      </c>
      <c r="H310" s="26">
        <f t="shared" si="38"/>
        <v>0</v>
      </c>
      <c r="I310" s="26">
        <f t="shared" si="39"/>
        <v>0</v>
      </c>
      <c r="J310" s="26">
        <f t="shared" si="40"/>
        <v>0</v>
      </c>
      <c r="K310" s="26">
        <f t="shared" si="41"/>
        <v>0</v>
      </c>
      <c r="L310" s="142">
        <f t="shared" si="42"/>
        <v>224</v>
      </c>
      <c r="M310" s="28">
        <f t="shared" si="43"/>
        <v>44.8</v>
      </c>
      <c r="N310" s="29"/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183">
        <v>0</v>
      </c>
      <c r="AH310" s="178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v>0</v>
      </c>
      <c r="AY310" s="30">
        <v>0</v>
      </c>
      <c r="AZ310" s="30">
        <v>0</v>
      </c>
      <c r="BA310" s="30">
        <v>0</v>
      </c>
      <c r="BB310" s="30">
        <v>0</v>
      </c>
      <c r="BC310" s="30">
        <v>0</v>
      </c>
      <c r="BD310" s="30">
        <v>0</v>
      </c>
      <c r="BE310" s="30">
        <v>0</v>
      </c>
      <c r="BF310" s="30">
        <v>0</v>
      </c>
      <c r="BG310" s="30">
        <v>0</v>
      </c>
      <c r="BH310" s="30">
        <v>0</v>
      </c>
      <c r="BI310" s="30">
        <v>0</v>
      </c>
      <c r="BJ310" s="30">
        <v>0</v>
      </c>
      <c r="BK310" s="30">
        <v>0</v>
      </c>
      <c r="BL310" s="30">
        <v>0</v>
      </c>
      <c r="BM310" s="30">
        <v>0</v>
      </c>
      <c r="BN310" s="30">
        <v>0</v>
      </c>
      <c r="BO310" s="30">
        <v>0</v>
      </c>
      <c r="BP310" s="30">
        <v>0</v>
      </c>
      <c r="BQ310" s="30">
        <v>0</v>
      </c>
      <c r="BR310" s="30">
        <v>0</v>
      </c>
      <c r="BS310" s="30">
        <v>0</v>
      </c>
      <c r="BT310" s="30">
        <v>0</v>
      </c>
      <c r="BU310" s="30">
        <v>0</v>
      </c>
      <c r="BV310" s="30">
        <v>0</v>
      </c>
      <c r="BW310" s="30">
        <v>0</v>
      </c>
      <c r="BX310" s="30">
        <v>0</v>
      </c>
      <c r="BY310" s="30">
        <v>0</v>
      </c>
      <c r="BZ310" s="30">
        <v>0</v>
      </c>
      <c r="CA310" s="30">
        <v>0</v>
      </c>
      <c r="CB310" s="30">
        <v>0</v>
      </c>
      <c r="CC310" s="30">
        <v>224</v>
      </c>
      <c r="CD310" s="30">
        <v>0</v>
      </c>
      <c r="CE310" s="30">
        <v>0</v>
      </c>
      <c r="CF310" s="30">
        <v>0</v>
      </c>
      <c r="CG310" s="30">
        <v>0</v>
      </c>
      <c r="CH310" s="30">
        <v>0</v>
      </c>
      <c r="CI310" s="30">
        <v>0</v>
      </c>
      <c r="CJ310" s="30">
        <v>0</v>
      </c>
      <c r="CK310" s="30">
        <v>0</v>
      </c>
      <c r="CL310" s="30">
        <v>0</v>
      </c>
      <c r="CM310" s="30">
        <v>0</v>
      </c>
      <c r="CN310" s="30">
        <v>0</v>
      </c>
      <c r="CO310" s="30">
        <v>0</v>
      </c>
      <c r="CP310" s="30">
        <v>0</v>
      </c>
      <c r="CQ310" s="30">
        <v>0</v>
      </c>
      <c r="CR310" s="30">
        <v>0</v>
      </c>
      <c r="CS310" s="30">
        <v>0</v>
      </c>
      <c r="CT310" s="30">
        <v>0</v>
      </c>
      <c r="CU310" s="30">
        <v>0</v>
      </c>
      <c r="CV310" s="30">
        <v>0</v>
      </c>
      <c r="CW310" s="30">
        <v>0</v>
      </c>
      <c r="CX310" s="30">
        <v>0</v>
      </c>
      <c r="CY310" s="30">
        <v>0</v>
      </c>
      <c r="CZ310" s="30">
        <v>0</v>
      </c>
      <c r="DA310" s="30">
        <v>0</v>
      </c>
      <c r="DB310" s="31">
        <v>0</v>
      </c>
    </row>
    <row r="311" spans="1:106" ht="14.25" customHeight="1" x14ac:dyDescent="0.25">
      <c r="A311" s="21">
        <f t="shared" si="44"/>
        <v>298</v>
      </c>
      <c r="B311" s="141" t="s">
        <v>389</v>
      </c>
      <c r="C311" s="152">
        <v>14358</v>
      </c>
      <c r="D311" s="40" t="s">
        <v>158</v>
      </c>
      <c r="E311" s="25">
        <f t="shared" si="36"/>
        <v>0</v>
      </c>
      <c r="F311" s="25" t="e">
        <f>VLOOKUP(E311,Tab!$A$2:$B$255,2,TRUE)</f>
        <v>#N/A</v>
      </c>
      <c r="G311" s="26">
        <f t="shared" si="37"/>
        <v>0</v>
      </c>
      <c r="H311" s="26">
        <f t="shared" si="38"/>
        <v>0</v>
      </c>
      <c r="I311" s="26">
        <f t="shared" si="39"/>
        <v>0</v>
      </c>
      <c r="J311" s="26">
        <f t="shared" si="40"/>
        <v>0</v>
      </c>
      <c r="K311" s="26">
        <f t="shared" si="41"/>
        <v>0</v>
      </c>
      <c r="L311" s="142">
        <f t="shared" si="42"/>
        <v>0</v>
      </c>
      <c r="M311" s="28">
        <f t="shared" si="43"/>
        <v>0</v>
      </c>
      <c r="N311" s="29"/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183">
        <v>0</v>
      </c>
      <c r="AH311" s="178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  <c r="AT311" s="30">
        <v>0</v>
      </c>
      <c r="AU311" s="30">
        <v>0</v>
      </c>
      <c r="AV311" s="30">
        <v>0</v>
      </c>
      <c r="AW311" s="30">
        <v>0</v>
      </c>
      <c r="AX311" s="30">
        <v>0</v>
      </c>
      <c r="AY311" s="30">
        <v>0</v>
      </c>
      <c r="AZ311" s="30">
        <v>0</v>
      </c>
      <c r="BA311" s="30">
        <v>0</v>
      </c>
      <c r="BB311" s="30">
        <v>0</v>
      </c>
      <c r="BC311" s="30">
        <v>0</v>
      </c>
      <c r="BD311" s="30">
        <v>0</v>
      </c>
      <c r="BE311" s="30">
        <v>0</v>
      </c>
      <c r="BF311" s="30">
        <v>0</v>
      </c>
      <c r="BG311" s="30">
        <v>0</v>
      </c>
      <c r="BH311" s="30">
        <v>0</v>
      </c>
      <c r="BI311" s="30">
        <v>0</v>
      </c>
      <c r="BJ311" s="30">
        <v>0</v>
      </c>
      <c r="BK311" s="30">
        <v>0</v>
      </c>
      <c r="BL311" s="30">
        <v>0</v>
      </c>
      <c r="BM311" s="30">
        <v>0</v>
      </c>
      <c r="BN311" s="30">
        <v>0</v>
      </c>
      <c r="BO311" s="30">
        <v>0</v>
      </c>
      <c r="BP311" s="30">
        <v>0</v>
      </c>
      <c r="BQ311" s="30">
        <v>0</v>
      </c>
      <c r="BR311" s="30">
        <v>0</v>
      </c>
      <c r="BS311" s="30">
        <v>0</v>
      </c>
      <c r="BT311" s="30">
        <v>0</v>
      </c>
      <c r="BU311" s="30">
        <v>0</v>
      </c>
      <c r="BV311" s="30">
        <v>0</v>
      </c>
      <c r="BW311" s="30">
        <v>0</v>
      </c>
      <c r="BX311" s="30">
        <v>0</v>
      </c>
      <c r="BY311" s="30">
        <v>0</v>
      </c>
      <c r="BZ311" s="30">
        <v>0</v>
      </c>
      <c r="CA311" s="30">
        <v>0</v>
      </c>
      <c r="CB311" s="30">
        <v>0</v>
      </c>
      <c r="CC311" s="30">
        <v>0</v>
      </c>
      <c r="CD311" s="30">
        <v>0</v>
      </c>
      <c r="CE311" s="30">
        <v>0</v>
      </c>
      <c r="CF311" s="30">
        <v>0</v>
      </c>
      <c r="CG311" s="30">
        <v>0</v>
      </c>
      <c r="CH311" s="30">
        <v>0</v>
      </c>
      <c r="CI311" s="30">
        <v>0</v>
      </c>
      <c r="CJ311" s="30">
        <v>0</v>
      </c>
      <c r="CK311" s="30">
        <v>0</v>
      </c>
      <c r="CL311" s="30">
        <v>0</v>
      </c>
      <c r="CM311" s="30">
        <v>0</v>
      </c>
      <c r="CN311" s="30">
        <v>0</v>
      </c>
      <c r="CO311" s="30">
        <v>0</v>
      </c>
      <c r="CP311" s="30">
        <v>0</v>
      </c>
      <c r="CQ311" s="30">
        <v>0</v>
      </c>
      <c r="CR311" s="30">
        <v>0</v>
      </c>
      <c r="CS311" s="30">
        <v>0</v>
      </c>
      <c r="CT311" s="30">
        <v>0</v>
      </c>
      <c r="CU311" s="30">
        <v>0</v>
      </c>
      <c r="CV311" s="30">
        <v>0</v>
      </c>
      <c r="CW311" s="30">
        <v>0</v>
      </c>
      <c r="CX311" s="30">
        <v>0</v>
      </c>
      <c r="CY311" s="30">
        <v>0</v>
      </c>
      <c r="CZ311" s="30">
        <v>0</v>
      </c>
      <c r="DA311" s="30">
        <v>0</v>
      </c>
      <c r="DB311" s="31">
        <v>0</v>
      </c>
    </row>
    <row r="312" spans="1:106" ht="14.25" customHeight="1" x14ac:dyDescent="0.25">
      <c r="A312" s="21">
        <f t="shared" si="44"/>
        <v>299</v>
      </c>
      <c r="B312" s="141" t="s">
        <v>275</v>
      </c>
      <c r="C312" s="152">
        <v>13958</v>
      </c>
      <c r="D312" s="139" t="s">
        <v>41</v>
      </c>
      <c r="E312" s="25">
        <f t="shared" si="36"/>
        <v>0</v>
      </c>
      <c r="F312" s="25" t="e">
        <f>VLOOKUP(E312,Tab!$A$2:$B$255,2,TRUE)</f>
        <v>#N/A</v>
      </c>
      <c r="G312" s="26">
        <f t="shared" si="37"/>
        <v>0</v>
      </c>
      <c r="H312" s="26">
        <f t="shared" si="38"/>
        <v>0</v>
      </c>
      <c r="I312" s="26">
        <f t="shared" si="39"/>
        <v>0</v>
      </c>
      <c r="J312" s="26">
        <f t="shared" si="40"/>
        <v>0</v>
      </c>
      <c r="K312" s="26">
        <f t="shared" si="41"/>
        <v>0</v>
      </c>
      <c r="L312" s="142">
        <f t="shared" si="42"/>
        <v>0</v>
      </c>
      <c r="M312" s="28">
        <f t="shared" si="43"/>
        <v>0</v>
      </c>
      <c r="N312" s="29"/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183">
        <v>0</v>
      </c>
      <c r="AH312" s="178">
        <v>0</v>
      </c>
      <c r="AI312" s="30">
        <v>0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v>0</v>
      </c>
      <c r="AY312" s="30">
        <v>0</v>
      </c>
      <c r="AZ312" s="30">
        <v>0</v>
      </c>
      <c r="BA312" s="30">
        <v>0</v>
      </c>
      <c r="BB312" s="30">
        <v>0</v>
      </c>
      <c r="BC312" s="30">
        <v>0</v>
      </c>
      <c r="BD312" s="30">
        <v>0</v>
      </c>
      <c r="BE312" s="30">
        <v>0</v>
      </c>
      <c r="BF312" s="30">
        <v>0</v>
      </c>
      <c r="BG312" s="30">
        <v>0</v>
      </c>
      <c r="BH312" s="30">
        <v>0</v>
      </c>
      <c r="BI312" s="30">
        <v>0</v>
      </c>
      <c r="BJ312" s="30">
        <v>0</v>
      </c>
      <c r="BK312" s="30">
        <v>0</v>
      </c>
      <c r="BL312" s="30">
        <v>0</v>
      </c>
      <c r="BM312" s="30">
        <v>0</v>
      </c>
      <c r="BN312" s="30">
        <v>0</v>
      </c>
      <c r="BO312" s="30">
        <v>0</v>
      </c>
      <c r="BP312" s="30">
        <v>0</v>
      </c>
      <c r="BQ312" s="30">
        <v>0</v>
      </c>
      <c r="BR312" s="30">
        <v>0</v>
      </c>
      <c r="BS312" s="30">
        <v>0</v>
      </c>
      <c r="BT312" s="30">
        <v>0</v>
      </c>
      <c r="BU312" s="30">
        <v>0</v>
      </c>
      <c r="BV312" s="30">
        <v>0</v>
      </c>
      <c r="BW312" s="30">
        <v>0</v>
      </c>
      <c r="BX312" s="30">
        <v>0</v>
      </c>
      <c r="BY312" s="30">
        <v>0</v>
      </c>
      <c r="BZ312" s="30">
        <v>0</v>
      </c>
      <c r="CA312" s="30">
        <v>0</v>
      </c>
      <c r="CB312" s="30">
        <v>0</v>
      </c>
      <c r="CC312" s="30">
        <v>0</v>
      </c>
      <c r="CD312" s="30">
        <v>0</v>
      </c>
      <c r="CE312" s="30">
        <v>0</v>
      </c>
      <c r="CF312" s="30">
        <v>0</v>
      </c>
      <c r="CG312" s="30">
        <v>0</v>
      </c>
      <c r="CH312" s="30">
        <v>0</v>
      </c>
      <c r="CI312" s="30">
        <v>0</v>
      </c>
      <c r="CJ312" s="30">
        <v>0</v>
      </c>
      <c r="CK312" s="30">
        <v>0</v>
      </c>
      <c r="CL312" s="30">
        <v>0</v>
      </c>
      <c r="CM312" s="30">
        <v>0</v>
      </c>
      <c r="CN312" s="30">
        <v>0</v>
      </c>
      <c r="CO312" s="30">
        <v>0</v>
      </c>
      <c r="CP312" s="30">
        <v>0</v>
      </c>
      <c r="CQ312" s="30">
        <v>0</v>
      </c>
      <c r="CR312" s="30">
        <v>0</v>
      </c>
      <c r="CS312" s="30">
        <v>0</v>
      </c>
      <c r="CT312" s="30">
        <v>0</v>
      </c>
      <c r="CU312" s="30">
        <v>0</v>
      </c>
      <c r="CV312" s="30">
        <v>0</v>
      </c>
      <c r="CW312" s="30">
        <v>0</v>
      </c>
      <c r="CX312" s="30">
        <v>0</v>
      </c>
      <c r="CY312" s="30">
        <v>0</v>
      </c>
      <c r="CZ312" s="30">
        <v>0</v>
      </c>
      <c r="DA312" s="30">
        <v>0</v>
      </c>
      <c r="DB312" s="31">
        <v>0</v>
      </c>
    </row>
    <row r="313" spans="1:106" ht="14.25" customHeight="1" x14ac:dyDescent="0.25">
      <c r="A313" s="21">
        <f t="shared" si="44"/>
        <v>300</v>
      </c>
      <c r="B313" s="141"/>
      <c r="C313" s="152"/>
      <c r="D313" s="40"/>
      <c r="E313" s="25">
        <f t="shared" si="36"/>
        <v>0</v>
      </c>
      <c r="F313" s="25" t="e">
        <f>VLOOKUP(E313,Tab!$A$2:$B$255,2,TRUE)</f>
        <v>#N/A</v>
      </c>
      <c r="G313" s="26">
        <f t="shared" si="37"/>
        <v>0</v>
      </c>
      <c r="H313" s="26">
        <f t="shared" si="38"/>
        <v>0</v>
      </c>
      <c r="I313" s="26">
        <f t="shared" si="39"/>
        <v>0</v>
      </c>
      <c r="J313" s="26">
        <f t="shared" si="40"/>
        <v>0</v>
      </c>
      <c r="K313" s="26">
        <f t="shared" si="41"/>
        <v>0</v>
      </c>
      <c r="L313" s="142">
        <f t="shared" si="42"/>
        <v>0</v>
      </c>
      <c r="M313" s="28">
        <f t="shared" si="43"/>
        <v>0</v>
      </c>
      <c r="N313" s="29"/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183">
        <v>0</v>
      </c>
      <c r="AH313" s="178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0">
        <v>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v>0</v>
      </c>
      <c r="AY313" s="30">
        <v>0</v>
      </c>
      <c r="AZ313" s="30">
        <v>0</v>
      </c>
      <c r="BA313" s="30">
        <v>0</v>
      </c>
      <c r="BB313" s="30">
        <v>0</v>
      </c>
      <c r="BC313" s="30">
        <v>0</v>
      </c>
      <c r="BD313" s="30">
        <v>0</v>
      </c>
      <c r="BE313" s="30">
        <v>0</v>
      </c>
      <c r="BF313" s="30">
        <v>0</v>
      </c>
      <c r="BG313" s="30">
        <v>0</v>
      </c>
      <c r="BH313" s="30">
        <v>0</v>
      </c>
      <c r="BI313" s="30">
        <v>0</v>
      </c>
      <c r="BJ313" s="30">
        <v>0</v>
      </c>
      <c r="BK313" s="30">
        <v>0</v>
      </c>
      <c r="BL313" s="30">
        <v>0</v>
      </c>
      <c r="BM313" s="30">
        <v>0</v>
      </c>
      <c r="BN313" s="30">
        <v>0</v>
      </c>
      <c r="BO313" s="30">
        <v>0</v>
      </c>
      <c r="BP313" s="30">
        <v>0</v>
      </c>
      <c r="BQ313" s="30">
        <v>0</v>
      </c>
      <c r="BR313" s="30">
        <v>0</v>
      </c>
      <c r="BS313" s="30">
        <v>0</v>
      </c>
      <c r="BT313" s="30">
        <v>0</v>
      </c>
      <c r="BU313" s="30">
        <v>0</v>
      </c>
      <c r="BV313" s="30">
        <v>0</v>
      </c>
      <c r="BW313" s="30">
        <v>0</v>
      </c>
      <c r="BX313" s="30">
        <v>0</v>
      </c>
      <c r="BY313" s="30">
        <v>0</v>
      </c>
      <c r="BZ313" s="30">
        <v>0</v>
      </c>
      <c r="CA313" s="30">
        <v>0</v>
      </c>
      <c r="CB313" s="30">
        <v>0</v>
      </c>
      <c r="CC313" s="30">
        <v>0</v>
      </c>
      <c r="CD313" s="30">
        <v>0</v>
      </c>
      <c r="CE313" s="30">
        <v>0</v>
      </c>
      <c r="CF313" s="30">
        <v>0</v>
      </c>
      <c r="CG313" s="30">
        <v>0</v>
      </c>
      <c r="CH313" s="30">
        <v>0</v>
      </c>
      <c r="CI313" s="30">
        <v>0</v>
      </c>
      <c r="CJ313" s="30">
        <v>0</v>
      </c>
      <c r="CK313" s="30">
        <v>0</v>
      </c>
      <c r="CL313" s="30">
        <v>0</v>
      </c>
      <c r="CM313" s="30">
        <v>0</v>
      </c>
      <c r="CN313" s="30">
        <v>0</v>
      </c>
      <c r="CO313" s="30">
        <v>0</v>
      </c>
      <c r="CP313" s="30">
        <v>0</v>
      </c>
      <c r="CQ313" s="30">
        <v>0</v>
      </c>
      <c r="CR313" s="30">
        <v>0</v>
      </c>
      <c r="CS313" s="30">
        <v>0</v>
      </c>
      <c r="CT313" s="30">
        <v>0</v>
      </c>
      <c r="CU313" s="30">
        <v>0</v>
      </c>
      <c r="CV313" s="30">
        <v>0</v>
      </c>
      <c r="CW313" s="30">
        <v>0</v>
      </c>
      <c r="CX313" s="30">
        <v>0</v>
      </c>
      <c r="CY313" s="30">
        <v>0</v>
      </c>
      <c r="CZ313" s="30">
        <v>0</v>
      </c>
      <c r="DA313" s="30">
        <v>0</v>
      </c>
      <c r="DB313" s="31">
        <v>0</v>
      </c>
    </row>
  </sheetData>
  <sortState ref="B14:DB313">
    <sortCondition descending="1" ref="L14:L313"/>
    <sortCondition descending="1" ref="E14:E313"/>
  </sortState>
  <mergeCells count="15">
    <mergeCell ref="O9:AG9"/>
    <mergeCell ref="AH9:DB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313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313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L38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7" width="17" style="5" customWidth="1"/>
    <col min="18" max="18" width="9.140625" style="6"/>
    <col min="19" max="19" width="9.140625" style="4"/>
    <col min="20" max="24" width="9.140625" style="6"/>
    <col min="25" max="244" width="9.140625" style="4"/>
    <col min="245" max="255" width="9.140625" style="6"/>
    <col min="256" max="256" width="5.85546875" style="6" customWidth="1"/>
    <col min="257" max="257" width="21.140625" style="6" customWidth="1"/>
    <col min="258" max="258" width="7.28515625" style="6" customWidth="1"/>
    <col min="259" max="259" width="9.5703125" style="6" customWidth="1"/>
    <col min="260" max="261" width="9.28515625" style="6" customWidth="1"/>
    <col min="262" max="263" width="8.140625" style="6" customWidth="1"/>
    <col min="264" max="264" width="8.28515625" style="6" customWidth="1"/>
    <col min="265" max="265" width="10" style="6" customWidth="1"/>
    <col min="266" max="266" width="11" style="6" customWidth="1"/>
    <col min="267" max="267" width="2.7109375" style="6" customWidth="1"/>
    <col min="268" max="271" width="15.7109375" style="6" customWidth="1"/>
    <col min="272" max="273" width="13.42578125" style="6" customWidth="1"/>
    <col min="274" max="511" width="9.140625" style="6"/>
    <col min="512" max="512" width="5.85546875" style="6" customWidth="1"/>
    <col min="513" max="513" width="21.140625" style="6" customWidth="1"/>
    <col min="514" max="514" width="7.28515625" style="6" customWidth="1"/>
    <col min="515" max="515" width="9.5703125" style="6" customWidth="1"/>
    <col min="516" max="517" width="9.28515625" style="6" customWidth="1"/>
    <col min="518" max="519" width="8.140625" style="6" customWidth="1"/>
    <col min="520" max="520" width="8.28515625" style="6" customWidth="1"/>
    <col min="521" max="521" width="10" style="6" customWidth="1"/>
    <col min="522" max="522" width="11" style="6" customWidth="1"/>
    <col min="523" max="523" width="2.7109375" style="6" customWidth="1"/>
    <col min="524" max="527" width="15.7109375" style="6" customWidth="1"/>
    <col min="528" max="529" width="13.42578125" style="6" customWidth="1"/>
    <col min="530" max="767" width="9.140625" style="6"/>
    <col min="768" max="768" width="5.85546875" style="6" customWidth="1"/>
    <col min="769" max="769" width="21.140625" style="6" customWidth="1"/>
    <col min="770" max="770" width="7.28515625" style="6" customWidth="1"/>
    <col min="771" max="771" width="9.5703125" style="6" customWidth="1"/>
    <col min="772" max="773" width="9.28515625" style="6" customWidth="1"/>
    <col min="774" max="775" width="8.140625" style="6" customWidth="1"/>
    <col min="776" max="776" width="8.28515625" style="6" customWidth="1"/>
    <col min="777" max="777" width="10" style="6" customWidth="1"/>
    <col min="778" max="778" width="11" style="6" customWidth="1"/>
    <col min="779" max="779" width="2.7109375" style="6" customWidth="1"/>
    <col min="780" max="783" width="15.7109375" style="6" customWidth="1"/>
    <col min="784" max="785" width="13.42578125" style="6" customWidth="1"/>
    <col min="786" max="1023" width="9.140625" style="6"/>
    <col min="1024" max="1024" width="5.85546875" style="6" customWidth="1"/>
    <col min="1025" max="1025" width="21.140625" style="6" customWidth="1"/>
    <col min="1026" max="1026" width="7.28515625" style="6" customWidth="1"/>
    <col min="1027" max="1027" width="9.5703125" style="6" customWidth="1"/>
    <col min="1028" max="1029" width="9.28515625" style="6" customWidth="1"/>
    <col min="1030" max="1031" width="8.140625" style="6" customWidth="1"/>
    <col min="1032" max="1032" width="8.28515625" style="6" customWidth="1"/>
    <col min="1033" max="1033" width="10" style="6" customWidth="1"/>
    <col min="1034" max="1034" width="11" style="6" customWidth="1"/>
    <col min="1035" max="1035" width="2.7109375" style="6" customWidth="1"/>
    <col min="1036" max="1039" width="15.7109375" style="6" customWidth="1"/>
    <col min="1040" max="1041" width="13.42578125" style="6" customWidth="1"/>
    <col min="1042" max="1279" width="9.140625" style="6"/>
    <col min="1280" max="1280" width="5.85546875" style="6" customWidth="1"/>
    <col min="1281" max="1281" width="21.140625" style="6" customWidth="1"/>
    <col min="1282" max="1282" width="7.28515625" style="6" customWidth="1"/>
    <col min="1283" max="1283" width="9.5703125" style="6" customWidth="1"/>
    <col min="1284" max="1285" width="9.28515625" style="6" customWidth="1"/>
    <col min="1286" max="1287" width="8.140625" style="6" customWidth="1"/>
    <col min="1288" max="1288" width="8.28515625" style="6" customWidth="1"/>
    <col min="1289" max="1289" width="10" style="6" customWidth="1"/>
    <col min="1290" max="1290" width="11" style="6" customWidth="1"/>
    <col min="1291" max="1291" width="2.7109375" style="6" customWidth="1"/>
    <col min="1292" max="1295" width="15.7109375" style="6" customWidth="1"/>
    <col min="1296" max="1297" width="13.42578125" style="6" customWidth="1"/>
    <col min="1298" max="1535" width="9.140625" style="6"/>
    <col min="1536" max="1536" width="5.85546875" style="6" customWidth="1"/>
    <col min="1537" max="1537" width="21.140625" style="6" customWidth="1"/>
    <col min="1538" max="1538" width="7.28515625" style="6" customWidth="1"/>
    <col min="1539" max="1539" width="9.5703125" style="6" customWidth="1"/>
    <col min="1540" max="1541" width="9.28515625" style="6" customWidth="1"/>
    <col min="1542" max="1543" width="8.140625" style="6" customWidth="1"/>
    <col min="1544" max="1544" width="8.28515625" style="6" customWidth="1"/>
    <col min="1545" max="1545" width="10" style="6" customWidth="1"/>
    <col min="1546" max="1546" width="11" style="6" customWidth="1"/>
    <col min="1547" max="1547" width="2.7109375" style="6" customWidth="1"/>
    <col min="1548" max="1551" width="15.7109375" style="6" customWidth="1"/>
    <col min="1552" max="1553" width="13.42578125" style="6" customWidth="1"/>
    <col min="1554" max="1791" width="9.140625" style="6"/>
    <col min="1792" max="1792" width="5.85546875" style="6" customWidth="1"/>
    <col min="1793" max="1793" width="21.140625" style="6" customWidth="1"/>
    <col min="1794" max="1794" width="7.28515625" style="6" customWidth="1"/>
    <col min="1795" max="1795" width="9.5703125" style="6" customWidth="1"/>
    <col min="1796" max="1797" width="9.28515625" style="6" customWidth="1"/>
    <col min="1798" max="1799" width="8.140625" style="6" customWidth="1"/>
    <col min="1800" max="1800" width="8.28515625" style="6" customWidth="1"/>
    <col min="1801" max="1801" width="10" style="6" customWidth="1"/>
    <col min="1802" max="1802" width="11" style="6" customWidth="1"/>
    <col min="1803" max="1803" width="2.7109375" style="6" customWidth="1"/>
    <col min="1804" max="1807" width="15.7109375" style="6" customWidth="1"/>
    <col min="1808" max="1809" width="13.42578125" style="6" customWidth="1"/>
    <col min="1810" max="2047" width="9.140625" style="6"/>
    <col min="2048" max="2048" width="5.85546875" style="6" customWidth="1"/>
    <col min="2049" max="2049" width="21.140625" style="6" customWidth="1"/>
    <col min="2050" max="2050" width="7.28515625" style="6" customWidth="1"/>
    <col min="2051" max="2051" width="9.5703125" style="6" customWidth="1"/>
    <col min="2052" max="2053" width="9.28515625" style="6" customWidth="1"/>
    <col min="2054" max="2055" width="8.140625" style="6" customWidth="1"/>
    <col min="2056" max="2056" width="8.28515625" style="6" customWidth="1"/>
    <col min="2057" max="2057" width="10" style="6" customWidth="1"/>
    <col min="2058" max="2058" width="11" style="6" customWidth="1"/>
    <col min="2059" max="2059" width="2.7109375" style="6" customWidth="1"/>
    <col min="2060" max="2063" width="15.7109375" style="6" customWidth="1"/>
    <col min="2064" max="2065" width="13.42578125" style="6" customWidth="1"/>
    <col min="2066" max="2303" width="9.140625" style="6"/>
    <col min="2304" max="2304" width="5.85546875" style="6" customWidth="1"/>
    <col min="2305" max="2305" width="21.140625" style="6" customWidth="1"/>
    <col min="2306" max="2306" width="7.28515625" style="6" customWidth="1"/>
    <col min="2307" max="2307" width="9.5703125" style="6" customWidth="1"/>
    <col min="2308" max="2309" width="9.28515625" style="6" customWidth="1"/>
    <col min="2310" max="2311" width="8.140625" style="6" customWidth="1"/>
    <col min="2312" max="2312" width="8.28515625" style="6" customWidth="1"/>
    <col min="2313" max="2313" width="10" style="6" customWidth="1"/>
    <col min="2314" max="2314" width="11" style="6" customWidth="1"/>
    <col min="2315" max="2315" width="2.7109375" style="6" customWidth="1"/>
    <col min="2316" max="2319" width="15.7109375" style="6" customWidth="1"/>
    <col min="2320" max="2321" width="13.42578125" style="6" customWidth="1"/>
    <col min="2322" max="2559" width="9.140625" style="6"/>
    <col min="2560" max="2560" width="5.85546875" style="6" customWidth="1"/>
    <col min="2561" max="2561" width="21.140625" style="6" customWidth="1"/>
    <col min="2562" max="2562" width="7.28515625" style="6" customWidth="1"/>
    <col min="2563" max="2563" width="9.5703125" style="6" customWidth="1"/>
    <col min="2564" max="2565" width="9.28515625" style="6" customWidth="1"/>
    <col min="2566" max="2567" width="8.140625" style="6" customWidth="1"/>
    <col min="2568" max="2568" width="8.28515625" style="6" customWidth="1"/>
    <col min="2569" max="2569" width="10" style="6" customWidth="1"/>
    <col min="2570" max="2570" width="11" style="6" customWidth="1"/>
    <col min="2571" max="2571" width="2.7109375" style="6" customWidth="1"/>
    <col min="2572" max="2575" width="15.7109375" style="6" customWidth="1"/>
    <col min="2576" max="2577" width="13.42578125" style="6" customWidth="1"/>
    <col min="2578" max="2815" width="9.140625" style="6"/>
    <col min="2816" max="2816" width="5.85546875" style="6" customWidth="1"/>
    <col min="2817" max="2817" width="21.140625" style="6" customWidth="1"/>
    <col min="2818" max="2818" width="7.28515625" style="6" customWidth="1"/>
    <col min="2819" max="2819" width="9.5703125" style="6" customWidth="1"/>
    <col min="2820" max="2821" width="9.28515625" style="6" customWidth="1"/>
    <col min="2822" max="2823" width="8.140625" style="6" customWidth="1"/>
    <col min="2824" max="2824" width="8.28515625" style="6" customWidth="1"/>
    <col min="2825" max="2825" width="10" style="6" customWidth="1"/>
    <col min="2826" max="2826" width="11" style="6" customWidth="1"/>
    <col min="2827" max="2827" width="2.7109375" style="6" customWidth="1"/>
    <col min="2828" max="2831" width="15.7109375" style="6" customWidth="1"/>
    <col min="2832" max="2833" width="13.42578125" style="6" customWidth="1"/>
    <col min="2834" max="3071" width="9.140625" style="6"/>
    <col min="3072" max="3072" width="5.85546875" style="6" customWidth="1"/>
    <col min="3073" max="3073" width="21.140625" style="6" customWidth="1"/>
    <col min="3074" max="3074" width="7.28515625" style="6" customWidth="1"/>
    <col min="3075" max="3075" width="9.5703125" style="6" customWidth="1"/>
    <col min="3076" max="3077" width="9.28515625" style="6" customWidth="1"/>
    <col min="3078" max="3079" width="8.140625" style="6" customWidth="1"/>
    <col min="3080" max="3080" width="8.28515625" style="6" customWidth="1"/>
    <col min="3081" max="3081" width="10" style="6" customWidth="1"/>
    <col min="3082" max="3082" width="11" style="6" customWidth="1"/>
    <col min="3083" max="3083" width="2.7109375" style="6" customWidth="1"/>
    <col min="3084" max="3087" width="15.7109375" style="6" customWidth="1"/>
    <col min="3088" max="3089" width="13.42578125" style="6" customWidth="1"/>
    <col min="3090" max="3327" width="9.140625" style="6"/>
    <col min="3328" max="3328" width="5.85546875" style="6" customWidth="1"/>
    <col min="3329" max="3329" width="21.140625" style="6" customWidth="1"/>
    <col min="3330" max="3330" width="7.28515625" style="6" customWidth="1"/>
    <col min="3331" max="3331" width="9.5703125" style="6" customWidth="1"/>
    <col min="3332" max="3333" width="9.28515625" style="6" customWidth="1"/>
    <col min="3334" max="3335" width="8.140625" style="6" customWidth="1"/>
    <col min="3336" max="3336" width="8.28515625" style="6" customWidth="1"/>
    <col min="3337" max="3337" width="10" style="6" customWidth="1"/>
    <col min="3338" max="3338" width="11" style="6" customWidth="1"/>
    <col min="3339" max="3339" width="2.7109375" style="6" customWidth="1"/>
    <col min="3340" max="3343" width="15.7109375" style="6" customWidth="1"/>
    <col min="3344" max="3345" width="13.42578125" style="6" customWidth="1"/>
    <col min="3346" max="3583" width="9.140625" style="6"/>
    <col min="3584" max="3584" width="5.85546875" style="6" customWidth="1"/>
    <col min="3585" max="3585" width="21.140625" style="6" customWidth="1"/>
    <col min="3586" max="3586" width="7.28515625" style="6" customWidth="1"/>
    <col min="3587" max="3587" width="9.5703125" style="6" customWidth="1"/>
    <col min="3588" max="3589" width="9.28515625" style="6" customWidth="1"/>
    <col min="3590" max="3591" width="8.140625" style="6" customWidth="1"/>
    <col min="3592" max="3592" width="8.28515625" style="6" customWidth="1"/>
    <col min="3593" max="3593" width="10" style="6" customWidth="1"/>
    <col min="3594" max="3594" width="11" style="6" customWidth="1"/>
    <col min="3595" max="3595" width="2.7109375" style="6" customWidth="1"/>
    <col min="3596" max="3599" width="15.7109375" style="6" customWidth="1"/>
    <col min="3600" max="3601" width="13.42578125" style="6" customWidth="1"/>
    <col min="3602" max="3839" width="9.140625" style="6"/>
    <col min="3840" max="3840" width="5.85546875" style="6" customWidth="1"/>
    <col min="3841" max="3841" width="21.140625" style="6" customWidth="1"/>
    <col min="3842" max="3842" width="7.28515625" style="6" customWidth="1"/>
    <col min="3843" max="3843" width="9.5703125" style="6" customWidth="1"/>
    <col min="3844" max="3845" width="9.28515625" style="6" customWidth="1"/>
    <col min="3846" max="3847" width="8.140625" style="6" customWidth="1"/>
    <col min="3848" max="3848" width="8.28515625" style="6" customWidth="1"/>
    <col min="3849" max="3849" width="10" style="6" customWidth="1"/>
    <col min="3850" max="3850" width="11" style="6" customWidth="1"/>
    <col min="3851" max="3851" width="2.7109375" style="6" customWidth="1"/>
    <col min="3852" max="3855" width="15.7109375" style="6" customWidth="1"/>
    <col min="3856" max="3857" width="13.42578125" style="6" customWidth="1"/>
    <col min="3858" max="4095" width="9.140625" style="6"/>
    <col min="4096" max="4096" width="5.85546875" style="6" customWidth="1"/>
    <col min="4097" max="4097" width="21.140625" style="6" customWidth="1"/>
    <col min="4098" max="4098" width="7.28515625" style="6" customWidth="1"/>
    <col min="4099" max="4099" width="9.5703125" style="6" customWidth="1"/>
    <col min="4100" max="4101" width="9.28515625" style="6" customWidth="1"/>
    <col min="4102" max="4103" width="8.140625" style="6" customWidth="1"/>
    <col min="4104" max="4104" width="8.28515625" style="6" customWidth="1"/>
    <col min="4105" max="4105" width="10" style="6" customWidth="1"/>
    <col min="4106" max="4106" width="11" style="6" customWidth="1"/>
    <col min="4107" max="4107" width="2.7109375" style="6" customWidth="1"/>
    <col min="4108" max="4111" width="15.7109375" style="6" customWidth="1"/>
    <col min="4112" max="4113" width="13.42578125" style="6" customWidth="1"/>
    <col min="4114" max="4351" width="9.140625" style="6"/>
    <col min="4352" max="4352" width="5.85546875" style="6" customWidth="1"/>
    <col min="4353" max="4353" width="21.140625" style="6" customWidth="1"/>
    <col min="4354" max="4354" width="7.28515625" style="6" customWidth="1"/>
    <col min="4355" max="4355" width="9.5703125" style="6" customWidth="1"/>
    <col min="4356" max="4357" width="9.28515625" style="6" customWidth="1"/>
    <col min="4358" max="4359" width="8.140625" style="6" customWidth="1"/>
    <col min="4360" max="4360" width="8.28515625" style="6" customWidth="1"/>
    <col min="4361" max="4361" width="10" style="6" customWidth="1"/>
    <col min="4362" max="4362" width="11" style="6" customWidth="1"/>
    <col min="4363" max="4363" width="2.7109375" style="6" customWidth="1"/>
    <col min="4364" max="4367" width="15.7109375" style="6" customWidth="1"/>
    <col min="4368" max="4369" width="13.42578125" style="6" customWidth="1"/>
    <col min="4370" max="4607" width="9.140625" style="6"/>
    <col min="4608" max="4608" width="5.85546875" style="6" customWidth="1"/>
    <col min="4609" max="4609" width="21.140625" style="6" customWidth="1"/>
    <col min="4610" max="4610" width="7.28515625" style="6" customWidth="1"/>
    <col min="4611" max="4611" width="9.5703125" style="6" customWidth="1"/>
    <col min="4612" max="4613" width="9.28515625" style="6" customWidth="1"/>
    <col min="4614" max="4615" width="8.140625" style="6" customWidth="1"/>
    <col min="4616" max="4616" width="8.28515625" style="6" customWidth="1"/>
    <col min="4617" max="4617" width="10" style="6" customWidth="1"/>
    <col min="4618" max="4618" width="11" style="6" customWidth="1"/>
    <col min="4619" max="4619" width="2.7109375" style="6" customWidth="1"/>
    <col min="4620" max="4623" width="15.7109375" style="6" customWidth="1"/>
    <col min="4624" max="4625" width="13.42578125" style="6" customWidth="1"/>
    <col min="4626" max="4863" width="9.140625" style="6"/>
    <col min="4864" max="4864" width="5.85546875" style="6" customWidth="1"/>
    <col min="4865" max="4865" width="21.140625" style="6" customWidth="1"/>
    <col min="4866" max="4866" width="7.28515625" style="6" customWidth="1"/>
    <col min="4867" max="4867" width="9.5703125" style="6" customWidth="1"/>
    <col min="4868" max="4869" width="9.28515625" style="6" customWidth="1"/>
    <col min="4870" max="4871" width="8.140625" style="6" customWidth="1"/>
    <col min="4872" max="4872" width="8.28515625" style="6" customWidth="1"/>
    <col min="4873" max="4873" width="10" style="6" customWidth="1"/>
    <col min="4874" max="4874" width="11" style="6" customWidth="1"/>
    <col min="4875" max="4875" width="2.7109375" style="6" customWidth="1"/>
    <col min="4876" max="4879" width="15.7109375" style="6" customWidth="1"/>
    <col min="4880" max="4881" width="13.42578125" style="6" customWidth="1"/>
    <col min="4882" max="5119" width="9.140625" style="6"/>
    <col min="5120" max="5120" width="5.85546875" style="6" customWidth="1"/>
    <col min="5121" max="5121" width="21.140625" style="6" customWidth="1"/>
    <col min="5122" max="5122" width="7.28515625" style="6" customWidth="1"/>
    <col min="5123" max="5123" width="9.5703125" style="6" customWidth="1"/>
    <col min="5124" max="5125" width="9.28515625" style="6" customWidth="1"/>
    <col min="5126" max="5127" width="8.140625" style="6" customWidth="1"/>
    <col min="5128" max="5128" width="8.28515625" style="6" customWidth="1"/>
    <col min="5129" max="5129" width="10" style="6" customWidth="1"/>
    <col min="5130" max="5130" width="11" style="6" customWidth="1"/>
    <col min="5131" max="5131" width="2.7109375" style="6" customWidth="1"/>
    <col min="5132" max="5135" width="15.7109375" style="6" customWidth="1"/>
    <col min="5136" max="5137" width="13.42578125" style="6" customWidth="1"/>
    <col min="5138" max="5375" width="9.140625" style="6"/>
    <col min="5376" max="5376" width="5.85546875" style="6" customWidth="1"/>
    <col min="5377" max="5377" width="21.140625" style="6" customWidth="1"/>
    <col min="5378" max="5378" width="7.28515625" style="6" customWidth="1"/>
    <col min="5379" max="5379" width="9.5703125" style="6" customWidth="1"/>
    <col min="5380" max="5381" width="9.28515625" style="6" customWidth="1"/>
    <col min="5382" max="5383" width="8.140625" style="6" customWidth="1"/>
    <col min="5384" max="5384" width="8.28515625" style="6" customWidth="1"/>
    <col min="5385" max="5385" width="10" style="6" customWidth="1"/>
    <col min="5386" max="5386" width="11" style="6" customWidth="1"/>
    <col min="5387" max="5387" width="2.7109375" style="6" customWidth="1"/>
    <col min="5388" max="5391" width="15.7109375" style="6" customWidth="1"/>
    <col min="5392" max="5393" width="13.42578125" style="6" customWidth="1"/>
    <col min="5394" max="5631" width="9.140625" style="6"/>
    <col min="5632" max="5632" width="5.85546875" style="6" customWidth="1"/>
    <col min="5633" max="5633" width="21.140625" style="6" customWidth="1"/>
    <col min="5634" max="5634" width="7.28515625" style="6" customWidth="1"/>
    <col min="5635" max="5635" width="9.5703125" style="6" customWidth="1"/>
    <col min="5636" max="5637" width="9.28515625" style="6" customWidth="1"/>
    <col min="5638" max="5639" width="8.140625" style="6" customWidth="1"/>
    <col min="5640" max="5640" width="8.28515625" style="6" customWidth="1"/>
    <col min="5641" max="5641" width="10" style="6" customWidth="1"/>
    <col min="5642" max="5642" width="11" style="6" customWidth="1"/>
    <col min="5643" max="5643" width="2.7109375" style="6" customWidth="1"/>
    <col min="5644" max="5647" width="15.7109375" style="6" customWidth="1"/>
    <col min="5648" max="5649" width="13.42578125" style="6" customWidth="1"/>
    <col min="5650" max="5887" width="9.140625" style="6"/>
    <col min="5888" max="5888" width="5.85546875" style="6" customWidth="1"/>
    <col min="5889" max="5889" width="21.140625" style="6" customWidth="1"/>
    <col min="5890" max="5890" width="7.28515625" style="6" customWidth="1"/>
    <col min="5891" max="5891" width="9.5703125" style="6" customWidth="1"/>
    <col min="5892" max="5893" width="9.28515625" style="6" customWidth="1"/>
    <col min="5894" max="5895" width="8.140625" style="6" customWidth="1"/>
    <col min="5896" max="5896" width="8.28515625" style="6" customWidth="1"/>
    <col min="5897" max="5897" width="10" style="6" customWidth="1"/>
    <col min="5898" max="5898" width="11" style="6" customWidth="1"/>
    <col min="5899" max="5899" width="2.7109375" style="6" customWidth="1"/>
    <col min="5900" max="5903" width="15.7109375" style="6" customWidth="1"/>
    <col min="5904" max="5905" width="13.42578125" style="6" customWidth="1"/>
    <col min="5906" max="6143" width="9.140625" style="6"/>
    <col min="6144" max="6144" width="5.85546875" style="6" customWidth="1"/>
    <col min="6145" max="6145" width="21.140625" style="6" customWidth="1"/>
    <col min="6146" max="6146" width="7.28515625" style="6" customWidth="1"/>
    <col min="6147" max="6147" width="9.5703125" style="6" customWidth="1"/>
    <col min="6148" max="6149" width="9.28515625" style="6" customWidth="1"/>
    <col min="6150" max="6151" width="8.140625" style="6" customWidth="1"/>
    <col min="6152" max="6152" width="8.28515625" style="6" customWidth="1"/>
    <col min="6153" max="6153" width="10" style="6" customWidth="1"/>
    <col min="6154" max="6154" width="11" style="6" customWidth="1"/>
    <col min="6155" max="6155" width="2.7109375" style="6" customWidth="1"/>
    <col min="6156" max="6159" width="15.7109375" style="6" customWidth="1"/>
    <col min="6160" max="6161" width="13.42578125" style="6" customWidth="1"/>
    <col min="6162" max="6399" width="9.140625" style="6"/>
    <col min="6400" max="6400" width="5.85546875" style="6" customWidth="1"/>
    <col min="6401" max="6401" width="21.140625" style="6" customWidth="1"/>
    <col min="6402" max="6402" width="7.28515625" style="6" customWidth="1"/>
    <col min="6403" max="6403" width="9.5703125" style="6" customWidth="1"/>
    <col min="6404" max="6405" width="9.28515625" style="6" customWidth="1"/>
    <col min="6406" max="6407" width="8.140625" style="6" customWidth="1"/>
    <col min="6408" max="6408" width="8.28515625" style="6" customWidth="1"/>
    <col min="6409" max="6409" width="10" style="6" customWidth="1"/>
    <col min="6410" max="6410" width="11" style="6" customWidth="1"/>
    <col min="6411" max="6411" width="2.7109375" style="6" customWidth="1"/>
    <col min="6412" max="6415" width="15.7109375" style="6" customWidth="1"/>
    <col min="6416" max="6417" width="13.42578125" style="6" customWidth="1"/>
    <col min="6418" max="6655" width="9.140625" style="6"/>
    <col min="6656" max="6656" width="5.85546875" style="6" customWidth="1"/>
    <col min="6657" max="6657" width="21.140625" style="6" customWidth="1"/>
    <col min="6658" max="6658" width="7.28515625" style="6" customWidth="1"/>
    <col min="6659" max="6659" width="9.5703125" style="6" customWidth="1"/>
    <col min="6660" max="6661" width="9.28515625" style="6" customWidth="1"/>
    <col min="6662" max="6663" width="8.140625" style="6" customWidth="1"/>
    <col min="6664" max="6664" width="8.28515625" style="6" customWidth="1"/>
    <col min="6665" max="6665" width="10" style="6" customWidth="1"/>
    <col min="6666" max="6666" width="11" style="6" customWidth="1"/>
    <col min="6667" max="6667" width="2.7109375" style="6" customWidth="1"/>
    <col min="6668" max="6671" width="15.7109375" style="6" customWidth="1"/>
    <col min="6672" max="6673" width="13.42578125" style="6" customWidth="1"/>
    <col min="6674" max="6911" width="9.140625" style="6"/>
    <col min="6912" max="6912" width="5.85546875" style="6" customWidth="1"/>
    <col min="6913" max="6913" width="21.140625" style="6" customWidth="1"/>
    <col min="6914" max="6914" width="7.28515625" style="6" customWidth="1"/>
    <col min="6915" max="6915" width="9.5703125" style="6" customWidth="1"/>
    <col min="6916" max="6917" width="9.28515625" style="6" customWidth="1"/>
    <col min="6918" max="6919" width="8.140625" style="6" customWidth="1"/>
    <col min="6920" max="6920" width="8.28515625" style="6" customWidth="1"/>
    <col min="6921" max="6921" width="10" style="6" customWidth="1"/>
    <col min="6922" max="6922" width="11" style="6" customWidth="1"/>
    <col min="6923" max="6923" width="2.7109375" style="6" customWidth="1"/>
    <col min="6924" max="6927" width="15.7109375" style="6" customWidth="1"/>
    <col min="6928" max="6929" width="13.42578125" style="6" customWidth="1"/>
    <col min="6930" max="7167" width="9.140625" style="6"/>
    <col min="7168" max="7168" width="5.85546875" style="6" customWidth="1"/>
    <col min="7169" max="7169" width="21.140625" style="6" customWidth="1"/>
    <col min="7170" max="7170" width="7.28515625" style="6" customWidth="1"/>
    <col min="7171" max="7171" width="9.5703125" style="6" customWidth="1"/>
    <col min="7172" max="7173" width="9.28515625" style="6" customWidth="1"/>
    <col min="7174" max="7175" width="8.140625" style="6" customWidth="1"/>
    <col min="7176" max="7176" width="8.28515625" style="6" customWidth="1"/>
    <col min="7177" max="7177" width="10" style="6" customWidth="1"/>
    <col min="7178" max="7178" width="11" style="6" customWidth="1"/>
    <col min="7179" max="7179" width="2.7109375" style="6" customWidth="1"/>
    <col min="7180" max="7183" width="15.7109375" style="6" customWidth="1"/>
    <col min="7184" max="7185" width="13.42578125" style="6" customWidth="1"/>
    <col min="7186" max="7423" width="9.140625" style="6"/>
    <col min="7424" max="7424" width="5.85546875" style="6" customWidth="1"/>
    <col min="7425" max="7425" width="21.140625" style="6" customWidth="1"/>
    <col min="7426" max="7426" width="7.28515625" style="6" customWidth="1"/>
    <col min="7427" max="7427" width="9.5703125" style="6" customWidth="1"/>
    <col min="7428" max="7429" width="9.28515625" style="6" customWidth="1"/>
    <col min="7430" max="7431" width="8.140625" style="6" customWidth="1"/>
    <col min="7432" max="7432" width="8.28515625" style="6" customWidth="1"/>
    <col min="7433" max="7433" width="10" style="6" customWidth="1"/>
    <col min="7434" max="7434" width="11" style="6" customWidth="1"/>
    <col min="7435" max="7435" width="2.7109375" style="6" customWidth="1"/>
    <col min="7436" max="7439" width="15.7109375" style="6" customWidth="1"/>
    <col min="7440" max="7441" width="13.42578125" style="6" customWidth="1"/>
    <col min="7442" max="7679" width="9.140625" style="6"/>
    <col min="7680" max="7680" width="5.85546875" style="6" customWidth="1"/>
    <col min="7681" max="7681" width="21.140625" style="6" customWidth="1"/>
    <col min="7682" max="7682" width="7.28515625" style="6" customWidth="1"/>
    <col min="7683" max="7683" width="9.5703125" style="6" customWidth="1"/>
    <col min="7684" max="7685" width="9.28515625" style="6" customWidth="1"/>
    <col min="7686" max="7687" width="8.140625" style="6" customWidth="1"/>
    <col min="7688" max="7688" width="8.28515625" style="6" customWidth="1"/>
    <col min="7689" max="7689" width="10" style="6" customWidth="1"/>
    <col min="7690" max="7690" width="11" style="6" customWidth="1"/>
    <col min="7691" max="7691" width="2.7109375" style="6" customWidth="1"/>
    <col min="7692" max="7695" width="15.7109375" style="6" customWidth="1"/>
    <col min="7696" max="7697" width="13.42578125" style="6" customWidth="1"/>
    <col min="7698" max="7935" width="9.140625" style="6"/>
    <col min="7936" max="7936" width="5.85546875" style="6" customWidth="1"/>
    <col min="7937" max="7937" width="21.140625" style="6" customWidth="1"/>
    <col min="7938" max="7938" width="7.28515625" style="6" customWidth="1"/>
    <col min="7939" max="7939" width="9.5703125" style="6" customWidth="1"/>
    <col min="7940" max="7941" width="9.28515625" style="6" customWidth="1"/>
    <col min="7942" max="7943" width="8.140625" style="6" customWidth="1"/>
    <col min="7944" max="7944" width="8.28515625" style="6" customWidth="1"/>
    <col min="7945" max="7945" width="10" style="6" customWidth="1"/>
    <col min="7946" max="7946" width="11" style="6" customWidth="1"/>
    <col min="7947" max="7947" width="2.7109375" style="6" customWidth="1"/>
    <col min="7948" max="7951" width="15.7109375" style="6" customWidth="1"/>
    <col min="7952" max="7953" width="13.42578125" style="6" customWidth="1"/>
    <col min="7954" max="8191" width="9.140625" style="6"/>
    <col min="8192" max="8192" width="5.85546875" style="6" customWidth="1"/>
    <col min="8193" max="8193" width="21.140625" style="6" customWidth="1"/>
    <col min="8194" max="8194" width="7.28515625" style="6" customWidth="1"/>
    <col min="8195" max="8195" width="9.5703125" style="6" customWidth="1"/>
    <col min="8196" max="8197" width="9.28515625" style="6" customWidth="1"/>
    <col min="8198" max="8199" width="8.140625" style="6" customWidth="1"/>
    <col min="8200" max="8200" width="8.28515625" style="6" customWidth="1"/>
    <col min="8201" max="8201" width="10" style="6" customWidth="1"/>
    <col min="8202" max="8202" width="11" style="6" customWidth="1"/>
    <col min="8203" max="8203" width="2.7109375" style="6" customWidth="1"/>
    <col min="8204" max="8207" width="15.7109375" style="6" customWidth="1"/>
    <col min="8208" max="8209" width="13.42578125" style="6" customWidth="1"/>
    <col min="8210" max="8447" width="9.140625" style="6"/>
    <col min="8448" max="8448" width="5.85546875" style="6" customWidth="1"/>
    <col min="8449" max="8449" width="21.140625" style="6" customWidth="1"/>
    <col min="8450" max="8450" width="7.28515625" style="6" customWidth="1"/>
    <col min="8451" max="8451" width="9.5703125" style="6" customWidth="1"/>
    <col min="8452" max="8453" width="9.28515625" style="6" customWidth="1"/>
    <col min="8454" max="8455" width="8.140625" style="6" customWidth="1"/>
    <col min="8456" max="8456" width="8.28515625" style="6" customWidth="1"/>
    <col min="8457" max="8457" width="10" style="6" customWidth="1"/>
    <col min="8458" max="8458" width="11" style="6" customWidth="1"/>
    <col min="8459" max="8459" width="2.7109375" style="6" customWidth="1"/>
    <col min="8460" max="8463" width="15.7109375" style="6" customWidth="1"/>
    <col min="8464" max="8465" width="13.42578125" style="6" customWidth="1"/>
    <col min="8466" max="8703" width="9.140625" style="6"/>
    <col min="8704" max="8704" width="5.85546875" style="6" customWidth="1"/>
    <col min="8705" max="8705" width="21.140625" style="6" customWidth="1"/>
    <col min="8706" max="8706" width="7.28515625" style="6" customWidth="1"/>
    <col min="8707" max="8707" width="9.5703125" style="6" customWidth="1"/>
    <col min="8708" max="8709" width="9.28515625" style="6" customWidth="1"/>
    <col min="8710" max="8711" width="8.140625" style="6" customWidth="1"/>
    <col min="8712" max="8712" width="8.28515625" style="6" customWidth="1"/>
    <col min="8713" max="8713" width="10" style="6" customWidth="1"/>
    <col min="8714" max="8714" width="11" style="6" customWidth="1"/>
    <col min="8715" max="8715" width="2.7109375" style="6" customWidth="1"/>
    <col min="8716" max="8719" width="15.7109375" style="6" customWidth="1"/>
    <col min="8720" max="8721" width="13.42578125" style="6" customWidth="1"/>
    <col min="8722" max="8959" width="9.140625" style="6"/>
    <col min="8960" max="8960" width="5.85546875" style="6" customWidth="1"/>
    <col min="8961" max="8961" width="21.140625" style="6" customWidth="1"/>
    <col min="8962" max="8962" width="7.28515625" style="6" customWidth="1"/>
    <col min="8963" max="8963" width="9.5703125" style="6" customWidth="1"/>
    <col min="8964" max="8965" width="9.28515625" style="6" customWidth="1"/>
    <col min="8966" max="8967" width="8.140625" style="6" customWidth="1"/>
    <col min="8968" max="8968" width="8.28515625" style="6" customWidth="1"/>
    <col min="8969" max="8969" width="10" style="6" customWidth="1"/>
    <col min="8970" max="8970" width="11" style="6" customWidth="1"/>
    <col min="8971" max="8971" width="2.7109375" style="6" customWidth="1"/>
    <col min="8972" max="8975" width="15.7109375" style="6" customWidth="1"/>
    <col min="8976" max="8977" width="13.42578125" style="6" customWidth="1"/>
    <col min="8978" max="9215" width="9.140625" style="6"/>
    <col min="9216" max="9216" width="5.85546875" style="6" customWidth="1"/>
    <col min="9217" max="9217" width="21.140625" style="6" customWidth="1"/>
    <col min="9218" max="9218" width="7.28515625" style="6" customWidth="1"/>
    <col min="9219" max="9219" width="9.5703125" style="6" customWidth="1"/>
    <col min="9220" max="9221" width="9.28515625" style="6" customWidth="1"/>
    <col min="9222" max="9223" width="8.140625" style="6" customWidth="1"/>
    <col min="9224" max="9224" width="8.28515625" style="6" customWidth="1"/>
    <col min="9225" max="9225" width="10" style="6" customWidth="1"/>
    <col min="9226" max="9226" width="11" style="6" customWidth="1"/>
    <col min="9227" max="9227" width="2.7109375" style="6" customWidth="1"/>
    <col min="9228" max="9231" width="15.7109375" style="6" customWidth="1"/>
    <col min="9232" max="9233" width="13.42578125" style="6" customWidth="1"/>
    <col min="9234" max="9471" width="9.140625" style="6"/>
    <col min="9472" max="9472" width="5.85546875" style="6" customWidth="1"/>
    <col min="9473" max="9473" width="21.140625" style="6" customWidth="1"/>
    <col min="9474" max="9474" width="7.28515625" style="6" customWidth="1"/>
    <col min="9475" max="9475" width="9.5703125" style="6" customWidth="1"/>
    <col min="9476" max="9477" width="9.28515625" style="6" customWidth="1"/>
    <col min="9478" max="9479" width="8.140625" style="6" customWidth="1"/>
    <col min="9480" max="9480" width="8.28515625" style="6" customWidth="1"/>
    <col min="9481" max="9481" width="10" style="6" customWidth="1"/>
    <col min="9482" max="9482" width="11" style="6" customWidth="1"/>
    <col min="9483" max="9483" width="2.7109375" style="6" customWidth="1"/>
    <col min="9484" max="9487" width="15.7109375" style="6" customWidth="1"/>
    <col min="9488" max="9489" width="13.42578125" style="6" customWidth="1"/>
    <col min="9490" max="9727" width="9.140625" style="6"/>
    <col min="9728" max="9728" width="5.85546875" style="6" customWidth="1"/>
    <col min="9729" max="9729" width="21.140625" style="6" customWidth="1"/>
    <col min="9730" max="9730" width="7.28515625" style="6" customWidth="1"/>
    <col min="9731" max="9731" width="9.5703125" style="6" customWidth="1"/>
    <col min="9732" max="9733" width="9.28515625" style="6" customWidth="1"/>
    <col min="9734" max="9735" width="8.140625" style="6" customWidth="1"/>
    <col min="9736" max="9736" width="8.28515625" style="6" customWidth="1"/>
    <col min="9737" max="9737" width="10" style="6" customWidth="1"/>
    <col min="9738" max="9738" width="11" style="6" customWidth="1"/>
    <col min="9739" max="9739" width="2.7109375" style="6" customWidth="1"/>
    <col min="9740" max="9743" width="15.7109375" style="6" customWidth="1"/>
    <col min="9744" max="9745" width="13.42578125" style="6" customWidth="1"/>
    <col min="9746" max="9983" width="9.140625" style="6"/>
    <col min="9984" max="9984" width="5.85546875" style="6" customWidth="1"/>
    <col min="9985" max="9985" width="21.140625" style="6" customWidth="1"/>
    <col min="9986" max="9986" width="7.28515625" style="6" customWidth="1"/>
    <col min="9987" max="9987" width="9.5703125" style="6" customWidth="1"/>
    <col min="9988" max="9989" width="9.28515625" style="6" customWidth="1"/>
    <col min="9990" max="9991" width="8.140625" style="6" customWidth="1"/>
    <col min="9992" max="9992" width="8.28515625" style="6" customWidth="1"/>
    <col min="9993" max="9993" width="10" style="6" customWidth="1"/>
    <col min="9994" max="9994" width="11" style="6" customWidth="1"/>
    <col min="9995" max="9995" width="2.7109375" style="6" customWidth="1"/>
    <col min="9996" max="9999" width="15.7109375" style="6" customWidth="1"/>
    <col min="10000" max="10001" width="13.42578125" style="6" customWidth="1"/>
    <col min="10002" max="10239" width="9.140625" style="6"/>
    <col min="10240" max="10240" width="5.85546875" style="6" customWidth="1"/>
    <col min="10241" max="10241" width="21.140625" style="6" customWidth="1"/>
    <col min="10242" max="10242" width="7.28515625" style="6" customWidth="1"/>
    <col min="10243" max="10243" width="9.5703125" style="6" customWidth="1"/>
    <col min="10244" max="10245" width="9.28515625" style="6" customWidth="1"/>
    <col min="10246" max="10247" width="8.140625" style="6" customWidth="1"/>
    <col min="10248" max="10248" width="8.28515625" style="6" customWidth="1"/>
    <col min="10249" max="10249" width="10" style="6" customWidth="1"/>
    <col min="10250" max="10250" width="11" style="6" customWidth="1"/>
    <col min="10251" max="10251" width="2.7109375" style="6" customWidth="1"/>
    <col min="10252" max="10255" width="15.7109375" style="6" customWidth="1"/>
    <col min="10256" max="10257" width="13.42578125" style="6" customWidth="1"/>
    <col min="10258" max="10495" width="9.140625" style="6"/>
    <col min="10496" max="10496" width="5.85546875" style="6" customWidth="1"/>
    <col min="10497" max="10497" width="21.140625" style="6" customWidth="1"/>
    <col min="10498" max="10498" width="7.28515625" style="6" customWidth="1"/>
    <col min="10499" max="10499" width="9.5703125" style="6" customWidth="1"/>
    <col min="10500" max="10501" width="9.28515625" style="6" customWidth="1"/>
    <col min="10502" max="10503" width="8.140625" style="6" customWidth="1"/>
    <col min="10504" max="10504" width="8.28515625" style="6" customWidth="1"/>
    <col min="10505" max="10505" width="10" style="6" customWidth="1"/>
    <col min="10506" max="10506" width="11" style="6" customWidth="1"/>
    <col min="10507" max="10507" width="2.7109375" style="6" customWidth="1"/>
    <col min="10508" max="10511" width="15.7109375" style="6" customWidth="1"/>
    <col min="10512" max="10513" width="13.42578125" style="6" customWidth="1"/>
    <col min="10514" max="10751" width="9.140625" style="6"/>
    <col min="10752" max="10752" width="5.85546875" style="6" customWidth="1"/>
    <col min="10753" max="10753" width="21.140625" style="6" customWidth="1"/>
    <col min="10754" max="10754" width="7.28515625" style="6" customWidth="1"/>
    <col min="10755" max="10755" width="9.5703125" style="6" customWidth="1"/>
    <col min="10756" max="10757" width="9.28515625" style="6" customWidth="1"/>
    <col min="10758" max="10759" width="8.140625" style="6" customWidth="1"/>
    <col min="10760" max="10760" width="8.28515625" style="6" customWidth="1"/>
    <col min="10761" max="10761" width="10" style="6" customWidth="1"/>
    <col min="10762" max="10762" width="11" style="6" customWidth="1"/>
    <col min="10763" max="10763" width="2.7109375" style="6" customWidth="1"/>
    <col min="10764" max="10767" width="15.7109375" style="6" customWidth="1"/>
    <col min="10768" max="10769" width="13.42578125" style="6" customWidth="1"/>
    <col min="10770" max="11007" width="9.140625" style="6"/>
    <col min="11008" max="11008" width="5.85546875" style="6" customWidth="1"/>
    <col min="11009" max="11009" width="21.140625" style="6" customWidth="1"/>
    <col min="11010" max="11010" width="7.28515625" style="6" customWidth="1"/>
    <col min="11011" max="11011" width="9.5703125" style="6" customWidth="1"/>
    <col min="11012" max="11013" width="9.28515625" style="6" customWidth="1"/>
    <col min="11014" max="11015" width="8.140625" style="6" customWidth="1"/>
    <col min="11016" max="11016" width="8.28515625" style="6" customWidth="1"/>
    <col min="11017" max="11017" width="10" style="6" customWidth="1"/>
    <col min="11018" max="11018" width="11" style="6" customWidth="1"/>
    <col min="11019" max="11019" width="2.7109375" style="6" customWidth="1"/>
    <col min="11020" max="11023" width="15.7109375" style="6" customWidth="1"/>
    <col min="11024" max="11025" width="13.42578125" style="6" customWidth="1"/>
    <col min="11026" max="11263" width="9.140625" style="6"/>
    <col min="11264" max="11264" width="5.85546875" style="6" customWidth="1"/>
    <col min="11265" max="11265" width="21.140625" style="6" customWidth="1"/>
    <col min="11266" max="11266" width="7.28515625" style="6" customWidth="1"/>
    <col min="11267" max="11267" width="9.5703125" style="6" customWidth="1"/>
    <col min="11268" max="11269" width="9.28515625" style="6" customWidth="1"/>
    <col min="11270" max="11271" width="8.140625" style="6" customWidth="1"/>
    <col min="11272" max="11272" width="8.28515625" style="6" customWidth="1"/>
    <col min="11273" max="11273" width="10" style="6" customWidth="1"/>
    <col min="11274" max="11274" width="11" style="6" customWidth="1"/>
    <col min="11275" max="11275" width="2.7109375" style="6" customWidth="1"/>
    <col min="11276" max="11279" width="15.7109375" style="6" customWidth="1"/>
    <col min="11280" max="11281" width="13.42578125" style="6" customWidth="1"/>
    <col min="11282" max="11519" width="9.140625" style="6"/>
    <col min="11520" max="11520" width="5.85546875" style="6" customWidth="1"/>
    <col min="11521" max="11521" width="21.140625" style="6" customWidth="1"/>
    <col min="11522" max="11522" width="7.28515625" style="6" customWidth="1"/>
    <col min="11523" max="11523" width="9.5703125" style="6" customWidth="1"/>
    <col min="11524" max="11525" width="9.28515625" style="6" customWidth="1"/>
    <col min="11526" max="11527" width="8.140625" style="6" customWidth="1"/>
    <col min="11528" max="11528" width="8.28515625" style="6" customWidth="1"/>
    <col min="11529" max="11529" width="10" style="6" customWidth="1"/>
    <col min="11530" max="11530" width="11" style="6" customWidth="1"/>
    <col min="11531" max="11531" width="2.7109375" style="6" customWidth="1"/>
    <col min="11532" max="11535" width="15.7109375" style="6" customWidth="1"/>
    <col min="11536" max="11537" width="13.42578125" style="6" customWidth="1"/>
    <col min="11538" max="11775" width="9.140625" style="6"/>
    <col min="11776" max="11776" width="5.85546875" style="6" customWidth="1"/>
    <col min="11777" max="11777" width="21.140625" style="6" customWidth="1"/>
    <col min="11778" max="11778" width="7.28515625" style="6" customWidth="1"/>
    <col min="11779" max="11779" width="9.5703125" style="6" customWidth="1"/>
    <col min="11780" max="11781" width="9.28515625" style="6" customWidth="1"/>
    <col min="11782" max="11783" width="8.140625" style="6" customWidth="1"/>
    <col min="11784" max="11784" width="8.28515625" style="6" customWidth="1"/>
    <col min="11785" max="11785" width="10" style="6" customWidth="1"/>
    <col min="11786" max="11786" width="11" style="6" customWidth="1"/>
    <col min="11787" max="11787" width="2.7109375" style="6" customWidth="1"/>
    <col min="11788" max="11791" width="15.7109375" style="6" customWidth="1"/>
    <col min="11792" max="11793" width="13.42578125" style="6" customWidth="1"/>
    <col min="11794" max="12031" width="9.140625" style="6"/>
    <col min="12032" max="12032" width="5.85546875" style="6" customWidth="1"/>
    <col min="12033" max="12033" width="21.140625" style="6" customWidth="1"/>
    <col min="12034" max="12034" width="7.28515625" style="6" customWidth="1"/>
    <col min="12035" max="12035" width="9.5703125" style="6" customWidth="1"/>
    <col min="12036" max="12037" width="9.28515625" style="6" customWidth="1"/>
    <col min="12038" max="12039" width="8.140625" style="6" customWidth="1"/>
    <col min="12040" max="12040" width="8.28515625" style="6" customWidth="1"/>
    <col min="12041" max="12041" width="10" style="6" customWidth="1"/>
    <col min="12042" max="12042" width="11" style="6" customWidth="1"/>
    <col min="12043" max="12043" width="2.7109375" style="6" customWidth="1"/>
    <col min="12044" max="12047" width="15.7109375" style="6" customWidth="1"/>
    <col min="12048" max="12049" width="13.42578125" style="6" customWidth="1"/>
    <col min="12050" max="12287" width="9.140625" style="6"/>
    <col min="12288" max="12288" width="5.85546875" style="6" customWidth="1"/>
    <col min="12289" max="12289" width="21.140625" style="6" customWidth="1"/>
    <col min="12290" max="12290" width="7.28515625" style="6" customWidth="1"/>
    <col min="12291" max="12291" width="9.5703125" style="6" customWidth="1"/>
    <col min="12292" max="12293" width="9.28515625" style="6" customWidth="1"/>
    <col min="12294" max="12295" width="8.140625" style="6" customWidth="1"/>
    <col min="12296" max="12296" width="8.28515625" style="6" customWidth="1"/>
    <col min="12297" max="12297" width="10" style="6" customWidth="1"/>
    <col min="12298" max="12298" width="11" style="6" customWidth="1"/>
    <col min="12299" max="12299" width="2.7109375" style="6" customWidth="1"/>
    <col min="12300" max="12303" width="15.7109375" style="6" customWidth="1"/>
    <col min="12304" max="12305" width="13.42578125" style="6" customWidth="1"/>
    <col min="12306" max="12543" width="9.140625" style="6"/>
    <col min="12544" max="12544" width="5.85546875" style="6" customWidth="1"/>
    <col min="12545" max="12545" width="21.140625" style="6" customWidth="1"/>
    <col min="12546" max="12546" width="7.28515625" style="6" customWidth="1"/>
    <col min="12547" max="12547" width="9.5703125" style="6" customWidth="1"/>
    <col min="12548" max="12549" width="9.28515625" style="6" customWidth="1"/>
    <col min="12550" max="12551" width="8.140625" style="6" customWidth="1"/>
    <col min="12552" max="12552" width="8.28515625" style="6" customWidth="1"/>
    <col min="12553" max="12553" width="10" style="6" customWidth="1"/>
    <col min="12554" max="12554" width="11" style="6" customWidth="1"/>
    <col min="12555" max="12555" width="2.7109375" style="6" customWidth="1"/>
    <col min="12556" max="12559" width="15.7109375" style="6" customWidth="1"/>
    <col min="12560" max="12561" width="13.42578125" style="6" customWidth="1"/>
    <col min="12562" max="12799" width="9.140625" style="6"/>
    <col min="12800" max="12800" width="5.85546875" style="6" customWidth="1"/>
    <col min="12801" max="12801" width="21.140625" style="6" customWidth="1"/>
    <col min="12802" max="12802" width="7.28515625" style="6" customWidth="1"/>
    <col min="12803" max="12803" width="9.5703125" style="6" customWidth="1"/>
    <col min="12804" max="12805" width="9.28515625" style="6" customWidth="1"/>
    <col min="12806" max="12807" width="8.140625" style="6" customWidth="1"/>
    <col min="12808" max="12808" width="8.28515625" style="6" customWidth="1"/>
    <col min="12809" max="12809" width="10" style="6" customWidth="1"/>
    <col min="12810" max="12810" width="11" style="6" customWidth="1"/>
    <col min="12811" max="12811" width="2.7109375" style="6" customWidth="1"/>
    <col min="12812" max="12815" width="15.7109375" style="6" customWidth="1"/>
    <col min="12816" max="12817" width="13.42578125" style="6" customWidth="1"/>
    <col min="12818" max="13055" width="9.140625" style="6"/>
    <col min="13056" max="13056" width="5.85546875" style="6" customWidth="1"/>
    <col min="13057" max="13057" width="21.140625" style="6" customWidth="1"/>
    <col min="13058" max="13058" width="7.28515625" style="6" customWidth="1"/>
    <col min="13059" max="13059" width="9.5703125" style="6" customWidth="1"/>
    <col min="13060" max="13061" width="9.28515625" style="6" customWidth="1"/>
    <col min="13062" max="13063" width="8.140625" style="6" customWidth="1"/>
    <col min="13064" max="13064" width="8.28515625" style="6" customWidth="1"/>
    <col min="13065" max="13065" width="10" style="6" customWidth="1"/>
    <col min="13066" max="13066" width="11" style="6" customWidth="1"/>
    <col min="13067" max="13067" width="2.7109375" style="6" customWidth="1"/>
    <col min="13068" max="13071" width="15.7109375" style="6" customWidth="1"/>
    <col min="13072" max="13073" width="13.42578125" style="6" customWidth="1"/>
    <col min="13074" max="13311" width="9.140625" style="6"/>
    <col min="13312" max="13312" width="5.85546875" style="6" customWidth="1"/>
    <col min="13313" max="13313" width="21.140625" style="6" customWidth="1"/>
    <col min="13314" max="13314" width="7.28515625" style="6" customWidth="1"/>
    <col min="13315" max="13315" width="9.5703125" style="6" customWidth="1"/>
    <col min="13316" max="13317" width="9.28515625" style="6" customWidth="1"/>
    <col min="13318" max="13319" width="8.140625" style="6" customWidth="1"/>
    <col min="13320" max="13320" width="8.28515625" style="6" customWidth="1"/>
    <col min="13321" max="13321" width="10" style="6" customWidth="1"/>
    <col min="13322" max="13322" width="11" style="6" customWidth="1"/>
    <col min="13323" max="13323" width="2.7109375" style="6" customWidth="1"/>
    <col min="13324" max="13327" width="15.7109375" style="6" customWidth="1"/>
    <col min="13328" max="13329" width="13.42578125" style="6" customWidth="1"/>
    <col min="13330" max="13567" width="9.140625" style="6"/>
    <col min="13568" max="13568" width="5.85546875" style="6" customWidth="1"/>
    <col min="13569" max="13569" width="21.140625" style="6" customWidth="1"/>
    <col min="13570" max="13570" width="7.28515625" style="6" customWidth="1"/>
    <col min="13571" max="13571" width="9.5703125" style="6" customWidth="1"/>
    <col min="13572" max="13573" width="9.28515625" style="6" customWidth="1"/>
    <col min="13574" max="13575" width="8.140625" style="6" customWidth="1"/>
    <col min="13576" max="13576" width="8.28515625" style="6" customWidth="1"/>
    <col min="13577" max="13577" width="10" style="6" customWidth="1"/>
    <col min="13578" max="13578" width="11" style="6" customWidth="1"/>
    <col min="13579" max="13579" width="2.7109375" style="6" customWidth="1"/>
    <col min="13580" max="13583" width="15.7109375" style="6" customWidth="1"/>
    <col min="13584" max="13585" width="13.42578125" style="6" customWidth="1"/>
    <col min="13586" max="13823" width="9.140625" style="6"/>
    <col min="13824" max="13824" width="5.85546875" style="6" customWidth="1"/>
    <col min="13825" max="13825" width="21.140625" style="6" customWidth="1"/>
    <col min="13826" max="13826" width="7.28515625" style="6" customWidth="1"/>
    <col min="13827" max="13827" width="9.5703125" style="6" customWidth="1"/>
    <col min="13828" max="13829" width="9.28515625" style="6" customWidth="1"/>
    <col min="13830" max="13831" width="8.140625" style="6" customWidth="1"/>
    <col min="13832" max="13832" width="8.28515625" style="6" customWidth="1"/>
    <col min="13833" max="13833" width="10" style="6" customWidth="1"/>
    <col min="13834" max="13834" width="11" style="6" customWidth="1"/>
    <col min="13835" max="13835" width="2.7109375" style="6" customWidth="1"/>
    <col min="13836" max="13839" width="15.7109375" style="6" customWidth="1"/>
    <col min="13840" max="13841" width="13.42578125" style="6" customWidth="1"/>
    <col min="13842" max="14079" width="9.140625" style="6"/>
    <col min="14080" max="14080" width="5.85546875" style="6" customWidth="1"/>
    <col min="14081" max="14081" width="21.140625" style="6" customWidth="1"/>
    <col min="14082" max="14082" width="7.28515625" style="6" customWidth="1"/>
    <col min="14083" max="14083" width="9.5703125" style="6" customWidth="1"/>
    <col min="14084" max="14085" width="9.28515625" style="6" customWidth="1"/>
    <col min="14086" max="14087" width="8.140625" style="6" customWidth="1"/>
    <col min="14088" max="14088" width="8.28515625" style="6" customWidth="1"/>
    <col min="14089" max="14089" width="10" style="6" customWidth="1"/>
    <col min="14090" max="14090" width="11" style="6" customWidth="1"/>
    <col min="14091" max="14091" width="2.7109375" style="6" customWidth="1"/>
    <col min="14092" max="14095" width="15.7109375" style="6" customWidth="1"/>
    <col min="14096" max="14097" width="13.42578125" style="6" customWidth="1"/>
    <col min="14098" max="14335" width="9.140625" style="6"/>
    <col min="14336" max="14336" width="5.85546875" style="6" customWidth="1"/>
    <col min="14337" max="14337" width="21.140625" style="6" customWidth="1"/>
    <col min="14338" max="14338" width="7.28515625" style="6" customWidth="1"/>
    <col min="14339" max="14339" width="9.5703125" style="6" customWidth="1"/>
    <col min="14340" max="14341" width="9.28515625" style="6" customWidth="1"/>
    <col min="14342" max="14343" width="8.140625" style="6" customWidth="1"/>
    <col min="14344" max="14344" width="8.28515625" style="6" customWidth="1"/>
    <col min="14345" max="14345" width="10" style="6" customWidth="1"/>
    <col min="14346" max="14346" width="11" style="6" customWidth="1"/>
    <col min="14347" max="14347" width="2.7109375" style="6" customWidth="1"/>
    <col min="14348" max="14351" width="15.7109375" style="6" customWidth="1"/>
    <col min="14352" max="14353" width="13.42578125" style="6" customWidth="1"/>
    <col min="14354" max="14591" width="9.140625" style="6"/>
    <col min="14592" max="14592" width="5.85546875" style="6" customWidth="1"/>
    <col min="14593" max="14593" width="21.140625" style="6" customWidth="1"/>
    <col min="14594" max="14594" width="7.28515625" style="6" customWidth="1"/>
    <col min="14595" max="14595" width="9.5703125" style="6" customWidth="1"/>
    <col min="14596" max="14597" width="9.28515625" style="6" customWidth="1"/>
    <col min="14598" max="14599" width="8.140625" style="6" customWidth="1"/>
    <col min="14600" max="14600" width="8.28515625" style="6" customWidth="1"/>
    <col min="14601" max="14601" width="10" style="6" customWidth="1"/>
    <col min="14602" max="14602" width="11" style="6" customWidth="1"/>
    <col min="14603" max="14603" width="2.7109375" style="6" customWidth="1"/>
    <col min="14604" max="14607" width="15.7109375" style="6" customWidth="1"/>
    <col min="14608" max="14609" width="13.42578125" style="6" customWidth="1"/>
    <col min="14610" max="14847" width="9.140625" style="6"/>
    <col min="14848" max="14848" width="5.85546875" style="6" customWidth="1"/>
    <col min="14849" max="14849" width="21.140625" style="6" customWidth="1"/>
    <col min="14850" max="14850" width="7.28515625" style="6" customWidth="1"/>
    <col min="14851" max="14851" width="9.5703125" style="6" customWidth="1"/>
    <col min="14852" max="14853" width="9.28515625" style="6" customWidth="1"/>
    <col min="14854" max="14855" width="8.140625" style="6" customWidth="1"/>
    <col min="14856" max="14856" width="8.28515625" style="6" customWidth="1"/>
    <col min="14857" max="14857" width="10" style="6" customWidth="1"/>
    <col min="14858" max="14858" width="11" style="6" customWidth="1"/>
    <col min="14859" max="14859" width="2.7109375" style="6" customWidth="1"/>
    <col min="14860" max="14863" width="15.7109375" style="6" customWidth="1"/>
    <col min="14864" max="14865" width="13.42578125" style="6" customWidth="1"/>
    <col min="14866" max="15103" width="9.140625" style="6"/>
    <col min="15104" max="15104" width="5.85546875" style="6" customWidth="1"/>
    <col min="15105" max="15105" width="21.140625" style="6" customWidth="1"/>
    <col min="15106" max="15106" width="7.28515625" style="6" customWidth="1"/>
    <col min="15107" max="15107" width="9.5703125" style="6" customWidth="1"/>
    <col min="15108" max="15109" width="9.28515625" style="6" customWidth="1"/>
    <col min="15110" max="15111" width="8.140625" style="6" customWidth="1"/>
    <col min="15112" max="15112" width="8.28515625" style="6" customWidth="1"/>
    <col min="15113" max="15113" width="10" style="6" customWidth="1"/>
    <col min="15114" max="15114" width="11" style="6" customWidth="1"/>
    <col min="15115" max="15115" width="2.7109375" style="6" customWidth="1"/>
    <col min="15116" max="15119" width="15.7109375" style="6" customWidth="1"/>
    <col min="15120" max="15121" width="13.42578125" style="6" customWidth="1"/>
    <col min="15122" max="15359" width="9.140625" style="6"/>
    <col min="15360" max="15360" width="5.85546875" style="6" customWidth="1"/>
    <col min="15361" max="15361" width="21.140625" style="6" customWidth="1"/>
    <col min="15362" max="15362" width="7.28515625" style="6" customWidth="1"/>
    <col min="15363" max="15363" width="9.5703125" style="6" customWidth="1"/>
    <col min="15364" max="15365" width="9.28515625" style="6" customWidth="1"/>
    <col min="15366" max="15367" width="8.140625" style="6" customWidth="1"/>
    <col min="15368" max="15368" width="8.28515625" style="6" customWidth="1"/>
    <col min="15369" max="15369" width="10" style="6" customWidth="1"/>
    <col min="15370" max="15370" width="11" style="6" customWidth="1"/>
    <col min="15371" max="15371" width="2.7109375" style="6" customWidth="1"/>
    <col min="15372" max="15375" width="15.7109375" style="6" customWidth="1"/>
    <col min="15376" max="15377" width="13.42578125" style="6" customWidth="1"/>
    <col min="15378" max="15615" width="9.140625" style="6"/>
    <col min="15616" max="15616" width="5.85546875" style="6" customWidth="1"/>
    <col min="15617" max="15617" width="21.140625" style="6" customWidth="1"/>
    <col min="15618" max="15618" width="7.28515625" style="6" customWidth="1"/>
    <col min="15619" max="15619" width="9.5703125" style="6" customWidth="1"/>
    <col min="15620" max="15621" width="9.28515625" style="6" customWidth="1"/>
    <col min="15622" max="15623" width="8.140625" style="6" customWidth="1"/>
    <col min="15624" max="15624" width="8.28515625" style="6" customWidth="1"/>
    <col min="15625" max="15625" width="10" style="6" customWidth="1"/>
    <col min="15626" max="15626" width="11" style="6" customWidth="1"/>
    <col min="15627" max="15627" width="2.7109375" style="6" customWidth="1"/>
    <col min="15628" max="15631" width="15.7109375" style="6" customWidth="1"/>
    <col min="15632" max="15633" width="13.42578125" style="6" customWidth="1"/>
    <col min="15634" max="15871" width="9.140625" style="6"/>
    <col min="15872" max="15872" width="5.85546875" style="6" customWidth="1"/>
    <col min="15873" max="15873" width="21.140625" style="6" customWidth="1"/>
    <col min="15874" max="15874" width="7.28515625" style="6" customWidth="1"/>
    <col min="15875" max="15875" width="9.5703125" style="6" customWidth="1"/>
    <col min="15876" max="15877" width="9.28515625" style="6" customWidth="1"/>
    <col min="15878" max="15879" width="8.140625" style="6" customWidth="1"/>
    <col min="15880" max="15880" width="8.28515625" style="6" customWidth="1"/>
    <col min="15881" max="15881" width="10" style="6" customWidth="1"/>
    <col min="15882" max="15882" width="11" style="6" customWidth="1"/>
    <col min="15883" max="15883" width="2.7109375" style="6" customWidth="1"/>
    <col min="15884" max="15887" width="15.7109375" style="6" customWidth="1"/>
    <col min="15888" max="15889" width="13.42578125" style="6" customWidth="1"/>
    <col min="15890" max="16127" width="9.140625" style="6"/>
    <col min="16128" max="16128" width="5.85546875" style="6" customWidth="1"/>
    <col min="16129" max="16129" width="21.140625" style="6" customWidth="1"/>
    <col min="16130" max="16130" width="7.28515625" style="6" customWidth="1"/>
    <col min="16131" max="16131" width="9.5703125" style="6" customWidth="1"/>
    <col min="16132" max="16133" width="9.28515625" style="6" customWidth="1"/>
    <col min="16134" max="16135" width="8.140625" style="6" customWidth="1"/>
    <col min="16136" max="16136" width="8.28515625" style="6" customWidth="1"/>
    <col min="16137" max="16137" width="10" style="6" customWidth="1"/>
    <col min="16138" max="16138" width="11" style="6" customWidth="1"/>
    <col min="16139" max="16139" width="2.7109375" style="6" customWidth="1"/>
    <col min="16140" max="16143" width="15.7109375" style="6" customWidth="1"/>
    <col min="16144" max="16145" width="13.42578125" style="6" customWidth="1"/>
    <col min="16146" max="16384" width="9.140625" style="6"/>
  </cols>
  <sheetData>
    <row r="2" spans="1:246" x14ac:dyDescent="0.2">
      <c r="A2" s="4"/>
      <c r="B2" s="4"/>
      <c r="C2" s="4"/>
      <c r="D2" s="4"/>
    </row>
    <row r="5" spans="1:246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</row>
    <row r="9" spans="1:246" s="10" customFormat="1" ht="24.75" customHeight="1" x14ac:dyDescent="0.25">
      <c r="A9" s="233" t="s">
        <v>260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2021</v>
      </c>
      <c r="N9" s="215"/>
      <c r="O9" s="215"/>
      <c r="P9" s="215"/>
      <c r="Q9" s="218"/>
    </row>
    <row r="10" spans="1:246" s="10" customFormat="1" x14ac:dyDescent="0.2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49" t="s">
        <v>7</v>
      </c>
      <c r="K10" s="12" t="s">
        <v>8</v>
      </c>
      <c r="L10" s="13"/>
      <c r="M10" s="149">
        <v>44381</v>
      </c>
      <c r="N10" s="149">
        <v>44366</v>
      </c>
      <c r="O10" s="149">
        <v>44331</v>
      </c>
      <c r="P10" s="149">
        <v>44324</v>
      </c>
      <c r="Q10" s="149">
        <v>44310</v>
      </c>
      <c r="S10" s="67"/>
    </row>
    <row r="11" spans="1:246" s="10" customFormat="1" x14ac:dyDescent="0.2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1">
        <v>3</v>
      </c>
      <c r="J11" s="11" t="s">
        <v>9</v>
      </c>
      <c r="K11" s="14" t="s">
        <v>10</v>
      </c>
      <c r="L11" s="13"/>
      <c r="M11" s="145" t="s">
        <v>14</v>
      </c>
      <c r="N11" s="145" t="s">
        <v>12</v>
      </c>
      <c r="O11" s="145" t="s">
        <v>16</v>
      </c>
      <c r="P11" s="145" t="s">
        <v>460</v>
      </c>
      <c r="Q11" s="145" t="s">
        <v>16</v>
      </c>
      <c r="S11" s="69"/>
    </row>
    <row r="12" spans="1:246" s="10" customFormat="1" x14ac:dyDescent="0.2">
      <c r="A12" s="223"/>
      <c r="B12" s="223"/>
      <c r="C12" s="223"/>
      <c r="D12" s="223"/>
      <c r="E12" s="228"/>
      <c r="F12" s="229"/>
      <c r="G12" s="231"/>
      <c r="H12" s="231"/>
      <c r="I12" s="231"/>
      <c r="J12" s="16" t="s">
        <v>10</v>
      </c>
      <c r="K12" s="17" t="s">
        <v>17</v>
      </c>
      <c r="L12" s="18"/>
      <c r="M12" s="146" t="s">
        <v>25</v>
      </c>
      <c r="N12" s="146" t="s">
        <v>491</v>
      </c>
      <c r="O12" s="146" t="s">
        <v>30</v>
      </c>
      <c r="P12" s="146" t="s">
        <v>283</v>
      </c>
      <c r="Q12" s="146" t="s">
        <v>27</v>
      </c>
      <c r="S12" s="72"/>
    </row>
    <row r="13" spans="1:246" s="4" customFormat="1" x14ac:dyDescent="0.2">
      <c r="A13" s="3"/>
      <c r="B13" s="2"/>
      <c r="C13" s="2"/>
      <c r="D13" s="2"/>
      <c r="L13" s="5"/>
      <c r="M13" s="148"/>
      <c r="N13" s="148"/>
      <c r="O13" s="148"/>
      <c r="P13" s="148"/>
      <c r="Q13" s="148"/>
      <c r="S13" s="3"/>
      <c r="IK13" s="6"/>
      <c r="IL13" s="6"/>
    </row>
    <row r="14" spans="1:246" ht="14.1" customHeight="1" x14ac:dyDescent="0.25">
      <c r="A14" s="21">
        <f t="shared" ref="A14:A38" si="0">A13+1</f>
        <v>1</v>
      </c>
      <c r="B14" s="110" t="s">
        <v>210</v>
      </c>
      <c r="C14" s="111">
        <v>154</v>
      </c>
      <c r="D14" s="112" t="s">
        <v>64</v>
      </c>
      <c r="E14" s="113">
        <f t="shared" ref="E14:E38" si="1">MAX(L14)</f>
        <v>0</v>
      </c>
      <c r="F14" s="113" t="e">
        <f>VLOOKUP(E14,Tab!$I$2:$J$255,2,TRUE)</f>
        <v>#N/A</v>
      </c>
      <c r="G14" s="114">
        <f t="shared" ref="G14:G38" si="2">LARGE(M14:Q14,1)</f>
        <v>543</v>
      </c>
      <c r="H14" s="114">
        <f t="shared" ref="H14:H38" si="3">LARGE(M14:Q14,2)</f>
        <v>537</v>
      </c>
      <c r="I14" s="114">
        <f t="shared" ref="I14:I38" si="4">LARGE(M14:Q14,3)</f>
        <v>513</v>
      </c>
      <c r="J14" s="27">
        <f t="shared" ref="J14:J38" si="5">SUM(G14:I14)</f>
        <v>1593</v>
      </c>
      <c r="K14" s="115">
        <f t="shared" ref="K14:K38" si="6">J14/3</f>
        <v>531</v>
      </c>
      <c r="L14" s="29"/>
      <c r="M14" s="157">
        <v>513</v>
      </c>
      <c r="N14" s="157">
        <v>0</v>
      </c>
      <c r="O14" s="157">
        <v>0</v>
      </c>
      <c r="P14" s="157">
        <v>543</v>
      </c>
      <c r="Q14" s="157">
        <v>537</v>
      </c>
      <c r="S14" s="75"/>
    </row>
    <row r="15" spans="1:246" ht="14.1" customHeight="1" x14ac:dyDescent="0.25">
      <c r="A15" s="21">
        <f t="shared" si="0"/>
        <v>2</v>
      </c>
      <c r="B15" s="140" t="s">
        <v>116</v>
      </c>
      <c r="C15" s="151">
        <v>11120</v>
      </c>
      <c r="D15" s="138" t="s">
        <v>62</v>
      </c>
      <c r="E15" s="113">
        <f t="shared" si="1"/>
        <v>0</v>
      </c>
      <c r="F15" s="113" t="e">
        <f>VLOOKUP(E15,Tab!$I$2:$J$255,2,TRUE)</f>
        <v>#N/A</v>
      </c>
      <c r="G15" s="114">
        <f t="shared" si="2"/>
        <v>547</v>
      </c>
      <c r="H15" s="114">
        <f t="shared" si="3"/>
        <v>543</v>
      </c>
      <c r="I15" s="114">
        <f t="shared" si="4"/>
        <v>497</v>
      </c>
      <c r="J15" s="27">
        <f t="shared" si="5"/>
        <v>1587</v>
      </c>
      <c r="K15" s="115">
        <f t="shared" si="6"/>
        <v>529</v>
      </c>
      <c r="L15" s="29"/>
      <c r="M15" s="157">
        <v>497</v>
      </c>
      <c r="N15" s="157">
        <v>0</v>
      </c>
      <c r="O15" s="157">
        <v>0</v>
      </c>
      <c r="P15" s="157">
        <v>547</v>
      </c>
      <c r="Q15" s="157">
        <v>543</v>
      </c>
      <c r="S15" s="75"/>
    </row>
    <row r="16" spans="1:246" ht="14.1" customHeight="1" x14ac:dyDescent="0.25">
      <c r="A16" s="21">
        <f t="shared" si="0"/>
        <v>3</v>
      </c>
      <c r="B16" s="141" t="s">
        <v>38</v>
      </c>
      <c r="C16" s="152">
        <v>10436</v>
      </c>
      <c r="D16" s="139" t="s">
        <v>39</v>
      </c>
      <c r="E16" s="113">
        <f t="shared" si="1"/>
        <v>0</v>
      </c>
      <c r="F16" s="113" t="e">
        <f>VLOOKUP(E16,Tab!$I$2:$J$255,2,TRUE)</f>
        <v>#N/A</v>
      </c>
      <c r="G16" s="114">
        <f t="shared" si="2"/>
        <v>541</v>
      </c>
      <c r="H16" s="114">
        <f t="shared" si="3"/>
        <v>532</v>
      </c>
      <c r="I16" s="114">
        <f t="shared" si="4"/>
        <v>512</v>
      </c>
      <c r="J16" s="27">
        <f t="shared" si="5"/>
        <v>1585</v>
      </c>
      <c r="K16" s="115">
        <f t="shared" si="6"/>
        <v>528.33333333333337</v>
      </c>
      <c r="L16" s="29"/>
      <c r="M16" s="157">
        <v>541</v>
      </c>
      <c r="N16" s="157">
        <v>0</v>
      </c>
      <c r="O16" s="157">
        <v>0</v>
      </c>
      <c r="P16" s="157">
        <v>512</v>
      </c>
      <c r="Q16" s="157">
        <v>532</v>
      </c>
      <c r="S16" s="75"/>
    </row>
    <row r="17" spans="1:19" ht="14.1" customHeight="1" x14ac:dyDescent="0.25">
      <c r="A17" s="21">
        <f t="shared" si="0"/>
        <v>4</v>
      </c>
      <c r="B17" s="129" t="s">
        <v>68</v>
      </c>
      <c r="C17" s="33">
        <v>12263</v>
      </c>
      <c r="D17" s="128" t="s">
        <v>44</v>
      </c>
      <c r="E17" s="113">
        <f t="shared" si="1"/>
        <v>0</v>
      </c>
      <c r="F17" s="113" t="e">
        <f>VLOOKUP(E17,Tab!$I$2:$J$255,2,TRUE)</f>
        <v>#N/A</v>
      </c>
      <c r="G17" s="114">
        <f t="shared" si="2"/>
        <v>522</v>
      </c>
      <c r="H17" s="114">
        <f t="shared" si="3"/>
        <v>507</v>
      </c>
      <c r="I17" s="114">
        <f t="shared" si="4"/>
        <v>483</v>
      </c>
      <c r="J17" s="27">
        <f t="shared" si="5"/>
        <v>1512</v>
      </c>
      <c r="K17" s="115">
        <f t="shared" si="6"/>
        <v>504</v>
      </c>
      <c r="L17" s="29"/>
      <c r="M17" s="157">
        <v>507</v>
      </c>
      <c r="N17" s="157">
        <v>0</v>
      </c>
      <c r="O17" s="157">
        <v>0</v>
      </c>
      <c r="P17" s="157">
        <v>522</v>
      </c>
      <c r="Q17" s="157">
        <v>483</v>
      </c>
      <c r="S17" s="75"/>
    </row>
    <row r="18" spans="1:19" ht="14.1" customHeight="1" x14ac:dyDescent="0.25">
      <c r="A18" s="21">
        <f t="shared" si="0"/>
        <v>5</v>
      </c>
      <c r="B18" s="129" t="s">
        <v>120</v>
      </c>
      <c r="C18" s="33">
        <v>6463</v>
      </c>
      <c r="D18" s="128" t="s">
        <v>121</v>
      </c>
      <c r="E18" s="113">
        <f t="shared" si="1"/>
        <v>0</v>
      </c>
      <c r="F18" s="113" t="e">
        <f>VLOOKUP(E18,Tab!$I$2:$J$255,2,TRUE)</f>
        <v>#N/A</v>
      </c>
      <c r="G18" s="114">
        <f t="shared" si="2"/>
        <v>504</v>
      </c>
      <c r="H18" s="114">
        <f t="shared" si="3"/>
        <v>501</v>
      </c>
      <c r="I18" s="114">
        <f t="shared" si="4"/>
        <v>495</v>
      </c>
      <c r="J18" s="27">
        <f t="shared" si="5"/>
        <v>1500</v>
      </c>
      <c r="K18" s="115">
        <f t="shared" si="6"/>
        <v>500</v>
      </c>
      <c r="L18" s="29"/>
      <c r="M18" s="157">
        <v>495</v>
      </c>
      <c r="N18" s="157">
        <v>0</v>
      </c>
      <c r="O18" s="157">
        <v>0</v>
      </c>
      <c r="P18" s="157">
        <v>501</v>
      </c>
      <c r="Q18" s="157">
        <v>504</v>
      </c>
      <c r="S18" s="75"/>
    </row>
    <row r="19" spans="1:19" ht="14.1" customHeight="1" x14ac:dyDescent="0.25">
      <c r="A19" s="21">
        <f t="shared" si="0"/>
        <v>6</v>
      </c>
      <c r="B19" s="129" t="s">
        <v>211</v>
      </c>
      <c r="C19" s="33">
        <v>3268</v>
      </c>
      <c r="D19" s="128" t="s">
        <v>44</v>
      </c>
      <c r="E19" s="113">
        <f t="shared" si="1"/>
        <v>0</v>
      </c>
      <c r="F19" s="113" t="e">
        <f>VLOOKUP(E19,Tab!$I$2:$J$255,2,TRUE)</f>
        <v>#N/A</v>
      </c>
      <c r="G19" s="114">
        <f t="shared" si="2"/>
        <v>503</v>
      </c>
      <c r="H19" s="114">
        <f t="shared" si="3"/>
        <v>493</v>
      </c>
      <c r="I19" s="114">
        <f t="shared" si="4"/>
        <v>472</v>
      </c>
      <c r="J19" s="27">
        <f t="shared" si="5"/>
        <v>1468</v>
      </c>
      <c r="K19" s="115">
        <f t="shared" si="6"/>
        <v>489.33333333333331</v>
      </c>
      <c r="L19" s="29"/>
      <c r="M19" s="157">
        <v>472</v>
      </c>
      <c r="N19" s="157">
        <v>0</v>
      </c>
      <c r="O19" s="157">
        <v>0</v>
      </c>
      <c r="P19" s="157">
        <v>503</v>
      </c>
      <c r="Q19" s="157">
        <v>493</v>
      </c>
      <c r="S19" s="75"/>
    </row>
    <row r="20" spans="1:19" ht="14.1" customHeight="1" x14ac:dyDescent="0.25">
      <c r="A20" s="21">
        <f t="shared" si="0"/>
        <v>7</v>
      </c>
      <c r="B20" s="110" t="s">
        <v>136</v>
      </c>
      <c r="C20" s="111">
        <v>362</v>
      </c>
      <c r="D20" s="112" t="s">
        <v>64</v>
      </c>
      <c r="E20" s="113">
        <f t="shared" si="1"/>
        <v>0</v>
      </c>
      <c r="F20" s="113" t="e">
        <f>VLOOKUP(E20,Tab!$I$2:$J$255,2,TRUE)</f>
        <v>#N/A</v>
      </c>
      <c r="G20" s="114">
        <f t="shared" si="2"/>
        <v>545</v>
      </c>
      <c r="H20" s="114">
        <f t="shared" si="3"/>
        <v>523</v>
      </c>
      <c r="I20" s="114">
        <f t="shared" si="4"/>
        <v>0</v>
      </c>
      <c r="J20" s="27">
        <f t="shared" si="5"/>
        <v>1068</v>
      </c>
      <c r="K20" s="115">
        <f t="shared" si="6"/>
        <v>356</v>
      </c>
      <c r="L20" s="29"/>
      <c r="M20" s="157">
        <v>523</v>
      </c>
      <c r="N20" s="157">
        <v>0</v>
      </c>
      <c r="O20" s="157">
        <v>0</v>
      </c>
      <c r="P20" s="157">
        <v>0</v>
      </c>
      <c r="Q20" s="157">
        <v>545</v>
      </c>
      <c r="S20" s="75"/>
    </row>
    <row r="21" spans="1:19" ht="14.1" customHeight="1" x14ac:dyDescent="0.25">
      <c r="A21" s="21">
        <f t="shared" si="0"/>
        <v>8</v>
      </c>
      <c r="B21" s="129" t="s">
        <v>115</v>
      </c>
      <c r="C21" s="33">
        <v>787</v>
      </c>
      <c r="D21" s="128" t="s">
        <v>62</v>
      </c>
      <c r="E21" s="113">
        <f t="shared" si="1"/>
        <v>0</v>
      </c>
      <c r="F21" s="113" t="e">
        <f>VLOOKUP(E21,Tab!$I$2:$J$255,2,TRUE)</f>
        <v>#N/A</v>
      </c>
      <c r="G21" s="114">
        <f t="shared" si="2"/>
        <v>526</v>
      </c>
      <c r="H21" s="114">
        <f t="shared" si="3"/>
        <v>525</v>
      </c>
      <c r="I21" s="114">
        <f t="shared" si="4"/>
        <v>0</v>
      </c>
      <c r="J21" s="27">
        <f t="shared" si="5"/>
        <v>1051</v>
      </c>
      <c r="K21" s="115">
        <f t="shared" si="6"/>
        <v>350.33333333333331</v>
      </c>
      <c r="L21" s="29"/>
      <c r="M21" s="157">
        <v>0</v>
      </c>
      <c r="N21" s="157">
        <v>0</v>
      </c>
      <c r="O21" s="157">
        <v>0</v>
      </c>
      <c r="P21" s="157">
        <v>526</v>
      </c>
      <c r="Q21" s="157">
        <v>525</v>
      </c>
      <c r="S21" s="75"/>
    </row>
    <row r="22" spans="1:19" ht="14.1" customHeight="1" x14ac:dyDescent="0.25">
      <c r="A22" s="21">
        <f t="shared" si="0"/>
        <v>9</v>
      </c>
      <c r="B22" s="141" t="s">
        <v>400</v>
      </c>
      <c r="C22" s="152">
        <v>2483</v>
      </c>
      <c r="D22" s="139" t="s">
        <v>90</v>
      </c>
      <c r="E22" s="113">
        <f t="shared" si="1"/>
        <v>0</v>
      </c>
      <c r="F22" s="113" t="e">
        <f>VLOOKUP(E22,Tab!$I$2:$J$255,2,TRUE)</f>
        <v>#N/A</v>
      </c>
      <c r="G22" s="114">
        <f t="shared" si="2"/>
        <v>523</v>
      </c>
      <c r="H22" s="114">
        <f t="shared" si="3"/>
        <v>523</v>
      </c>
      <c r="I22" s="114">
        <f t="shared" si="4"/>
        <v>0</v>
      </c>
      <c r="J22" s="27">
        <f t="shared" si="5"/>
        <v>1046</v>
      </c>
      <c r="K22" s="115">
        <f t="shared" si="6"/>
        <v>348.66666666666669</v>
      </c>
      <c r="L22" s="29"/>
      <c r="M22" s="157">
        <v>0</v>
      </c>
      <c r="N22" s="157">
        <v>523</v>
      </c>
      <c r="O22" s="157">
        <v>523</v>
      </c>
      <c r="P22" s="157">
        <v>0</v>
      </c>
      <c r="Q22" s="157">
        <v>0</v>
      </c>
      <c r="S22" s="75"/>
    </row>
    <row r="23" spans="1:19" ht="14.1" customHeight="1" x14ac:dyDescent="0.25">
      <c r="A23" s="21">
        <f t="shared" si="0"/>
        <v>10</v>
      </c>
      <c r="B23" s="110" t="s">
        <v>71</v>
      </c>
      <c r="C23" s="111">
        <v>10928</v>
      </c>
      <c r="D23" s="112" t="s">
        <v>64</v>
      </c>
      <c r="E23" s="113">
        <f t="shared" si="1"/>
        <v>0</v>
      </c>
      <c r="F23" s="113" t="e">
        <f>VLOOKUP(E23,Tab!$I$2:$J$255,2,TRUE)</f>
        <v>#N/A</v>
      </c>
      <c r="G23" s="114">
        <f t="shared" si="2"/>
        <v>512</v>
      </c>
      <c r="H23" s="114">
        <f t="shared" si="3"/>
        <v>509</v>
      </c>
      <c r="I23" s="114">
        <f t="shared" si="4"/>
        <v>0</v>
      </c>
      <c r="J23" s="27">
        <f t="shared" si="5"/>
        <v>1021</v>
      </c>
      <c r="K23" s="115">
        <f t="shared" si="6"/>
        <v>340.33333333333331</v>
      </c>
      <c r="L23" s="29"/>
      <c r="M23" s="157">
        <v>512</v>
      </c>
      <c r="N23" s="157">
        <v>0</v>
      </c>
      <c r="O23" s="157">
        <v>0</v>
      </c>
      <c r="P23" s="157">
        <v>509</v>
      </c>
      <c r="Q23" s="157">
        <v>0</v>
      </c>
      <c r="S23" s="75"/>
    </row>
    <row r="24" spans="1:19" ht="14.1" customHeight="1" x14ac:dyDescent="0.25">
      <c r="A24" s="21">
        <f t="shared" si="0"/>
        <v>11</v>
      </c>
      <c r="B24" s="110" t="s">
        <v>144</v>
      </c>
      <c r="C24" s="111">
        <v>10362</v>
      </c>
      <c r="D24" s="112" t="s">
        <v>90</v>
      </c>
      <c r="E24" s="113">
        <f t="shared" si="1"/>
        <v>0</v>
      </c>
      <c r="F24" s="113" t="e">
        <f>VLOOKUP(E24,Tab!$I$2:$J$255,2,TRUE)</f>
        <v>#N/A</v>
      </c>
      <c r="G24" s="114">
        <f t="shared" si="2"/>
        <v>497</v>
      </c>
      <c r="H24" s="114">
        <f t="shared" si="3"/>
        <v>477</v>
      </c>
      <c r="I24" s="114">
        <f t="shared" si="4"/>
        <v>0</v>
      </c>
      <c r="J24" s="27">
        <f t="shared" si="5"/>
        <v>974</v>
      </c>
      <c r="K24" s="115">
        <f t="shared" si="6"/>
        <v>324.66666666666669</v>
      </c>
      <c r="L24" s="29"/>
      <c r="M24" s="157">
        <v>0</v>
      </c>
      <c r="N24" s="157">
        <v>477</v>
      </c>
      <c r="O24" s="157">
        <v>497</v>
      </c>
      <c r="P24" s="157">
        <v>0</v>
      </c>
      <c r="Q24" s="157">
        <v>0</v>
      </c>
      <c r="S24" s="75"/>
    </row>
    <row r="25" spans="1:19" ht="14.1" customHeight="1" x14ac:dyDescent="0.25">
      <c r="A25" s="21">
        <f t="shared" si="0"/>
        <v>12</v>
      </c>
      <c r="B25" s="141" t="s">
        <v>125</v>
      </c>
      <c r="C25" s="152">
        <v>963</v>
      </c>
      <c r="D25" s="139" t="s">
        <v>62</v>
      </c>
      <c r="E25" s="113">
        <f t="shared" si="1"/>
        <v>0</v>
      </c>
      <c r="F25" s="113" t="e">
        <f>VLOOKUP(E25,Tab!$I$2:$J$255,2,TRUE)</f>
        <v>#N/A</v>
      </c>
      <c r="G25" s="114">
        <f t="shared" si="2"/>
        <v>479</v>
      </c>
      <c r="H25" s="114">
        <f t="shared" si="3"/>
        <v>452</v>
      </c>
      <c r="I25" s="114">
        <f t="shared" si="4"/>
        <v>0</v>
      </c>
      <c r="J25" s="27">
        <f t="shared" si="5"/>
        <v>931</v>
      </c>
      <c r="K25" s="115">
        <f t="shared" si="6"/>
        <v>310.33333333333331</v>
      </c>
      <c r="L25" s="29"/>
      <c r="M25" s="157">
        <v>0</v>
      </c>
      <c r="N25" s="157">
        <v>0</v>
      </c>
      <c r="O25" s="157">
        <v>0</v>
      </c>
      <c r="P25" s="157">
        <v>479</v>
      </c>
      <c r="Q25" s="157">
        <v>452</v>
      </c>
      <c r="S25" s="75"/>
    </row>
    <row r="26" spans="1:19" ht="14.1" customHeight="1" x14ac:dyDescent="0.25">
      <c r="A26" s="21">
        <f t="shared" si="0"/>
        <v>13</v>
      </c>
      <c r="B26" s="129" t="s">
        <v>78</v>
      </c>
      <c r="C26" s="33">
        <v>10</v>
      </c>
      <c r="D26" s="128" t="s">
        <v>44</v>
      </c>
      <c r="E26" s="113">
        <f t="shared" si="1"/>
        <v>0</v>
      </c>
      <c r="F26" s="113" t="e">
        <f>VLOOKUP(E26,Tab!$I$2:$J$255,2,TRUE)</f>
        <v>#N/A</v>
      </c>
      <c r="G26" s="114">
        <f t="shared" si="2"/>
        <v>437</v>
      </c>
      <c r="H26" s="114">
        <f t="shared" si="3"/>
        <v>420</v>
      </c>
      <c r="I26" s="114">
        <f t="shared" si="4"/>
        <v>0</v>
      </c>
      <c r="J26" s="27">
        <f t="shared" si="5"/>
        <v>857</v>
      </c>
      <c r="K26" s="115">
        <f t="shared" si="6"/>
        <v>285.66666666666669</v>
      </c>
      <c r="L26" s="29"/>
      <c r="M26" s="157">
        <v>420</v>
      </c>
      <c r="N26" s="157">
        <v>0</v>
      </c>
      <c r="O26" s="157">
        <v>0</v>
      </c>
      <c r="P26" s="157">
        <v>437</v>
      </c>
      <c r="Q26" s="157">
        <v>0</v>
      </c>
      <c r="S26" s="75"/>
    </row>
    <row r="27" spans="1:19" ht="14.1" customHeight="1" x14ac:dyDescent="0.25">
      <c r="A27" s="21">
        <f t="shared" si="0"/>
        <v>14</v>
      </c>
      <c r="B27" s="141" t="s">
        <v>194</v>
      </c>
      <c r="C27" s="152">
        <v>1873</v>
      </c>
      <c r="D27" s="139" t="s">
        <v>62</v>
      </c>
      <c r="E27" s="113">
        <f t="shared" si="1"/>
        <v>0</v>
      </c>
      <c r="F27" s="113" t="e">
        <f>VLOOKUP(E27,Tab!$I$2:$J$255,2,TRUE)</f>
        <v>#N/A</v>
      </c>
      <c r="G27" s="114">
        <f t="shared" si="2"/>
        <v>513</v>
      </c>
      <c r="H27" s="114">
        <f t="shared" si="3"/>
        <v>0</v>
      </c>
      <c r="I27" s="114">
        <f t="shared" si="4"/>
        <v>0</v>
      </c>
      <c r="J27" s="27">
        <f t="shared" si="5"/>
        <v>513</v>
      </c>
      <c r="K27" s="115">
        <f t="shared" si="6"/>
        <v>171</v>
      </c>
      <c r="L27" s="29"/>
      <c r="M27" s="157">
        <v>0</v>
      </c>
      <c r="N27" s="157">
        <v>0</v>
      </c>
      <c r="O27" s="157">
        <v>0</v>
      </c>
      <c r="P27" s="157">
        <v>0</v>
      </c>
      <c r="Q27" s="157">
        <v>513</v>
      </c>
      <c r="S27" s="75"/>
    </row>
    <row r="28" spans="1:19" ht="14.1" customHeight="1" x14ac:dyDescent="0.25">
      <c r="A28" s="21">
        <f t="shared" si="0"/>
        <v>15</v>
      </c>
      <c r="B28" s="141" t="s">
        <v>63</v>
      </c>
      <c r="C28" s="152">
        <v>2090</v>
      </c>
      <c r="D28" s="139" t="s">
        <v>64</v>
      </c>
      <c r="E28" s="113">
        <f t="shared" si="1"/>
        <v>0</v>
      </c>
      <c r="F28" s="113" t="e">
        <f>VLOOKUP(E28,Tab!$I$2:$J$255,2,TRUE)</f>
        <v>#N/A</v>
      </c>
      <c r="G28" s="114">
        <f t="shared" si="2"/>
        <v>509</v>
      </c>
      <c r="H28" s="114">
        <f t="shared" si="3"/>
        <v>0</v>
      </c>
      <c r="I28" s="114">
        <f t="shared" si="4"/>
        <v>0</v>
      </c>
      <c r="J28" s="27">
        <f t="shared" si="5"/>
        <v>509</v>
      </c>
      <c r="K28" s="115">
        <f t="shared" si="6"/>
        <v>169.66666666666666</v>
      </c>
      <c r="L28" s="29"/>
      <c r="M28" s="157">
        <v>0</v>
      </c>
      <c r="N28" s="157">
        <v>0</v>
      </c>
      <c r="O28" s="157">
        <v>0</v>
      </c>
      <c r="P28" s="157">
        <v>0</v>
      </c>
      <c r="Q28" s="157">
        <v>509</v>
      </c>
      <c r="S28" s="75"/>
    </row>
    <row r="29" spans="1:19" ht="14.1" customHeight="1" x14ac:dyDescent="0.25">
      <c r="A29" s="21">
        <f t="shared" si="0"/>
        <v>16</v>
      </c>
      <c r="B29" s="129" t="s">
        <v>43</v>
      </c>
      <c r="C29" s="33">
        <v>633</v>
      </c>
      <c r="D29" s="128" t="s">
        <v>26</v>
      </c>
      <c r="E29" s="113">
        <f t="shared" si="1"/>
        <v>0</v>
      </c>
      <c r="F29" s="113" t="e">
        <f>VLOOKUP(E29,Tab!$I$2:$J$255,2,TRUE)</f>
        <v>#N/A</v>
      </c>
      <c r="G29" s="114">
        <f t="shared" si="2"/>
        <v>475</v>
      </c>
      <c r="H29" s="114">
        <f t="shared" si="3"/>
        <v>0</v>
      </c>
      <c r="I29" s="114">
        <f t="shared" si="4"/>
        <v>0</v>
      </c>
      <c r="J29" s="27">
        <f t="shared" si="5"/>
        <v>475</v>
      </c>
      <c r="K29" s="115">
        <f t="shared" si="6"/>
        <v>158.33333333333334</v>
      </c>
      <c r="L29" s="29"/>
      <c r="M29" s="157">
        <v>0</v>
      </c>
      <c r="N29" s="157">
        <v>0</v>
      </c>
      <c r="O29" s="157">
        <v>0</v>
      </c>
      <c r="P29" s="157">
        <v>475</v>
      </c>
      <c r="Q29" s="157">
        <v>0</v>
      </c>
      <c r="S29" s="75"/>
    </row>
    <row r="30" spans="1:19" ht="14.1" customHeight="1" x14ac:dyDescent="0.25">
      <c r="A30" s="21">
        <f t="shared" si="0"/>
        <v>17</v>
      </c>
      <c r="B30" s="129" t="s">
        <v>185</v>
      </c>
      <c r="C30" s="33">
        <v>7536</v>
      </c>
      <c r="D30" s="128" t="s">
        <v>90</v>
      </c>
      <c r="E30" s="113">
        <f t="shared" si="1"/>
        <v>0</v>
      </c>
      <c r="F30" s="113" t="e">
        <f>VLOOKUP(E30,Tab!$I$2:$J$255,2,TRUE)</f>
        <v>#N/A</v>
      </c>
      <c r="G30" s="114">
        <f t="shared" si="2"/>
        <v>470</v>
      </c>
      <c r="H30" s="114">
        <f t="shared" si="3"/>
        <v>0</v>
      </c>
      <c r="I30" s="114">
        <f t="shared" si="4"/>
        <v>0</v>
      </c>
      <c r="J30" s="27">
        <f t="shared" si="5"/>
        <v>470</v>
      </c>
      <c r="K30" s="115">
        <f t="shared" si="6"/>
        <v>156.66666666666666</v>
      </c>
      <c r="L30" s="29"/>
      <c r="M30" s="157">
        <v>0</v>
      </c>
      <c r="N30" s="157">
        <v>470</v>
      </c>
      <c r="O30" s="157">
        <v>0</v>
      </c>
      <c r="P30" s="157">
        <v>0</v>
      </c>
      <c r="Q30" s="157">
        <v>0</v>
      </c>
      <c r="S30" s="75"/>
    </row>
    <row r="31" spans="1:19" ht="14.1" customHeight="1" x14ac:dyDescent="0.25">
      <c r="A31" s="21">
        <f t="shared" si="0"/>
        <v>18</v>
      </c>
      <c r="B31" s="129" t="s">
        <v>415</v>
      </c>
      <c r="C31" s="33">
        <v>5268</v>
      </c>
      <c r="D31" s="139" t="s">
        <v>90</v>
      </c>
      <c r="E31" s="113">
        <f t="shared" si="1"/>
        <v>0</v>
      </c>
      <c r="F31" s="113" t="e">
        <f>VLOOKUP(E31,Tab!$I$2:$J$255,2,TRUE)</f>
        <v>#N/A</v>
      </c>
      <c r="G31" s="114">
        <f t="shared" si="2"/>
        <v>440</v>
      </c>
      <c r="H31" s="114">
        <f t="shared" si="3"/>
        <v>0</v>
      </c>
      <c r="I31" s="114">
        <f t="shared" si="4"/>
        <v>0</v>
      </c>
      <c r="J31" s="27">
        <f t="shared" si="5"/>
        <v>440</v>
      </c>
      <c r="K31" s="115">
        <f t="shared" si="6"/>
        <v>146.66666666666666</v>
      </c>
      <c r="L31" s="29"/>
      <c r="M31" s="157">
        <v>0</v>
      </c>
      <c r="N31" s="157">
        <v>0</v>
      </c>
      <c r="O31" s="157">
        <v>440</v>
      </c>
      <c r="P31" s="157">
        <v>0</v>
      </c>
      <c r="Q31" s="157">
        <v>0</v>
      </c>
      <c r="S31" s="75"/>
    </row>
    <row r="32" spans="1:19" ht="14.1" customHeight="1" x14ac:dyDescent="0.25">
      <c r="A32" s="21">
        <f t="shared" si="0"/>
        <v>19</v>
      </c>
      <c r="B32" s="110" t="s">
        <v>327</v>
      </c>
      <c r="C32" s="111">
        <v>14168</v>
      </c>
      <c r="D32" s="112" t="s">
        <v>155</v>
      </c>
      <c r="E32" s="113">
        <f t="shared" si="1"/>
        <v>0</v>
      </c>
      <c r="F32" s="113" t="e">
        <f>VLOOKUP(E32,Tab!$I$2:$J$255,2,TRUE)</f>
        <v>#N/A</v>
      </c>
      <c r="G32" s="114">
        <f t="shared" si="2"/>
        <v>422</v>
      </c>
      <c r="H32" s="114">
        <f t="shared" si="3"/>
        <v>0</v>
      </c>
      <c r="I32" s="114">
        <f t="shared" si="4"/>
        <v>0</v>
      </c>
      <c r="J32" s="27">
        <f t="shared" si="5"/>
        <v>422</v>
      </c>
      <c r="K32" s="115">
        <f t="shared" si="6"/>
        <v>140.66666666666666</v>
      </c>
      <c r="L32" s="29"/>
      <c r="M32" s="157">
        <v>0</v>
      </c>
      <c r="N32" s="157">
        <v>0</v>
      </c>
      <c r="O32" s="157">
        <v>0</v>
      </c>
      <c r="P32" s="157">
        <v>0</v>
      </c>
      <c r="Q32" s="157">
        <v>422</v>
      </c>
      <c r="S32" s="75"/>
    </row>
    <row r="33" spans="1:19" ht="14.1" customHeight="1" x14ac:dyDescent="0.25">
      <c r="A33" s="21">
        <f t="shared" si="0"/>
        <v>20</v>
      </c>
      <c r="B33" s="129" t="s">
        <v>459</v>
      </c>
      <c r="C33" s="33">
        <v>14587</v>
      </c>
      <c r="D33" s="139" t="s">
        <v>90</v>
      </c>
      <c r="E33" s="113">
        <f t="shared" si="1"/>
        <v>0</v>
      </c>
      <c r="F33" s="113" t="e">
        <f>VLOOKUP(E33,Tab!$I$2:$J$255,2,TRUE)</f>
        <v>#N/A</v>
      </c>
      <c r="G33" s="114">
        <f t="shared" si="2"/>
        <v>216</v>
      </c>
      <c r="H33" s="114">
        <f t="shared" si="3"/>
        <v>0</v>
      </c>
      <c r="I33" s="114">
        <f t="shared" si="4"/>
        <v>0</v>
      </c>
      <c r="J33" s="27">
        <f t="shared" si="5"/>
        <v>216</v>
      </c>
      <c r="K33" s="115">
        <f t="shared" si="6"/>
        <v>72</v>
      </c>
      <c r="L33" s="29"/>
      <c r="M33" s="157">
        <v>0</v>
      </c>
      <c r="N33" s="157">
        <v>0</v>
      </c>
      <c r="O33" s="157">
        <v>216</v>
      </c>
      <c r="P33" s="157">
        <v>0</v>
      </c>
      <c r="Q33" s="157">
        <v>0</v>
      </c>
      <c r="S33" s="75"/>
    </row>
    <row r="34" spans="1:19" ht="14.1" customHeight="1" x14ac:dyDescent="0.25">
      <c r="A34" s="21">
        <f t="shared" si="0"/>
        <v>21</v>
      </c>
      <c r="B34" s="141" t="s">
        <v>282</v>
      </c>
      <c r="C34" s="152">
        <v>14367</v>
      </c>
      <c r="D34" s="112" t="s">
        <v>90</v>
      </c>
      <c r="E34" s="113">
        <f t="shared" si="1"/>
        <v>0</v>
      </c>
      <c r="F34" s="113" t="e">
        <f>VLOOKUP(E34,Tab!$I$2:$J$255,2,TRUE)</f>
        <v>#N/A</v>
      </c>
      <c r="G34" s="114">
        <f t="shared" si="2"/>
        <v>0</v>
      </c>
      <c r="H34" s="114">
        <f t="shared" si="3"/>
        <v>0</v>
      </c>
      <c r="I34" s="114">
        <f t="shared" si="4"/>
        <v>0</v>
      </c>
      <c r="J34" s="27">
        <f t="shared" si="5"/>
        <v>0</v>
      </c>
      <c r="K34" s="115">
        <f t="shared" si="6"/>
        <v>0</v>
      </c>
      <c r="L34" s="29"/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S34" s="75"/>
    </row>
    <row r="35" spans="1:19" ht="14.1" customHeight="1" x14ac:dyDescent="0.25">
      <c r="A35" s="21">
        <f t="shared" si="0"/>
        <v>22</v>
      </c>
      <c r="B35" s="110" t="s">
        <v>328</v>
      </c>
      <c r="C35" s="111">
        <v>14091</v>
      </c>
      <c r="D35" s="112" t="s">
        <v>90</v>
      </c>
      <c r="E35" s="113">
        <f t="shared" si="1"/>
        <v>0</v>
      </c>
      <c r="F35" s="113" t="e">
        <f>VLOOKUP(E35,Tab!$I$2:$J$255,2,TRUE)</f>
        <v>#N/A</v>
      </c>
      <c r="G35" s="114">
        <f t="shared" si="2"/>
        <v>0</v>
      </c>
      <c r="H35" s="114">
        <f t="shared" si="3"/>
        <v>0</v>
      </c>
      <c r="I35" s="114">
        <f t="shared" si="4"/>
        <v>0</v>
      </c>
      <c r="J35" s="27">
        <f t="shared" si="5"/>
        <v>0</v>
      </c>
      <c r="K35" s="115">
        <f t="shared" si="6"/>
        <v>0</v>
      </c>
      <c r="L35" s="29"/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S35" s="75"/>
    </row>
    <row r="36" spans="1:19" ht="14.1" customHeight="1" x14ac:dyDescent="0.25">
      <c r="A36" s="21">
        <f t="shared" si="0"/>
        <v>23</v>
      </c>
      <c r="B36" s="129"/>
      <c r="C36" s="33"/>
      <c r="D36" s="128"/>
      <c r="E36" s="113">
        <f t="shared" si="1"/>
        <v>0</v>
      </c>
      <c r="F36" s="113" t="e">
        <f>VLOOKUP(E36,Tab!$I$2:$J$255,2,TRUE)</f>
        <v>#N/A</v>
      </c>
      <c r="G36" s="114">
        <f t="shared" si="2"/>
        <v>0</v>
      </c>
      <c r="H36" s="114">
        <f t="shared" si="3"/>
        <v>0</v>
      </c>
      <c r="I36" s="114">
        <f t="shared" si="4"/>
        <v>0</v>
      </c>
      <c r="J36" s="27">
        <f t="shared" si="5"/>
        <v>0</v>
      </c>
      <c r="K36" s="115">
        <f t="shared" si="6"/>
        <v>0</v>
      </c>
      <c r="L36" s="29"/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S36" s="75"/>
    </row>
    <row r="37" spans="1:19" ht="14.1" customHeight="1" x14ac:dyDescent="0.25">
      <c r="A37" s="21">
        <f t="shared" si="0"/>
        <v>24</v>
      </c>
      <c r="B37" s="141"/>
      <c r="C37" s="152"/>
      <c r="D37" s="139"/>
      <c r="E37" s="113">
        <f t="shared" si="1"/>
        <v>0</v>
      </c>
      <c r="F37" s="113" t="e">
        <f>VLOOKUP(E37,Tab!$I$2:$J$255,2,TRUE)</f>
        <v>#N/A</v>
      </c>
      <c r="G37" s="114">
        <f t="shared" si="2"/>
        <v>0</v>
      </c>
      <c r="H37" s="114">
        <f t="shared" si="3"/>
        <v>0</v>
      </c>
      <c r="I37" s="114">
        <f t="shared" si="4"/>
        <v>0</v>
      </c>
      <c r="J37" s="27">
        <f t="shared" si="5"/>
        <v>0</v>
      </c>
      <c r="K37" s="115">
        <f t="shared" si="6"/>
        <v>0</v>
      </c>
      <c r="L37" s="29"/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S37" s="75"/>
    </row>
    <row r="38" spans="1:19" ht="14.1" customHeight="1" x14ac:dyDescent="0.25">
      <c r="A38" s="21">
        <f t="shared" si="0"/>
        <v>25</v>
      </c>
      <c r="B38" s="140"/>
      <c r="C38" s="151"/>
      <c r="D38" s="138"/>
      <c r="E38" s="113">
        <f t="shared" si="1"/>
        <v>0</v>
      </c>
      <c r="F38" s="113" t="e">
        <f>VLOOKUP(E38,Tab!$I$2:$J$255,2,TRUE)</f>
        <v>#N/A</v>
      </c>
      <c r="G38" s="114">
        <f t="shared" si="2"/>
        <v>0</v>
      </c>
      <c r="H38" s="114">
        <f t="shared" si="3"/>
        <v>0</v>
      </c>
      <c r="I38" s="114">
        <f t="shared" si="4"/>
        <v>0</v>
      </c>
      <c r="J38" s="27">
        <f t="shared" si="5"/>
        <v>0</v>
      </c>
      <c r="K38" s="115">
        <f t="shared" si="6"/>
        <v>0</v>
      </c>
      <c r="L38" s="29"/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S38" s="75"/>
    </row>
  </sheetData>
  <sortState ref="B14:Q38">
    <sortCondition descending="1" ref="J14:J38"/>
    <sortCondition descending="1" ref="E14:E38"/>
  </sortState>
  <mergeCells count="12">
    <mergeCell ref="M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38">
    <cfRule type="cellIs" dxfId="30" priority="4" stopIfTrue="1" operator="between">
      <formula>563</formula>
      <formula>600</formula>
    </cfRule>
  </conditionalFormatting>
  <conditionalFormatting sqref="F14:F38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M9" sqref="M9:O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"/>
    </row>
    <row r="9" spans="1:21" s="10" customFormat="1" ht="24.75" customHeight="1" x14ac:dyDescent="0.25">
      <c r="A9" s="233" t="s">
        <v>261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2022</v>
      </c>
      <c r="N9" s="215"/>
      <c r="O9" s="218"/>
    </row>
    <row r="10" spans="1:21" s="10" customFormat="1" ht="12.75" customHeight="1" x14ac:dyDescent="0.2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11" t="s">
        <v>7</v>
      </c>
      <c r="K10" s="12" t="s">
        <v>8</v>
      </c>
      <c r="L10" s="13"/>
      <c r="M10" s="86"/>
      <c r="N10" s="123"/>
      <c r="O10" s="81"/>
      <c r="P10" s="67"/>
      <c r="Q10" s="67"/>
      <c r="R10" s="67"/>
      <c r="S10" s="67"/>
      <c r="T10" s="67"/>
      <c r="U10" s="67"/>
    </row>
    <row r="11" spans="1:21" s="10" customFormat="1" x14ac:dyDescent="0.2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4">
        <v>3</v>
      </c>
      <c r="J11" s="11" t="s">
        <v>9</v>
      </c>
      <c r="K11" s="14" t="s">
        <v>10</v>
      </c>
      <c r="L11" s="13"/>
      <c r="M11" s="85"/>
      <c r="N11" s="124"/>
      <c r="O11" s="15"/>
      <c r="P11" s="69"/>
      <c r="Q11" s="69"/>
      <c r="R11" s="69"/>
      <c r="S11" s="69"/>
      <c r="T11" s="69"/>
      <c r="U11" s="70"/>
    </row>
    <row r="12" spans="1:21" s="10" customFormat="1" x14ac:dyDescent="0.2">
      <c r="A12" s="223"/>
      <c r="B12" s="223"/>
      <c r="C12" s="223"/>
      <c r="D12" s="223"/>
      <c r="E12" s="228"/>
      <c r="F12" s="229"/>
      <c r="G12" s="231"/>
      <c r="H12" s="231"/>
      <c r="I12" s="234"/>
      <c r="J12" s="16" t="s">
        <v>10</v>
      </c>
      <c r="K12" s="17" t="s">
        <v>17</v>
      </c>
      <c r="L12" s="18"/>
      <c r="M12" s="84"/>
      <c r="N12" s="125"/>
      <c r="O12" s="19"/>
      <c r="P12" s="72"/>
      <c r="Q12" s="72"/>
      <c r="R12" s="72"/>
      <c r="S12" s="72"/>
      <c r="T12" s="72"/>
      <c r="U12" s="70"/>
    </row>
    <row r="13" spans="1:21" x14ac:dyDescent="0.25">
      <c r="L13" s="5"/>
      <c r="O13" s="83"/>
      <c r="P13" s="3"/>
      <c r="Q13" s="3"/>
      <c r="R13" s="3"/>
      <c r="S13" s="3"/>
      <c r="T13" s="3"/>
      <c r="U13" s="3"/>
    </row>
    <row r="14" spans="1:21" ht="14.1" customHeight="1" x14ac:dyDescent="0.25">
      <c r="A14" s="21">
        <f t="shared" ref="A14:A23" si="0">A13+1</f>
        <v>1</v>
      </c>
      <c r="B14" s="22"/>
      <c r="C14" s="35"/>
      <c r="D14" s="36"/>
      <c r="E14" s="25">
        <f>MAX(M14:O14)</f>
        <v>0</v>
      </c>
      <c r="F14" s="25" t="e">
        <f>VLOOKUP(E14,Tab!$K$2:$L$255,2,TRUE)</f>
        <v>#N/A</v>
      </c>
      <c r="G14" s="26">
        <f t="shared" ref="G14:G23" si="1">LARGE(M14:O14,1)</f>
        <v>0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3" si="4">SUM(G14:I14)</f>
        <v>0</v>
      </c>
      <c r="K14" s="28">
        <f t="shared" ref="K14:K23" si="5">J14/3</f>
        <v>0</v>
      </c>
      <c r="L14" s="29"/>
      <c r="M14" s="82">
        <v>0</v>
      </c>
      <c r="N14" s="82">
        <v>0</v>
      </c>
      <c r="O14" s="31">
        <v>0</v>
      </c>
      <c r="P14" s="75"/>
      <c r="Q14" s="75"/>
      <c r="R14" s="75"/>
      <c r="S14" s="75"/>
      <c r="T14" s="75"/>
      <c r="U14" s="75"/>
    </row>
    <row r="15" spans="1:21" ht="14.1" customHeight="1" x14ac:dyDescent="0.25">
      <c r="A15" s="21">
        <f t="shared" si="0"/>
        <v>2</v>
      </c>
      <c r="B15" s="35"/>
      <c r="C15" s="35"/>
      <c r="D15" s="35"/>
      <c r="E15" s="25">
        <f t="shared" ref="E15:E23" si="6">MAX(M15:O15)</f>
        <v>0</v>
      </c>
      <c r="F15" s="25" t="e">
        <f>VLOOKUP(E15,Tab!$K$2:$L$255,2,TRUE)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82">
        <v>0</v>
      </c>
      <c r="N15" s="82">
        <v>0</v>
      </c>
      <c r="O15" s="31">
        <v>0</v>
      </c>
      <c r="P15" s="75"/>
      <c r="Q15" s="75"/>
      <c r="R15" s="75"/>
      <c r="S15" s="75"/>
      <c r="T15" s="75"/>
      <c r="U15" s="75"/>
    </row>
    <row r="16" spans="1:21" ht="14.1" customHeight="1" x14ac:dyDescent="0.25">
      <c r="A16" s="21">
        <f t="shared" si="0"/>
        <v>3</v>
      </c>
      <c r="B16" s="77"/>
      <c r="C16" s="77"/>
      <c r="D16" s="77"/>
      <c r="E16" s="25">
        <f t="shared" si="6"/>
        <v>0</v>
      </c>
      <c r="F16" s="25" t="e">
        <f>VLOOKUP(E16,Tab!$K$2:$L$255,2,TRUE)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82">
        <v>0</v>
      </c>
      <c r="N16" s="82">
        <v>0</v>
      </c>
      <c r="O16" s="31">
        <v>0</v>
      </c>
      <c r="P16" s="75"/>
      <c r="Q16" s="75"/>
      <c r="R16" s="75"/>
      <c r="S16" s="75"/>
      <c r="T16" s="75"/>
      <c r="U16" s="75"/>
    </row>
    <row r="17" spans="1:21" ht="14.1" customHeight="1" x14ac:dyDescent="0.25">
      <c r="A17" s="21">
        <f t="shared" si="0"/>
        <v>4</v>
      </c>
      <c r="B17" s="79"/>
      <c r="C17" s="79"/>
      <c r="D17" s="79"/>
      <c r="E17" s="25">
        <f t="shared" si="6"/>
        <v>0</v>
      </c>
      <c r="F17" s="25" t="e">
        <f>VLOOKUP(E17,Tab!$K$2:$L$255,2,TRUE)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82">
        <v>0</v>
      </c>
      <c r="N17" s="82">
        <v>0</v>
      </c>
      <c r="O17" s="31">
        <v>0</v>
      </c>
      <c r="P17" s="75"/>
      <c r="Q17" s="75"/>
      <c r="R17" s="75"/>
      <c r="S17" s="75"/>
      <c r="T17" s="75"/>
      <c r="U17" s="75"/>
    </row>
    <row r="18" spans="1:21" ht="14.1" customHeight="1" x14ac:dyDescent="0.25">
      <c r="A18" s="21">
        <f t="shared" si="0"/>
        <v>5</v>
      </c>
      <c r="B18" s="77"/>
      <c r="C18" s="77"/>
      <c r="D18" s="77"/>
      <c r="E18" s="25">
        <f t="shared" si="6"/>
        <v>0</v>
      </c>
      <c r="F18" s="25" t="e">
        <f>VLOOKUP(E18,Tab!$K$2:$L$255,2,TRUE)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82">
        <v>0</v>
      </c>
      <c r="N18" s="82">
        <v>0</v>
      </c>
      <c r="O18" s="31">
        <v>0</v>
      </c>
      <c r="P18" s="75"/>
      <c r="Q18" s="75"/>
      <c r="R18" s="75"/>
      <c r="S18" s="75"/>
      <c r="T18" s="75"/>
      <c r="U18" s="75"/>
    </row>
    <row r="19" spans="1:21" ht="14.1" customHeight="1" x14ac:dyDescent="0.25">
      <c r="A19" s="21">
        <f t="shared" si="0"/>
        <v>6</v>
      </c>
      <c r="B19" s="77"/>
      <c r="C19" s="77"/>
      <c r="D19" s="77"/>
      <c r="E19" s="25">
        <f t="shared" si="6"/>
        <v>0</v>
      </c>
      <c r="F19" s="25" t="e">
        <f>VLOOKUP(E19,Tab!$K$2:$L$255,2,TRUE)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82">
        <v>0</v>
      </c>
      <c r="N19" s="82">
        <v>0</v>
      </c>
      <c r="O19" s="31">
        <v>0</v>
      </c>
      <c r="P19" s="75"/>
      <c r="Q19" s="75"/>
      <c r="R19" s="75"/>
      <c r="S19" s="75"/>
      <c r="T19" s="75"/>
      <c r="U19" s="75"/>
    </row>
    <row r="20" spans="1:21" ht="14.1" customHeight="1" x14ac:dyDescent="0.25">
      <c r="A20" s="21">
        <f t="shared" si="0"/>
        <v>7</v>
      </c>
      <c r="B20" s="79"/>
      <c r="C20" s="79"/>
      <c r="D20" s="79"/>
      <c r="E20" s="25">
        <f t="shared" si="6"/>
        <v>0</v>
      </c>
      <c r="F20" s="25" t="e">
        <f>VLOOKUP(E20,Tab!$K$2:$L$255,2,TRUE)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82">
        <v>0</v>
      </c>
      <c r="N20" s="82">
        <v>0</v>
      </c>
      <c r="O20" s="31">
        <v>0</v>
      </c>
      <c r="P20" s="75"/>
      <c r="Q20" s="75"/>
      <c r="R20" s="75"/>
      <c r="S20" s="75"/>
      <c r="T20" s="75"/>
      <c r="U20" s="75"/>
    </row>
    <row r="21" spans="1:21" ht="14.1" customHeight="1" x14ac:dyDescent="0.25">
      <c r="A21" s="21">
        <f t="shared" si="0"/>
        <v>8</v>
      </c>
      <c r="B21" s="79"/>
      <c r="C21" s="79"/>
      <c r="D21" s="79"/>
      <c r="E21" s="25">
        <f t="shared" si="6"/>
        <v>0</v>
      </c>
      <c r="F21" s="25" t="e">
        <f>VLOOKUP(E21,Tab!$K$2:$L$255,2,TRUE)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82">
        <v>0</v>
      </c>
      <c r="N21" s="82">
        <v>0</v>
      </c>
      <c r="O21" s="31">
        <v>0</v>
      </c>
      <c r="P21" s="75"/>
      <c r="Q21" s="75"/>
      <c r="R21" s="75"/>
      <c r="S21" s="75"/>
      <c r="T21" s="75"/>
      <c r="U21" s="75"/>
    </row>
    <row r="22" spans="1:21" ht="14.1" customHeight="1" x14ac:dyDescent="0.25">
      <c r="A22" s="21">
        <f t="shared" si="0"/>
        <v>9</v>
      </c>
      <c r="B22" s="77"/>
      <c r="C22" s="77"/>
      <c r="D22" s="77"/>
      <c r="E22" s="25">
        <f t="shared" si="6"/>
        <v>0</v>
      </c>
      <c r="F22" s="25" t="e">
        <f>VLOOKUP(E22,Tab!$K$2:$L$255,2,TRUE)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82">
        <v>0</v>
      </c>
      <c r="N22" s="82">
        <v>0</v>
      </c>
      <c r="O22" s="31">
        <v>0</v>
      </c>
      <c r="P22" s="75"/>
      <c r="Q22" s="75"/>
      <c r="R22" s="75"/>
      <c r="S22" s="75"/>
      <c r="T22" s="75"/>
      <c r="U22" s="75"/>
    </row>
    <row r="23" spans="1:21" ht="14.1" customHeight="1" x14ac:dyDescent="0.25">
      <c r="A23" s="21">
        <f t="shared" si="0"/>
        <v>10</v>
      </c>
      <c r="B23" s="77"/>
      <c r="C23" s="77"/>
      <c r="D23" s="77"/>
      <c r="E23" s="25">
        <f t="shared" si="6"/>
        <v>0</v>
      </c>
      <c r="F23" s="25" t="e">
        <f>VLOOKUP(E23,Tab!$K$2:$L$255,2,TRUE)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82">
        <v>0</v>
      </c>
      <c r="N23" s="82">
        <v>0</v>
      </c>
      <c r="O23" s="31">
        <v>0</v>
      </c>
      <c r="P23" s="75"/>
      <c r="Q23" s="75"/>
      <c r="R23" s="75"/>
      <c r="S23" s="75"/>
      <c r="T23" s="75"/>
      <c r="U23" s="75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15" width="18.85546875" style="5" bestFit="1" customWidth="1"/>
    <col min="16" max="24" width="17.28515625" style="5" customWidth="1"/>
    <col min="25" max="26" width="17.28515625" style="5" bestFit="1" customWidth="1"/>
    <col min="27" max="257" width="9.140625" style="6"/>
    <col min="258" max="258" width="4" style="6" customWidth="1"/>
    <col min="259" max="259" width="21.140625" style="6" customWidth="1"/>
    <col min="260" max="260" width="7.28515625" style="6" customWidth="1"/>
    <col min="261" max="261" width="10" style="6" customWidth="1"/>
    <col min="262" max="263" width="9.28515625" style="6" customWidth="1"/>
    <col min="264" max="265" width="8.140625" style="6" customWidth="1"/>
    <col min="266" max="266" width="8.28515625" style="6" customWidth="1"/>
    <col min="267" max="267" width="10" style="6" customWidth="1"/>
    <col min="268" max="268" width="11" style="6" customWidth="1"/>
    <col min="269" max="269" width="1.5703125" style="6" customWidth="1"/>
    <col min="270" max="274" width="16.85546875" style="6" customWidth="1"/>
    <col min="275" max="275" width="17.28515625" style="6" bestFit="1" customWidth="1"/>
    <col min="276" max="281" width="16.85546875" style="6" customWidth="1"/>
    <col min="282" max="282" width="14.7109375" style="6" customWidth="1"/>
    <col min="283" max="513" width="9.140625" style="6"/>
    <col min="514" max="514" width="4" style="6" customWidth="1"/>
    <col min="515" max="515" width="21.140625" style="6" customWidth="1"/>
    <col min="516" max="516" width="7.28515625" style="6" customWidth="1"/>
    <col min="517" max="517" width="10" style="6" customWidth="1"/>
    <col min="518" max="519" width="9.28515625" style="6" customWidth="1"/>
    <col min="520" max="521" width="8.140625" style="6" customWidth="1"/>
    <col min="522" max="522" width="8.28515625" style="6" customWidth="1"/>
    <col min="523" max="523" width="10" style="6" customWidth="1"/>
    <col min="524" max="524" width="11" style="6" customWidth="1"/>
    <col min="525" max="525" width="1.5703125" style="6" customWidth="1"/>
    <col min="526" max="530" width="16.85546875" style="6" customWidth="1"/>
    <col min="531" max="531" width="17.28515625" style="6" bestFit="1" customWidth="1"/>
    <col min="532" max="537" width="16.85546875" style="6" customWidth="1"/>
    <col min="538" max="538" width="14.7109375" style="6" customWidth="1"/>
    <col min="539" max="769" width="9.140625" style="6"/>
    <col min="770" max="770" width="4" style="6" customWidth="1"/>
    <col min="771" max="771" width="21.140625" style="6" customWidth="1"/>
    <col min="772" max="772" width="7.28515625" style="6" customWidth="1"/>
    <col min="773" max="773" width="10" style="6" customWidth="1"/>
    <col min="774" max="775" width="9.28515625" style="6" customWidth="1"/>
    <col min="776" max="777" width="8.140625" style="6" customWidth="1"/>
    <col min="778" max="778" width="8.28515625" style="6" customWidth="1"/>
    <col min="779" max="779" width="10" style="6" customWidth="1"/>
    <col min="780" max="780" width="11" style="6" customWidth="1"/>
    <col min="781" max="781" width="1.5703125" style="6" customWidth="1"/>
    <col min="782" max="786" width="16.85546875" style="6" customWidth="1"/>
    <col min="787" max="787" width="17.28515625" style="6" bestFit="1" customWidth="1"/>
    <col min="788" max="793" width="16.85546875" style="6" customWidth="1"/>
    <col min="794" max="794" width="14.7109375" style="6" customWidth="1"/>
    <col min="795" max="1025" width="9.140625" style="6"/>
    <col min="1026" max="1026" width="4" style="6" customWidth="1"/>
    <col min="1027" max="1027" width="21.140625" style="6" customWidth="1"/>
    <col min="1028" max="1028" width="7.28515625" style="6" customWidth="1"/>
    <col min="1029" max="1029" width="10" style="6" customWidth="1"/>
    <col min="1030" max="1031" width="9.28515625" style="6" customWidth="1"/>
    <col min="1032" max="1033" width="8.140625" style="6" customWidth="1"/>
    <col min="1034" max="1034" width="8.28515625" style="6" customWidth="1"/>
    <col min="1035" max="1035" width="10" style="6" customWidth="1"/>
    <col min="1036" max="1036" width="11" style="6" customWidth="1"/>
    <col min="1037" max="1037" width="1.5703125" style="6" customWidth="1"/>
    <col min="1038" max="1042" width="16.85546875" style="6" customWidth="1"/>
    <col min="1043" max="1043" width="17.28515625" style="6" bestFit="1" customWidth="1"/>
    <col min="1044" max="1049" width="16.85546875" style="6" customWidth="1"/>
    <col min="1050" max="1050" width="14.7109375" style="6" customWidth="1"/>
    <col min="1051" max="1281" width="9.140625" style="6"/>
    <col min="1282" max="1282" width="4" style="6" customWidth="1"/>
    <col min="1283" max="1283" width="21.140625" style="6" customWidth="1"/>
    <col min="1284" max="1284" width="7.28515625" style="6" customWidth="1"/>
    <col min="1285" max="1285" width="10" style="6" customWidth="1"/>
    <col min="1286" max="1287" width="9.28515625" style="6" customWidth="1"/>
    <col min="1288" max="1289" width="8.140625" style="6" customWidth="1"/>
    <col min="1290" max="1290" width="8.28515625" style="6" customWidth="1"/>
    <col min="1291" max="1291" width="10" style="6" customWidth="1"/>
    <col min="1292" max="1292" width="11" style="6" customWidth="1"/>
    <col min="1293" max="1293" width="1.5703125" style="6" customWidth="1"/>
    <col min="1294" max="1298" width="16.85546875" style="6" customWidth="1"/>
    <col min="1299" max="1299" width="17.28515625" style="6" bestFit="1" customWidth="1"/>
    <col min="1300" max="1305" width="16.85546875" style="6" customWidth="1"/>
    <col min="1306" max="1306" width="14.7109375" style="6" customWidth="1"/>
    <col min="1307" max="1537" width="9.140625" style="6"/>
    <col min="1538" max="1538" width="4" style="6" customWidth="1"/>
    <col min="1539" max="1539" width="21.140625" style="6" customWidth="1"/>
    <col min="1540" max="1540" width="7.28515625" style="6" customWidth="1"/>
    <col min="1541" max="1541" width="10" style="6" customWidth="1"/>
    <col min="1542" max="1543" width="9.28515625" style="6" customWidth="1"/>
    <col min="1544" max="1545" width="8.140625" style="6" customWidth="1"/>
    <col min="1546" max="1546" width="8.28515625" style="6" customWidth="1"/>
    <col min="1547" max="1547" width="10" style="6" customWidth="1"/>
    <col min="1548" max="1548" width="11" style="6" customWidth="1"/>
    <col min="1549" max="1549" width="1.5703125" style="6" customWidth="1"/>
    <col min="1550" max="1554" width="16.85546875" style="6" customWidth="1"/>
    <col min="1555" max="1555" width="17.28515625" style="6" bestFit="1" customWidth="1"/>
    <col min="1556" max="1561" width="16.85546875" style="6" customWidth="1"/>
    <col min="1562" max="1562" width="14.7109375" style="6" customWidth="1"/>
    <col min="1563" max="1793" width="9.140625" style="6"/>
    <col min="1794" max="1794" width="4" style="6" customWidth="1"/>
    <col min="1795" max="1795" width="21.140625" style="6" customWidth="1"/>
    <col min="1796" max="1796" width="7.28515625" style="6" customWidth="1"/>
    <col min="1797" max="1797" width="10" style="6" customWidth="1"/>
    <col min="1798" max="1799" width="9.28515625" style="6" customWidth="1"/>
    <col min="1800" max="1801" width="8.140625" style="6" customWidth="1"/>
    <col min="1802" max="1802" width="8.28515625" style="6" customWidth="1"/>
    <col min="1803" max="1803" width="10" style="6" customWidth="1"/>
    <col min="1804" max="1804" width="11" style="6" customWidth="1"/>
    <col min="1805" max="1805" width="1.5703125" style="6" customWidth="1"/>
    <col min="1806" max="1810" width="16.85546875" style="6" customWidth="1"/>
    <col min="1811" max="1811" width="17.28515625" style="6" bestFit="1" customWidth="1"/>
    <col min="1812" max="1817" width="16.85546875" style="6" customWidth="1"/>
    <col min="1818" max="1818" width="14.7109375" style="6" customWidth="1"/>
    <col min="1819" max="2049" width="9.140625" style="6"/>
    <col min="2050" max="2050" width="4" style="6" customWidth="1"/>
    <col min="2051" max="2051" width="21.140625" style="6" customWidth="1"/>
    <col min="2052" max="2052" width="7.28515625" style="6" customWidth="1"/>
    <col min="2053" max="2053" width="10" style="6" customWidth="1"/>
    <col min="2054" max="2055" width="9.28515625" style="6" customWidth="1"/>
    <col min="2056" max="2057" width="8.140625" style="6" customWidth="1"/>
    <col min="2058" max="2058" width="8.28515625" style="6" customWidth="1"/>
    <col min="2059" max="2059" width="10" style="6" customWidth="1"/>
    <col min="2060" max="2060" width="11" style="6" customWidth="1"/>
    <col min="2061" max="2061" width="1.5703125" style="6" customWidth="1"/>
    <col min="2062" max="2066" width="16.85546875" style="6" customWidth="1"/>
    <col min="2067" max="2067" width="17.28515625" style="6" bestFit="1" customWidth="1"/>
    <col min="2068" max="2073" width="16.85546875" style="6" customWidth="1"/>
    <col min="2074" max="2074" width="14.7109375" style="6" customWidth="1"/>
    <col min="2075" max="2305" width="9.140625" style="6"/>
    <col min="2306" max="2306" width="4" style="6" customWidth="1"/>
    <col min="2307" max="2307" width="21.140625" style="6" customWidth="1"/>
    <col min="2308" max="2308" width="7.28515625" style="6" customWidth="1"/>
    <col min="2309" max="2309" width="10" style="6" customWidth="1"/>
    <col min="2310" max="2311" width="9.28515625" style="6" customWidth="1"/>
    <col min="2312" max="2313" width="8.140625" style="6" customWidth="1"/>
    <col min="2314" max="2314" width="8.28515625" style="6" customWidth="1"/>
    <col min="2315" max="2315" width="10" style="6" customWidth="1"/>
    <col min="2316" max="2316" width="11" style="6" customWidth="1"/>
    <col min="2317" max="2317" width="1.5703125" style="6" customWidth="1"/>
    <col min="2318" max="2322" width="16.85546875" style="6" customWidth="1"/>
    <col min="2323" max="2323" width="17.28515625" style="6" bestFit="1" customWidth="1"/>
    <col min="2324" max="2329" width="16.85546875" style="6" customWidth="1"/>
    <col min="2330" max="2330" width="14.7109375" style="6" customWidth="1"/>
    <col min="2331" max="2561" width="9.140625" style="6"/>
    <col min="2562" max="2562" width="4" style="6" customWidth="1"/>
    <col min="2563" max="2563" width="21.140625" style="6" customWidth="1"/>
    <col min="2564" max="2564" width="7.28515625" style="6" customWidth="1"/>
    <col min="2565" max="2565" width="10" style="6" customWidth="1"/>
    <col min="2566" max="2567" width="9.28515625" style="6" customWidth="1"/>
    <col min="2568" max="2569" width="8.140625" style="6" customWidth="1"/>
    <col min="2570" max="2570" width="8.28515625" style="6" customWidth="1"/>
    <col min="2571" max="2571" width="10" style="6" customWidth="1"/>
    <col min="2572" max="2572" width="11" style="6" customWidth="1"/>
    <col min="2573" max="2573" width="1.5703125" style="6" customWidth="1"/>
    <col min="2574" max="2578" width="16.85546875" style="6" customWidth="1"/>
    <col min="2579" max="2579" width="17.28515625" style="6" bestFit="1" customWidth="1"/>
    <col min="2580" max="2585" width="16.85546875" style="6" customWidth="1"/>
    <col min="2586" max="2586" width="14.7109375" style="6" customWidth="1"/>
    <col min="2587" max="2817" width="9.140625" style="6"/>
    <col min="2818" max="2818" width="4" style="6" customWidth="1"/>
    <col min="2819" max="2819" width="21.140625" style="6" customWidth="1"/>
    <col min="2820" max="2820" width="7.28515625" style="6" customWidth="1"/>
    <col min="2821" max="2821" width="10" style="6" customWidth="1"/>
    <col min="2822" max="2823" width="9.28515625" style="6" customWidth="1"/>
    <col min="2824" max="2825" width="8.140625" style="6" customWidth="1"/>
    <col min="2826" max="2826" width="8.28515625" style="6" customWidth="1"/>
    <col min="2827" max="2827" width="10" style="6" customWidth="1"/>
    <col min="2828" max="2828" width="11" style="6" customWidth="1"/>
    <col min="2829" max="2829" width="1.5703125" style="6" customWidth="1"/>
    <col min="2830" max="2834" width="16.85546875" style="6" customWidth="1"/>
    <col min="2835" max="2835" width="17.28515625" style="6" bestFit="1" customWidth="1"/>
    <col min="2836" max="2841" width="16.85546875" style="6" customWidth="1"/>
    <col min="2842" max="2842" width="14.7109375" style="6" customWidth="1"/>
    <col min="2843" max="3073" width="9.140625" style="6"/>
    <col min="3074" max="3074" width="4" style="6" customWidth="1"/>
    <col min="3075" max="3075" width="21.140625" style="6" customWidth="1"/>
    <col min="3076" max="3076" width="7.28515625" style="6" customWidth="1"/>
    <col min="3077" max="3077" width="10" style="6" customWidth="1"/>
    <col min="3078" max="3079" width="9.28515625" style="6" customWidth="1"/>
    <col min="3080" max="3081" width="8.140625" style="6" customWidth="1"/>
    <col min="3082" max="3082" width="8.28515625" style="6" customWidth="1"/>
    <col min="3083" max="3083" width="10" style="6" customWidth="1"/>
    <col min="3084" max="3084" width="11" style="6" customWidth="1"/>
    <col min="3085" max="3085" width="1.5703125" style="6" customWidth="1"/>
    <col min="3086" max="3090" width="16.85546875" style="6" customWidth="1"/>
    <col min="3091" max="3091" width="17.28515625" style="6" bestFit="1" customWidth="1"/>
    <col min="3092" max="3097" width="16.85546875" style="6" customWidth="1"/>
    <col min="3098" max="3098" width="14.7109375" style="6" customWidth="1"/>
    <col min="3099" max="3329" width="9.140625" style="6"/>
    <col min="3330" max="3330" width="4" style="6" customWidth="1"/>
    <col min="3331" max="3331" width="21.140625" style="6" customWidth="1"/>
    <col min="3332" max="3332" width="7.28515625" style="6" customWidth="1"/>
    <col min="3333" max="3333" width="10" style="6" customWidth="1"/>
    <col min="3334" max="3335" width="9.28515625" style="6" customWidth="1"/>
    <col min="3336" max="3337" width="8.140625" style="6" customWidth="1"/>
    <col min="3338" max="3338" width="8.28515625" style="6" customWidth="1"/>
    <col min="3339" max="3339" width="10" style="6" customWidth="1"/>
    <col min="3340" max="3340" width="11" style="6" customWidth="1"/>
    <col min="3341" max="3341" width="1.5703125" style="6" customWidth="1"/>
    <col min="3342" max="3346" width="16.85546875" style="6" customWidth="1"/>
    <col min="3347" max="3347" width="17.28515625" style="6" bestFit="1" customWidth="1"/>
    <col min="3348" max="3353" width="16.85546875" style="6" customWidth="1"/>
    <col min="3354" max="3354" width="14.7109375" style="6" customWidth="1"/>
    <col min="3355" max="3585" width="9.140625" style="6"/>
    <col min="3586" max="3586" width="4" style="6" customWidth="1"/>
    <col min="3587" max="3587" width="21.140625" style="6" customWidth="1"/>
    <col min="3588" max="3588" width="7.28515625" style="6" customWidth="1"/>
    <col min="3589" max="3589" width="10" style="6" customWidth="1"/>
    <col min="3590" max="3591" width="9.28515625" style="6" customWidth="1"/>
    <col min="3592" max="3593" width="8.140625" style="6" customWidth="1"/>
    <col min="3594" max="3594" width="8.28515625" style="6" customWidth="1"/>
    <col min="3595" max="3595" width="10" style="6" customWidth="1"/>
    <col min="3596" max="3596" width="11" style="6" customWidth="1"/>
    <col min="3597" max="3597" width="1.5703125" style="6" customWidth="1"/>
    <col min="3598" max="3602" width="16.85546875" style="6" customWidth="1"/>
    <col min="3603" max="3603" width="17.28515625" style="6" bestFit="1" customWidth="1"/>
    <col min="3604" max="3609" width="16.85546875" style="6" customWidth="1"/>
    <col min="3610" max="3610" width="14.7109375" style="6" customWidth="1"/>
    <col min="3611" max="3841" width="9.140625" style="6"/>
    <col min="3842" max="3842" width="4" style="6" customWidth="1"/>
    <col min="3843" max="3843" width="21.140625" style="6" customWidth="1"/>
    <col min="3844" max="3844" width="7.28515625" style="6" customWidth="1"/>
    <col min="3845" max="3845" width="10" style="6" customWidth="1"/>
    <col min="3846" max="3847" width="9.28515625" style="6" customWidth="1"/>
    <col min="3848" max="3849" width="8.140625" style="6" customWidth="1"/>
    <col min="3850" max="3850" width="8.28515625" style="6" customWidth="1"/>
    <col min="3851" max="3851" width="10" style="6" customWidth="1"/>
    <col min="3852" max="3852" width="11" style="6" customWidth="1"/>
    <col min="3853" max="3853" width="1.5703125" style="6" customWidth="1"/>
    <col min="3854" max="3858" width="16.85546875" style="6" customWidth="1"/>
    <col min="3859" max="3859" width="17.28515625" style="6" bestFit="1" customWidth="1"/>
    <col min="3860" max="3865" width="16.85546875" style="6" customWidth="1"/>
    <col min="3866" max="3866" width="14.7109375" style="6" customWidth="1"/>
    <col min="3867" max="4097" width="9.140625" style="6"/>
    <col min="4098" max="4098" width="4" style="6" customWidth="1"/>
    <col min="4099" max="4099" width="21.140625" style="6" customWidth="1"/>
    <col min="4100" max="4100" width="7.28515625" style="6" customWidth="1"/>
    <col min="4101" max="4101" width="10" style="6" customWidth="1"/>
    <col min="4102" max="4103" width="9.28515625" style="6" customWidth="1"/>
    <col min="4104" max="4105" width="8.140625" style="6" customWidth="1"/>
    <col min="4106" max="4106" width="8.28515625" style="6" customWidth="1"/>
    <col min="4107" max="4107" width="10" style="6" customWidth="1"/>
    <col min="4108" max="4108" width="11" style="6" customWidth="1"/>
    <col min="4109" max="4109" width="1.5703125" style="6" customWidth="1"/>
    <col min="4110" max="4114" width="16.85546875" style="6" customWidth="1"/>
    <col min="4115" max="4115" width="17.28515625" style="6" bestFit="1" customWidth="1"/>
    <col min="4116" max="4121" width="16.85546875" style="6" customWidth="1"/>
    <col min="4122" max="4122" width="14.7109375" style="6" customWidth="1"/>
    <col min="4123" max="4353" width="9.140625" style="6"/>
    <col min="4354" max="4354" width="4" style="6" customWidth="1"/>
    <col min="4355" max="4355" width="21.140625" style="6" customWidth="1"/>
    <col min="4356" max="4356" width="7.28515625" style="6" customWidth="1"/>
    <col min="4357" max="4357" width="10" style="6" customWidth="1"/>
    <col min="4358" max="4359" width="9.28515625" style="6" customWidth="1"/>
    <col min="4360" max="4361" width="8.140625" style="6" customWidth="1"/>
    <col min="4362" max="4362" width="8.28515625" style="6" customWidth="1"/>
    <col min="4363" max="4363" width="10" style="6" customWidth="1"/>
    <col min="4364" max="4364" width="11" style="6" customWidth="1"/>
    <col min="4365" max="4365" width="1.5703125" style="6" customWidth="1"/>
    <col min="4366" max="4370" width="16.85546875" style="6" customWidth="1"/>
    <col min="4371" max="4371" width="17.28515625" style="6" bestFit="1" customWidth="1"/>
    <col min="4372" max="4377" width="16.85546875" style="6" customWidth="1"/>
    <col min="4378" max="4378" width="14.7109375" style="6" customWidth="1"/>
    <col min="4379" max="4609" width="9.140625" style="6"/>
    <col min="4610" max="4610" width="4" style="6" customWidth="1"/>
    <col min="4611" max="4611" width="21.140625" style="6" customWidth="1"/>
    <col min="4612" max="4612" width="7.28515625" style="6" customWidth="1"/>
    <col min="4613" max="4613" width="10" style="6" customWidth="1"/>
    <col min="4614" max="4615" width="9.28515625" style="6" customWidth="1"/>
    <col min="4616" max="4617" width="8.140625" style="6" customWidth="1"/>
    <col min="4618" max="4618" width="8.28515625" style="6" customWidth="1"/>
    <col min="4619" max="4619" width="10" style="6" customWidth="1"/>
    <col min="4620" max="4620" width="11" style="6" customWidth="1"/>
    <col min="4621" max="4621" width="1.5703125" style="6" customWidth="1"/>
    <col min="4622" max="4626" width="16.85546875" style="6" customWidth="1"/>
    <col min="4627" max="4627" width="17.28515625" style="6" bestFit="1" customWidth="1"/>
    <col min="4628" max="4633" width="16.85546875" style="6" customWidth="1"/>
    <col min="4634" max="4634" width="14.7109375" style="6" customWidth="1"/>
    <col min="4635" max="4865" width="9.140625" style="6"/>
    <col min="4866" max="4866" width="4" style="6" customWidth="1"/>
    <col min="4867" max="4867" width="21.140625" style="6" customWidth="1"/>
    <col min="4868" max="4868" width="7.28515625" style="6" customWidth="1"/>
    <col min="4869" max="4869" width="10" style="6" customWidth="1"/>
    <col min="4870" max="4871" width="9.28515625" style="6" customWidth="1"/>
    <col min="4872" max="4873" width="8.140625" style="6" customWidth="1"/>
    <col min="4874" max="4874" width="8.28515625" style="6" customWidth="1"/>
    <col min="4875" max="4875" width="10" style="6" customWidth="1"/>
    <col min="4876" max="4876" width="11" style="6" customWidth="1"/>
    <col min="4877" max="4877" width="1.5703125" style="6" customWidth="1"/>
    <col min="4878" max="4882" width="16.85546875" style="6" customWidth="1"/>
    <col min="4883" max="4883" width="17.28515625" style="6" bestFit="1" customWidth="1"/>
    <col min="4884" max="4889" width="16.85546875" style="6" customWidth="1"/>
    <col min="4890" max="4890" width="14.7109375" style="6" customWidth="1"/>
    <col min="4891" max="5121" width="9.140625" style="6"/>
    <col min="5122" max="5122" width="4" style="6" customWidth="1"/>
    <col min="5123" max="5123" width="21.140625" style="6" customWidth="1"/>
    <col min="5124" max="5124" width="7.28515625" style="6" customWidth="1"/>
    <col min="5125" max="5125" width="10" style="6" customWidth="1"/>
    <col min="5126" max="5127" width="9.28515625" style="6" customWidth="1"/>
    <col min="5128" max="5129" width="8.140625" style="6" customWidth="1"/>
    <col min="5130" max="5130" width="8.28515625" style="6" customWidth="1"/>
    <col min="5131" max="5131" width="10" style="6" customWidth="1"/>
    <col min="5132" max="5132" width="11" style="6" customWidth="1"/>
    <col min="5133" max="5133" width="1.5703125" style="6" customWidth="1"/>
    <col min="5134" max="5138" width="16.85546875" style="6" customWidth="1"/>
    <col min="5139" max="5139" width="17.28515625" style="6" bestFit="1" customWidth="1"/>
    <col min="5140" max="5145" width="16.85546875" style="6" customWidth="1"/>
    <col min="5146" max="5146" width="14.7109375" style="6" customWidth="1"/>
    <col min="5147" max="5377" width="9.140625" style="6"/>
    <col min="5378" max="5378" width="4" style="6" customWidth="1"/>
    <col min="5379" max="5379" width="21.140625" style="6" customWidth="1"/>
    <col min="5380" max="5380" width="7.28515625" style="6" customWidth="1"/>
    <col min="5381" max="5381" width="10" style="6" customWidth="1"/>
    <col min="5382" max="5383" width="9.28515625" style="6" customWidth="1"/>
    <col min="5384" max="5385" width="8.140625" style="6" customWidth="1"/>
    <col min="5386" max="5386" width="8.28515625" style="6" customWidth="1"/>
    <col min="5387" max="5387" width="10" style="6" customWidth="1"/>
    <col min="5388" max="5388" width="11" style="6" customWidth="1"/>
    <col min="5389" max="5389" width="1.5703125" style="6" customWidth="1"/>
    <col min="5390" max="5394" width="16.85546875" style="6" customWidth="1"/>
    <col min="5395" max="5395" width="17.28515625" style="6" bestFit="1" customWidth="1"/>
    <col min="5396" max="5401" width="16.85546875" style="6" customWidth="1"/>
    <col min="5402" max="5402" width="14.7109375" style="6" customWidth="1"/>
    <col min="5403" max="5633" width="9.140625" style="6"/>
    <col min="5634" max="5634" width="4" style="6" customWidth="1"/>
    <col min="5635" max="5635" width="21.140625" style="6" customWidth="1"/>
    <col min="5636" max="5636" width="7.28515625" style="6" customWidth="1"/>
    <col min="5637" max="5637" width="10" style="6" customWidth="1"/>
    <col min="5638" max="5639" width="9.28515625" style="6" customWidth="1"/>
    <col min="5640" max="5641" width="8.140625" style="6" customWidth="1"/>
    <col min="5642" max="5642" width="8.28515625" style="6" customWidth="1"/>
    <col min="5643" max="5643" width="10" style="6" customWidth="1"/>
    <col min="5644" max="5644" width="11" style="6" customWidth="1"/>
    <col min="5645" max="5645" width="1.5703125" style="6" customWidth="1"/>
    <col min="5646" max="5650" width="16.85546875" style="6" customWidth="1"/>
    <col min="5651" max="5651" width="17.28515625" style="6" bestFit="1" customWidth="1"/>
    <col min="5652" max="5657" width="16.85546875" style="6" customWidth="1"/>
    <col min="5658" max="5658" width="14.7109375" style="6" customWidth="1"/>
    <col min="5659" max="5889" width="9.140625" style="6"/>
    <col min="5890" max="5890" width="4" style="6" customWidth="1"/>
    <col min="5891" max="5891" width="21.140625" style="6" customWidth="1"/>
    <col min="5892" max="5892" width="7.28515625" style="6" customWidth="1"/>
    <col min="5893" max="5893" width="10" style="6" customWidth="1"/>
    <col min="5894" max="5895" width="9.28515625" style="6" customWidth="1"/>
    <col min="5896" max="5897" width="8.140625" style="6" customWidth="1"/>
    <col min="5898" max="5898" width="8.28515625" style="6" customWidth="1"/>
    <col min="5899" max="5899" width="10" style="6" customWidth="1"/>
    <col min="5900" max="5900" width="11" style="6" customWidth="1"/>
    <col min="5901" max="5901" width="1.5703125" style="6" customWidth="1"/>
    <col min="5902" max="5906" width="16.85546875" style="6" customWidth="1"/>
    <col min="5907" max="5907" width="17.28515625" style="6" bestFit="1" customWidth="1"/>
    <col min="5908" max="5913" width="16.85546875" style="6" customWidth="1"/>
    <col min="5914" max="5914" width="14.7109375" style="6" customWidth="1"/>
    <col min="5915" max="6145" width="9.140625" style="6"/>
    <col min="6146" max="6146" width="4" style="6" customWidth="1"/>
    <col min="6147" max="6147" width="21.140625" style="6" customWidth="1"/>
    <col min="6148" max="6148" width="7.28515625" style="6" customWidth="1"/>
    <col min="6149" max="6149" width="10" style="6" customWidth="1"/>
    <col min="6150" max="6151" width="9.28515625" style="6" customWidth="1"/>
    <col min="6152" max="6153" width="8.140625" style="6" customWidth="1"/>
    <col min="6154" max="6154" width="8.28515625" style="6" customWidth="1"/>
    <col min="6155" max="6155" width="10" style="6" customWidth="1"/>
    <col min="6156" max="6156" width="11" style="6" customWidth="1"/>
    <col min="6157" max="6157" width="1.5703125" style="6" customWidth="1"/>
    <col min="6158" max="6162" width="16.85546875" style="6" customWidth="1"/>
    <col min="6163" max="6163" width="17.28515625" style="6" bestFit="1" customWidth="1"/>
    <col min="6164" max="6169" width="16.85546875" style="6" customWidth="1"/>
    <col min="6170" max="6170" width="14.7109375" style="6" customWidth="1"/>
    <col min="6171" max="6401" width="9.140625" style="6"/>
    <col min="6402" max="6402" width="4" style="6" customWidth="1"/>
    <col min="6403" max="6403" width="21.140625" style="6" customWidth="1"/>
    <col min="6404" max="6404" width="7.28515625" style="6" customWidth="1"/>
    <col min="6405" max="6405" width="10" style="6" customWidth="1"/>
    <col min="6406" max="6407" width="9.28515625" style="6" customWidth="1"/>
    <col min="6408" max="6409" width="8.140625" style="6" customWidth="1"/>
    <col min="6410" max="6410" width="8.28515625" style="6" customWidth="1"/>
    <col min="6411" max="6411" width="10" style="6" customWidth="1"/>
    <col min="6412" max="6412" width="11" style="6" customWidth="1"/>
    <col min="6413" max="6413" width="1.5703125" style="6" customWidth="1"/>
    <col min="6414" max="6418" width="16.85546875" style="6" customWidth="1"/>
    <col min="6419" max="6419" width="17.28515625" style="6" bestFit="1" customWidth="1"/>
    <col min="6420" max="6425" width="16.85546875" style="6" customWidth="1"/>
    <col min="6426" max="6426" width="14.7109375" style="6" customWidth="1"/>
    <col min="6427" max="6657" width="9.140625" style="6"/>
    <col min="6658" max="6658" width="4" style="6" customWidth="1"/>
    <col min="6659" max="6659" width="21.140625" style="6" customWidth="1"/>
    <col min="6660" max="6660" width="7.28515625" style="6" customWidth="1"/>
    <col min="6661" max="6661" width="10" style="6" customWidth="1"/>
    <col min="6662" max="6663" width="9.28515625" style="6" customWidth="1"/>
    <col min="6664" max="6665" width="8.140625" style="6" customWidth="1"/>
    <col min="6666" max="6666" width="8.28515625" style="6" customWidth="1"/>
    <col min="6667" max="6667" width="10" style="6" customWidth="1"/>
    <col min="6668" max="6668" width="11" style="6" customWidth="1"/>
    <col min="6669" max="6669" width="1.5703125" style="6" customWidth="1"/>
    <col min="6670" max="6674" width="16.85546875" style="6" customWidth="1"/>
    <col min="6675" max="6675" width="17.28515625" style="6" bestFit="1" customWidth="1"/>
    <col min="6676" max="6681" width="16.85546875" style="6" customWidth="1"/>
    <col min="6682" max="6682" width="14.7109375" style="6" customWidth="1"/>
    <col min="6683" max="6913" width="9.140625" style="6"/>
    <col min="6914" max="6914" width="4" style="6" customWidth="1"/>
    <col min="6915" max="6915" width="21.140625" style="6" customWidth="1"/>
    <col min="6916" max="6916" width="7.28515625" style="6" customWidth="1"/>
    <col min="6917" max="6917" width="10" style="6" customWidth="1"/>
    <col min="6918" max="6919" width="9.28515625" style="6" customWidth="1"/>
    <col min="6920" max="6921" width="8.140625" style="6" customWidth="1"/>
    <col min="6922" max="6922" width="8.28515625" style="6" customWidth="1"/>
    <col min="6923" max="6923" width="10" style="6" customWidth="1"/>
    <col min="6924" max="6924" width="11" style="6" customWidth="1"/>
    <col min="6925" max="6925" width="1.5703125" style="6" customWidth="1"/>
    <col min="6926" max="6930" width="16.85546875" style="6" customWidth="1"/>
    <col min="6931" max="6931" width="17.28515625" style="6" bestFit="1" customWidth="1"/>
    <col min="6932" max="6937" width="16.85546875" style="6" customWidth="1"/>
    <col min="6938" max="6938" width="14.7109375" style="6" customWidth="1"/>
    <col min="6939" max="7169" width="9.140625" style="6"/>
    <col min="7170" max="7170" width="4" style="6" customWidth="1"/>
    <col min="7171" max="7171" width="21.140625" style="6" customWidth="1"/>
    <col min="7172" max="7172" width="7.28515625" style="6" customWidth="1"/>
    <col min="7173" max="7173" width="10" style="6" customWidth="1"/>
    <col min="7174" max="7175" width="9.28515625" style="6" customWidth="1"/>
    <col min="7176" max="7177" width="8.140625" style="6" customWidth="1"/>
    <col min="7178" max="7178" width="8.28515625" style="6" customWidth="1"/>
    <col min="7179" max="7179" width="10" style="6" customWidth="1"/>
    <col min="7180" max="7180" width="11" style="6" customWidth="1"/>
    <col min="7181" max="7181" width="1.5703125" style="6" customWidth="1"/>
    <col min="7182" max="7186" width="16.85546875" style="6" customWidth="1"/>
    <col min="7187" max="7187" width="17.28515625" style="6" bestFit="1" customWidth="1"/>
    <col min="7188" max="7193" width="16.85546875" style="6" customWidth="1"/>
    <col min="7194" max="7194" width="14.7109375" style="6" customWidth="1"/>
    <col min="7195" max="7425" width="9.140625" style="6"/>
    <col min="7426" max="7426" width="4" style="6" customWidth="1"/>
    <col min="7427" max="7427" width="21.140625" style="6" customWidth="1"/>
    <col min="7428" max="7428" width="7.28515625" style="6" customWidth="1"/>
    <col min="7429" max="7429" width="10" style="6" customWidth="1"/>
    <col min="7430" max="7431" width="9.28515625" style="6" customWidth="1"/>
    <col min="7432" max="7433" width="8.140625" style="6" customWidth="1"/>
    <col min="7434" max="7434" width="8.28515625" style="6" customWidth="1"/>
    <col min="7435" max="7435" width="10" style="6" customWidth="1"/>
    <col min="7436" max="7436" width="11" style="6" customWidth="1"/>
    <col min="7437" max="7437" width="1.5703125" style="6" customWidth="1"/>
    <col min="7438" max="7442" width="16.85546875" style="6" customWidth="1"/>
    <col min="7443" max="7443" width="17.28515625" style="6" bestFit="1" customWidth="1"/>
    <col min="7444" max="7449" width="16.85546875" style="6" customWidth="1"/>
    <col min="7450" max="7450" width="14.7109375" style="6" customWidth="1"/>
    <col min="7451" max="7681" width="9.140625" style="6"/>
    <col min="7682" max="7682" width="4" style="6" customWidth="1"/>
    <col min="7683" max="7683" width="21.140625" style="6" customWidth="1"/>
    <col min="7684" max="7684" width="7.28515625" style="6" customWidth="1"/>
    <col min="7685" max="7685" width="10" style="6" customWidth="1"/>
    <col min="7686" max="7687" width="9.28515625" style="6" customWidth="1"/>
    <col min="7688" max="7689" width="8.140625" style="6" customWidth="1"/>
    <col min="7690" max="7690" width="8.28515625" style="6" customWidth="1"/>
    <col min="7691" max="7691" width="10" style="6" customWidth="1"/>
    <col min="7692" max="7692" width="11" style="6" customWidth="1"/>
    <col min="7693" max="7693" width="1.5703125" style="6" customWidth="1"/>
    <col min="7694" max="7698" width="16.85546875" style="6" customWidth="1"/>
    <col min="7699" max="7699" width="17.28515625" style="6" bestFit="1" customWidth="1"/>
    <col min="7700" max="7705" width="16.85546875" style="6" customWidth="1"/>
    <col min="7706" max="7706" width="14.7109375" style="6" customWidth="1"/>
    <col min="7707" max="7937" width="9.140625" style="6"/>
    <col min="7938" max="7938" width="4" style="6" customWidth="1"/>
    <col min="7939" max="7939" width="21.140625" style="6" customWidth="1"/>
    <col min="7940" max="7940" width="7.28515625" style="6" customWidth="1"/>
    <col min="7941" max="7941" width="10" style="6" customWidth="1"/>
    <col min="7942" max="7943" width="9.28515625" style="6" customWidth="1"/>
    <col min="7944" max="7945" width="8.140625" style="6" customWidth="1"/>
    <col min="7946" max="7946" width="8.28515625" style="6" customWidth="1"/>
    <col min="7947" max="7947" width="10" style="6" customWidth="1"/>
    <col min="7948" max="7948" width="11" style="6" customWidth="1"/>
    <col min="7949" max="7949" width="1.5703125" style="6" customWidth="1"/>
    <col min="7950" max="7954" width="16.85546875" style="6" customWidth="1"/>
    <col min="7955" max="7955" width="17.28515625" style="6" bestFit="1" customWidth="1"/>
    <col min="7956" max="7961" width="16.85546875" style="6" customWidth="1"/>
    <col min="7962" max="7962" width="14.7109375" style="6" customWidth="1"/>
    <col min="7963" max="8193" width="9.140625" style="6"/>
    <col min="8194" max="8194" width="4" style="6" customWidth="1"/>
    <col min="8195" max="8195" width="21.140625" style="6" customWidth="1"/>
    <col min="8196" max="8196" width="7.28515625" style="6" customWidth="1"/>
    <col min="8197" max="8197" width="10" style="6" customWidth="1"/>
    <col min="8198" max="8199" width="9.28515625" style="6" customWidth="1"/>
    <col min="8200" max="8201" width="8.140625" style="6" customWidth="1"/>
    <col min="8202" max="8202" width="8.28515625" style="6" customWidth="1"/>
    <col min="8203" max="8203" width="10" style="6" customWidth="1"/>
    <col min="8204" max="8204" width="11" style="6" customWidth="1"/>
    <col min="8205" max="8205" width="1.5703125" style="6" customWidth="1"/>
    <col min="8206" max="8210" width="16.85546875" style="6" customWidth="1"/>
    <col min="8211" max="8211" width="17.28515625" style="6" bestFit="1" customWidth="1"/>
    <col min="8212" max="8217" width="16.85546875" style="6" customWidth="1"/>
    <col min="8218" max="8218" width="14.7109375" style="6" customWidth="1"/>
    <col min="8219" max="8449" width="9.140625" style="6"/>
    <col min="8450" max="8450" width="4" style="6" customWidth="1"/>
    <col min="8451" max="8451" width="21.140625" style="6" customWidth="1"/>
    <col min="8452" max="8452" width="7.28515625" style="6" customWidth="1"/>
    <col min="8453" max="8453" width="10" style="6" customWidth="1"/>
    <col min="8454" max="8455" width="9.28515625" style="6" customWidth="1"/>
    <col min="8456" max="8457" width="8.140625" style="6" customWidth="1"/>
    <col min="8458" max="8458" width="8.28515625" style="6" customWidth="1"/>
    <col min="8459" max="8459" width="10" style="6" customWidth="1"/>
    <col min="8460" max="8460" width="11" style="6" customWidth="1"/>
    <col min="8461" max="8461" width="1.5703125" style="6" customWidth="1"/>
    <col min="8462" max="8466" width="16.85546875" style="6" customWidth="1"/>
    <col min="8467" max="8467" width="17.28515625" style="6" bestFit="1" customWidth="1"/>
    <col min="8468" max="8473" width="16.85546875" style="6" customWidth="1"/>
    <col min="8474" max="8474" width="14.7109375" style="6" customWidth="1"/>
    <col min="8475" max="8705" width="9.140625" style="6"/>
    <col min="8706" max="8706" width="4" style="6" customWidth="1"/>
    <col min="8707" max="8707" width="21.140625" style="6" customWidth="1"/>
    <col min="8708" max="8708" width="7.28515625" style="6" customWidth="1"/>
    <col min="8709" max="8709" width="10" style="6" customWidth="1"/>
    <col min="8710" max="8711" width="9.28515625" style="6" customWidth="1"/>
    <col min="8712" max="8713" width="8.140625" style="6" customWidth="1"/>
    <col min="8714" max="8714" width="8.28515625" style="6" customWidth="1"/>
    <col min="8715" max="8715" width="10" style="6" customWidth="1"/>
    <col min="8716" max="8716" width="11" style="6" customWidth="1"/>
    <col min="8717" max="8717" width="1.5703125" style="6" customWidth="1"/>
    <col min="8718" max="8722" width="16.85546875" style="6" customWidth="1"/>
    <col min="8723" max="8723" width="17.28515625" style="6" bestFit="1" customWidth="1"/>
    <col min="8724" max="8729" width="16.85546875" style="6" customWidth="1"/>
    <col min="8730" max="8730" width="14.7109375" style="6" customWidth="1"/>
    <col min="8731" max="8961" width="9.140625" style="6"/>
    <col min="8962" max="8962" width="4" style="6" customWidth="1"/>
    <col min="8963" max="8963" width="21.140625" style="6" customWidth="1"/>
    <col min="8964" max="8964" width="7.28515625" style="6" customWidth="1"/>
    <col min="8965" max="8965" width="10" style="6" customWidth="1"/>
    <col min="8966" max="8967" width="9.28515625" style="6" customWidth="1"/>
    <col min="8968" max="8969" width="8.140625" style="6" customWidth="1"/>
    <col min="8970" max="8970" width="8.28515625" style="6" customWidth="1"/>
    <col min="8971" max="8971" width="10" style="6" customWidth="1"/>
    <col min="8972" max="8972" width="11" style="6" customWidth="1"/>
    <col min="8973" max="8973" width="1.5703125" style="6" customWidth="1"/>
    <col min="8974" max="8978" width="16.85546875" style="6" customWidth="1"/>
    <col min="8979" max="8979" width="17.28515625" style="6" bestFit="1" customWidth="1"/>
    <col min="8980" max="8985" width="16.85546875" style="6" customWidth="1"/>
    <col min="8986" max="8986" width="14.7109375" style="6" customWidth="1"/>
    <col min="8987" max="9217" width="9.140625" style="6"/>
    <col min="9218" max="9218" width="4" style="6" customWidth="1"/>
    <col min="9219" max="9219" width="21.140625" style="6" customWidth="1"/>
    <col min="9220" max="9220" width="7.28515625" style="6" customWidth="1"/>
    <col min="9221" max="9221" width="10" style="6" customWidth="1"/>
    <col min="9222" max="9223" width="9.28515625" style="6" customWidth="1"/>
    <col min="9224" max="9225" width="8.140625" style="6" customWidth="1"/>
    <col min="9226" max="9226" width="8.28515625" style="6" customWidth="1"/>
    <col min="9227" max="9227" width="10" style="6" customWidth="1"/>
    <col min="9228" max="9228" width="11" style="6" customWidth="1"/>
    <col min="9229" max="9229" width="1.5703125" style="6" customWidth="1"/>
    <col min="9230" max="9234" width="16.85546875" style="6" customWidth="1"/>
    <col min="9235" max="9235" width="17.28515625" style="6" bestFit="1" customWidth="1"/>
    <col min="9236" max="9241" width="16.85546875" style="6" customWidth="1"/>
    <col min="9242" max="9242" width="14.7109375" style="6" customWidth="1"/>
    <col min="9243" max="9473" width="9.140625" style="6"/>
    <col min="9474" max="9474" width="4" style="6" customWidth="1"/>
    <col min="9475" max="9475" width="21.140625" style="6" customWidth="1"/>
    <col min="9476" max="9476" width="7.28515625" style="6" customWidth="1"/>
    <col min="9477" max="9477" width="10" style="6" customWidth="1"/>
    <col min="9478" max="9479" width="9.28515625" style="6" customWidth="1"/>
    <col min="9480" max="9481" width="8.140625" style="6" customWidth="1"/>
    <col min="9482" max="9482" width="8.28515625" style="6" customWidth="1"/>
    <col min="9483" max="9483" width="10" style="6" customWidth="1"/>
    <col min="9484" max="9484" width="11" style="6" customWidth="1"/>
    <col min="9485" max="9485" width="1.5703125" style="6" customWidth="1"/>
    <col min="9486" max="9490" width="16.85546875" style="6" customWidth="1"/>
    <col min="9491" max="9491" width="17.28515625" style="6" bestFit="1" customWidth="1"/>
    <col min="9492" max="9497" width="16.85546875" style="6" customWidth="1"/>
    <col min="9498" max="9498" width="14.7109375" style="6" customWidth="1"/>
    <col min="9499" max="9729" width="9.140625" style="6"/>
    <col min="9730" max="9730" width="4" style="6" customWidth="1"/>
    <col min="9731" max="9731" width="21.140625" style="6" customWidth="1"/>
    <col min="9732" max="9732" width="7.28515625" style="6" customWidth="1"/>
    <col min="9733" max="9733" width="10" style="6" customWidth="1"/>
    <col min="9734" max="9735" width="9.28515625" style="6" customWidth="1"/>
    <col min="9736" max="9737" width="8.140625" style="6" customWidth="1"/>
    <col min="9738" max="9738" width="8.28515625" style="6" customWidth="1"/>
    <col min="9739" max="9739" width="10" style="6" customWidth="1"/>
    <col min="9740" max="9740" width="11" style="6" customWidth="1"/>
    <col min="9741" max="9741" width="1.5703125" style="6" customWidth="1"/>
    <col min="9742" max="9746" width="16.85546875" style="6" customWidth="1"/>
    <col min="9747" max="9747" width="17.28515625" style="6" bestFit="1" customWidth="1"/>
    <col min="9748" max="9753" width="16.85546875" style="6" customWidth="1"/>
    <col min="9754" max="9754" width="14.7109375" style="6" customWidth="1"/>
    <col min="9755" max="9985" width="9.140625" style="6"/>
    <col min="9986" max="9986" width="4" style="6" customWidth="1"/>
    <col min="9987" max="9987" width="21.140625" style="6" customWidth="1"/>
    <col min="9988" max="9988" width="7.28515625" style="6" customWidth="1"/>
    <col min="9989" max="9989" width="10" style="6" customWidth="1"/>
    <col min="9990" max="9991" width="9.28515625" style="6" customWidth="1"/>
    <col min="9992" max="9993" width="8.140625" style="6" customWidth="1"/>
    <col min="9994" max="9994" width="8.28515625" style="6" customWidth="1"/>
    <col min="9995" max="9995" width="10" style="6" customWidth="1"/>
    <col min="9996" max="9996" width="11" style="6" customWidth="1"/>
    <col min="9997" max="9997" width="1.5703125" style="6" customWidth="1"/>
    <col min="9998" max="10002" width="16.85546875" style="6" customWidth="1"/>
    <col min="10003" max="10003" width="17.28515625" style="6" bestFit="1" customWidth="1"/>
    <col min="10004" max="10009" width="16.85546875" style="6" customWidth="1"/>
    <col min="10010" max="10010" width="14.7109375" style="6" customWidth="1"/>
    <col min="10011" max="10241" width="9.140625" style="6"/>
    <col min="10242" max="10242" width="4" style="6" customWidth="1"/>
    <col min="10243" max="10243" width="21.140625" style="6" customWidth="1"/>
    <col min="10244" max="10244" width="7.28515625" style="6" customWidth="1"/>
    <col min="10245" max="10245" width="10" style="6" customWidth="1"/>
    <col min="10246" max="10247" width="9.28515625" style="6" customWidth="1"/>
    <col min="10248" max="10249" width="8.140625" style="6" customWidth="1"/>
    <col min="10250" max="10250" width="8.28515625" style="6" customWidth="1"/>
    <col min="10251" max="10251" width="10" style="6" customWidth="1"/>
    <col min="10252" max="10252" width="11" style="6" customWidth="1"/>
    <col min="10253" max="10253" width="1.5703125" style="6" customWidth="1"/>
    <col min="10254" max="10258" width="16.85546875" style="6" customWidth="1"/>
    <col min="10259" max="10259" width="17.28515625" style="6" bestFit="1" customWidth="1"/>
    <col min="10260" max="10265" width="16.85546875" style="6" customWidth="1"/>
    <col min="10266" max="10266" width="14.7109375" style="6" customWidth="1"/>
    <col min="10267" max="10497" width="9.140625" style="6"/>
    <col min="10498" max="10498" width="4" style="6" customWidth="1"/>
    <col min="10499" max="10499" width="21.140625" style="6" customWidth="1"/>
    <col min="10500" max="10500" width="7.28515625" style="6" customWidth="1"/>
    <col min="10501" max="10501" width="10" style="6" customWidth="1"/>
    <col min="10502" max="10503" width="9.28515625" style="6" customWidth="1"/>
    <col min="10504" max="10505" width="8.140625" style="6" customWidth="1"/>
    <col min="10506" max="10506" width="8.28515625" style="6" customWidth="1"/>
    <col min="10507" max="10507" width="10" style="6" customWidth="1"/>
    <col min="10508" max="10508" width="11" style="6" customWidth="1"/>
    <col min="10509" max="10509" width="1.5703125" style="6" customWidth="1"/>
    <col min="10510" max="10514" width="16.85546875" style="6" customWidth="1"/>
    <col min="10515" max="10515" width="17.28515625" style="6" bestFit="1" customWidth="1"/>
    <col min="10516" max="10521" width="16.85546875" style="6" customWidth="1"/>
    <col min="10522" max="10522" width="14.7109375" style="6" customWidth="1"/>
    <col min="10523" max="10753" width="9.140625" style="6"/>
    <col min="10754" max="10754" width="4" style="6" customWidth="1"/>
    <col min="10755" max="10755" width="21.140625" style="6" customWidth="1"/>
    <col min="10756" max="10756" width="7.28515625" style="6" customWidth="1"/>
    <col min="10757" max="10757" width="10" style="6" customWidth="1"/>
    <col min="10758" max="10759" width="9.28515625" style="6" customWidth="1"/>
    <col min="10760" max="10761" width="8.140625" style="6" customWidth="1"/>
    <col min="10762" max="10762" width="8.28515625" style="6" customWidth="1"/>
    <col min="10763" max="10763" width="10" style="6" customWidth="1"/>
    <col min="10764" max="10764" width="11" style="6" customWidth="1"/>
    <col min="10765" max="10765" width="1.5703125" style="6" customWidth="1"/>
    <col min="10766" max="10770" width="16.85546875" style="6" customWidth="1"/>
    <col min="10771" max="10771" width="17.28515625" style="6" bestFit="1" customWidth="1"/>
    <col min="10772" max="10777" width="16.85546875" style="6" customWidth="1"/>
    <col min="10778" max="10778" width="14.7109375" style="6" customWidth="1"/>
    <col min="10779" max="11009" width="9.140625" style="6"/>
    <col min="11010" max="11010" width="4" style="6" customWidth="1"/>
    <col min="11011" max="11011" width="21.140625" style="6" customWidth="1"/>
    <col min="11012" max="11012" width="7.28515625" style="6" customWidth="1"/>
    <col min="11013" max="11013" width="10" style="6" customWidth="1"/>
    <col min="11014" max="11015" width="9.28515625" style="6" customWidth="1"/>
    <col min="11016" max="11017" width="8.140625" style="6" customWidth="1"/>
    <col min="11018" max="11018" width="8.28515625" style="6" customWidth="1"/>
    <col min="11019" max="11019" width="10" style="6" customWidth="1"/>
    <col min="11020" max="11020" width="11" style="6" customWidth="1"/>
    <col min="11021" max="11021" width="1.5703125" style="6" customWidth="1"/>
    <col min="11022" max="11026" width="16.85546875" style="6" customWidth="1"/>
    <col min="11027" max="11027" width="17.28515625" style="6" bestFit="1" customWidth="1"/>
    <col min="11028" max="11033" width="16.85546875" style="6" customWidth="1"/>
    <col min="11034" max="11034" width="14.7109375" style="6" customWidth="1"/>
    <col min="11035" max="11265" width="9.140625" style="6"/>
    <col min="11266" max="11266" width="4" style="6" customWidth="1"/>
    <col min="11267" max="11267" width="21.140625" style="6" customWidth="1"/>
    <col min="11268" max="11268" width="7.28515625" style="6" customWidth="1"/>
    <col min="11269" max="11269" width="10" style="6" customWidth="1"/>
    <col min="11270" max="11271" width="9.28515625" style="6" customWidth="1"/>
    <col min="11272" max="11273" width="8.140625" style="6" customWidth="1"/>
    <col min="11274" max="11274" width="8.28515625" style="6" customWidth="1"/>
    <col min="11275" max="11275" width="10" style="6" customWidth="1"/>
    <col min="11276" max="11276" width="11" style="6" customWidth="1"/>
    <col min="11277" max="11277" width="1.5703125" style="6" customWidth="1"/>
    <col min="11278" max="11282" width="16.85546875" style="6" customWidth="1"/>
    <col min="11283" max="11283" width="17.28515625" style="6" bestFit="1" customWidth="1"/>
    <col min="11284" max="11289" width="16.85546875" style="6" customWidth="1"/>
    <col min="11290" max="11290" width="14.7109375" style="6" customWidth="1"/>
    <col min="11291" max="11521" width="9.140625" style="6"/>
    <col min="11522" max="11522" width="4" style="6" customWidth="1"/>
    <col min="11523" max="11523" width="21.140625" style="6" customWidth="1"/>
    <col min="11524" max="11524" width="7.28515625" style="6" customWidth="1"/>
    <col min="11525" max="11525" width="10" style="6" customWidth="1"/>
    <col min="11526" max="11527" width="9.28515625" style="6" customWidth="1"/>
    <col min="11528" max="11529" width="8.140625" style="6" customWidth="1"/>
    <col min="11530" max="11530" width="8.28515625" style="6" customWidth="1"/>
    <col min="11531" max="11531" width="10" style="6" customWidth="1"/>
    <col min="11532" max="11532" width="11" style="6" customWidth="1"/>
    <col min="11533" max="11533" width="1.5703125" style="6" customWidth="1"/>
    <col min="11534" max="11538" width="16.85546875" style="6" customWidth="1"/>
    <col min="11539" max="11539" width="17.28515625" style="6" bestFit="1" customWidth="1"/>
    <col min="11540" max="11545" width="16.85546875" style="6" customWidth="1"/>
    <col min="11546" max="11546" width="14.7109375" style="6" customWidth="1"/>
    <col min="11547" max="11777" width="9.140625" style="6"/>
    <col min="11778" max="11778" width="4" style="6" customWidth="1"/>
    <col min="11779" max="11779" width="21.140625" style="6" customWidth="1"/>
    <col min="11780" max="11780" width="7.28515625" style="6" customWidth="1"/>
    <col min="11781" max="11781" width="10" style="6" customWidth="1"/>
    <col min="11782" max="11783" width="9.28515625" style="6" customWidth="1"/>
    <col min="11784" max="11785" width="8.140625" style="6" customWidth="1"/>
    <col min="11786" max="11786" width="8.28515625" style="6" customWidth="1"/>
    <col min="11787" max="11787" width="10" style="6" customWidth="1"/>
    <col min="11788" max="11788" width="11" style="6" customWidth="1"/>
    <col min="11789" max="11789" width="1.5703125" style="6" customWidth="1"/>
    <col min="11790" max="11794" width="16.85546875" style="6" customWidth="1"/>
    <col min="11795" max="11795" width="17.28515625" style="6" bestFit="1" customWidth="1"/>
    <col min="11796" max="11801" width="16.85546875" style="6" customWidth="1"/>
    <col min="11802" max="11802" width="14.7109375" style="6" customWidth="1"/>
    <col min="11803" max="12033" width="9.140625" style="6"/>
    <col min="12034" max="12034" width="4" style="6" customWidth="1"/>
    <col min="12035" max="12035" width="21.140625" style="6" customWidth="1"/>
    <col min="12036" max="12036" width="7.28515625" style="6" customWidth="1"/>
    <col min="12037" max="12037" width="10" style="6" customWidth="1"/>
    <col min="12038" max="12039" width="9.28515625" style="6" customWidth="1"/>
    <col min="12040" max="12041" width="8.140625" style="6" customWidth="1"/>
    <col min="12042" max="12042" width="8.28515625" style="6" customWidth="1"/>
    <col min="12043" max="12043" width="10" style="6" customWidth="1"/>
    <col min="12044" max="12044" width="11" style="6" customWidth="1"/>
    <col min="12045" max="12045" width="1.5703125" style="6" customWidth="1"/>
    <col min="12046" max="12050" width="16.85546875" style="6" customWidth="1"/>
    <col min="12051" max="12051" width="17.28515625" style="6" bestFit="1" customWidth="1"/>
    <col min="12052" max="12057" width="16.85546875" style="6" customWidth="1"/>
    <col min="12058" max="12058" width="14.7109375" style="6" customWidth="1"/>
    <col min="12059" max="12289" width="9.140625" style="6"/>
    <col min="12290" max="12290" width="4" style="6" customWidth="1"/>
    <col min="12291" max="12291" width="21.140625" style="6" customWidth="1"/>
    <col min="12292" max="12292" width="7.28515625" style="6" customWidth="1"/>
    <col min="12293" max="12293" width="10" style="6" customWidth="1"/>
    <col min="12294" max="12295" width="9.28515625" style="6" customWidth="1"/>
    <col min="12296" max="12297" width="8.140625" style="6" customWidth="1"/>
    <col min="12298" max="12298" width="8.28515625" style="6" customWidth="1"/>
    <col min="12299" max="12299" width="10" style="6" customWidth="1"/>
    <col min="12300" max="12300" width="11" style="6" customWidth="1"/>
    <col min="12301" max="12301" width="1.5703125" style="6" customWidth="1"/>
    <col min="12302" max="12306" width="16.85546875" style="6" customWidth="1"/>
    <col min="12307" max="12307" width="17.28515625" style="6" bestFit="1" customWidth="1"/>
    <col min="12308" max="12313" width="16.85546875" style="6" customWidth="1"/>
    <col min="12314" max="12314" width="14.7109375" style="6" customWidth="1"/>
    <col min="12315" max="12545" width="9.140625" style="6"/>
    <col min="12546" max="12546" width="4" style="6" customWidth="1"/>
    <col min="12547" max="12547" width="21.140625" style="6" customWidth="1"/>
    <col min="12548" max="12548" width="7.28515625" style="6" customWidth="1"/>
    <col min="12549" max="12549" width="10" style="6" customWidth="1"/>
    <col min="12550" max="12551" width="9.28515625" style="6" customWidth="1"/>
    <col min="12552" max="12553" width="8.140625" style="6" customWidth="1"/>
    <col min="12554" max="12554" width="8.28515625" style="6" customWidth="1"/>
    <col min="12555" max="12555" width="10" style="6" customWidth="1"/>
    <col min="12556" max="12556" width="11" style="6" customWidth="1"/>
    <col min="12557" max="12557" width="1.5703125" style="6" customWidth="1"/>
    <col min="12558" max="12562" width="16.85546875" style="6" customWidth="1"/>
    <col min="12563" max="12563" width="17.28515625" style="6" bestFit="1" customWidth="1"/>
    <col min="12564" max="12569" width="16.85546875" style="6" customWidth="1"/>
    <col min="12570" max="12570" width="14.7109375" style="6" customWidth="1"/>
    <col min="12571" max="12801" width="9.140625" style="6"/>
    <col min="12802" max="12802" width="4" style="6" customWidth="1"/>
    <col min="12803" max="12803" width="21.140625" style="6" customWidth="1"/>
    <col min="12804" max="12804" width="7.28515625" style="6" customWidth="1"/>
    <col min="12805" max="12805" width="10" style="6" customWidth="1"/>
    <col min="12806" max="12807" width="9.28515625" style="6" customWidth="1"/>
    <col min="12808" max="12809" width="8.140625" style="6" customWidth="1"/>
    <col min="12810" max="12810" width="8.28515625" style="6" customWidth="1"/>
    <col min="12811" max="12811" width="10" style="6" customWidth="1"/>
    <col min="12812" max="12812" width="11" style="6" customWidth="1"/>
    <col min="12813" max="12813" width="1.5703125" style="6" customWidth="1"/>
    <col min="12814" max="12818" width="16.85546875" style="6" customWidth="1"/>
    <col min="12819" max="12819" width="17.28515625" style="6" bestFit="1" customWidth="1"/>
    <col min="12820" max="12825" width="16.85546875" style="6" customWidth="1"/>
    <col min="12826" max="12826" width="14.7109375" style="6" customWidth="1"/>
    <col min="12827" max="13057" width="9.140625" style="6"/>
    <col min="13058" max="13058" width="4" style="6" customWidth="1"/>
    <col min="13059" max="13059" width="21.140625" style="6" customWidth="1"/>
    <col min="13060" max="13060" width="7.28515625" style="6" customWidth="1"/>
    <col min="13061" max="13061" width="10" style="6" customWidth="1"/>
    <col min="13062" max="13063" width="9.28515625" style="6" customWidth="1"/>
    <col min="13064" max="13065" width="8.140625" style="6" customWidth="1"/>
    <col min="13066" max="13066" width="8.28515625" style="6" customWidth="1"/>
    <col min="13067" max="13067" width="10" style="6" customWidth="1"/>
    <col min="13068" max="13068" width="11" style="6" customWidth="1"/>
    <col min="13069" max="13069" width="1.5703125" style="6" customWidth="1"/>
    <col min="13070" max="13074" width="16.85546875" style="6" customWidth="1"/>
    <col min="13075" max="13075" width="17.28515625" style="6" bestFit="1" customWidth="1"/>
    <col min="13076" max="13081" width="16.85546875" style="6" customWidth="1"/>
    <col min="13082" max="13082" width="14.7109375" style="6" customWidth="1"/>
    <col min="13083" max="13313" width="9.140625" style="6"/>
    <col min="13314" max="13314" width="4" style="6" customWidth="1"/>
    <col min="13315" max="13315" width="21.140625" style="6" customWidth="1"/>
    <col min="13316" max="13316" width="7.28515625" style="6" customWidth="1"/>
    <col min="13317" max="13317" width="10" style="6" customWidth="1"/>
    <col min="13318" max="13319" width="9.28515625" style="6" customWidth="1"/>
    <col min="13320" max="13321" width="8.140625" style="6" customWidth="1"/>
    <col min="13322" max="13322" width="8.28515625" style="6" customWidth="1"/>
    <col min="13323" max="13323" width="10" style="6" customWidth="1"/>
    <col min="13324" max="13324" width="11" style="6" customWidth="1"/>
    <col min="13325" max="13325" width="1.5703125" style="6" customWidth="1"/>
    <col min="13326" max="13330" width="16.85546875" style="6" customWidth="1"/>
    <col min="13331" max="13331" width="17.28515625" style="6" bestFit="1" customWidth="1"/>
    <col min="13332" max="13337" width="16.85546875" style="6" customWidth="1"/>
    <col min="13338" max="13338" width="14.7109375" style="6" customWidth="1"/>
    <col min="13339" max="13569" width="9.140625" style="6"/>
    <col min="13570" max="13570" width="4" style="6" customWidth="1"/>
    <col min="13571" max="13571" width="21.140625" style="6" customWidth="1"/>
    <col min="13572" max="13572" width="7.28515625" style="6" customWidth="1"/>
    <col min="13573" max="13573" width="10" style="6" customWidth="1"/>
    <col min="13574" max="13575" width="9.28515625" style="6" customWidth="1"/>
    <col min="13576" max="13577" width="8.140625" style="6" customWidth="1"/>
    <col min="13578" max="13578" width="8.28515625" style="6" customWidth="1"/>
    <col min="13579" max="13579" width="10" style="6" customWidth="1"/>
    <col min="13580" max="13580" width="11" style="6" customWidth="1"/>
    <col min="13581" max="13581" width="1.5703125" style="6" customWidth="1"/>
    <col min="13582" max="13586" width="16.85546875" style="6" customWidth="1"/>
    <col min="13587" max="13587" width="17.28515625" style="6" bestFit="1" customWidth="1"/>
    <col min="13588" max="13593" width="16.85546875" style="6" customWidth="1"/>
    <col min="13594" max="13594" width="14.7109375" style="6" customWidth="1"/>
    <col min="13595" max="13825" width="9.140625" style="6"/>
    <col min="13826" max="13826" width="4" style="6" customWidth="1"/>
    <col min="13827" max="13827" width="21.140625" style="6" customWidth="1"/>
    <col min="13828" max="13828" width="7.28515625" style="6" customWidth="1"/>
    <col min="13829" max="13829" width="10" style="6" customWidth="1"/>
    <col min="13830" max="13831" width="9.28515625" style="6" customWidth="1"/>
    <col min="13832" max="13833" width="8.140625" style="6" customWidth="1"/>
    <col min="13834" max="13834" width="8.28515625" style="6" customWidth="1"/>
    <col min="13835" max="13835" width="10" style="6" customWidth="1"/>
    <col min="13836" max="13836" width="11" style="6" customWidth="1"/>
    <col min="13837" max="13837" width="1.5703125" style="6" customWidth="1"/>
    <col min="13838" max="13842" width="16.85546875" style="6" customWidth="1"/>
    <col min="13843" max="13843" width="17.28515625" style="6" bestFit="1" customWidth="1"/>
    <col min="13844" max="13849" width="16.85546875" style="6" customWidth="1"/>
    <col min="13850" max="13850" width="14.7109375" style="6" customWidth="1"/>
    <col min="13851" max="14081" width="9.140625" style="6"/>
    <col min="14082" max="14082" width="4" style="6" customWidth="1"/>
    <col min="14083" max="14083" width="21.140625" style="6" customWidth="1"/>
    <col min="14084" max="14084" width="7.28515625" style="6" customWidth="1"/>
    <col min="14085" max="14085" width="10" style="6" customWidth="1"/>
    <col min="14086" max="14087" width="9.28515625" style="6" customWidth="1"/>
    <col min="14088" max="14089" width="8.140625" style="6" customWidth="1"/>
    <col min="14090" max="14090" width="8.28515625" style="6" customWidth="1"/>
    <col min="14091" max="14091" width="10" style="6" customWidth="1"/>
    <col min="14092" max="14092" width="11" style="6" customWidth="1"/>
    <col min="14093" max="14093" width="1.5703125" style="6" customWidth="1"/>
    <col min="14094" max="14098" width="16.85546875" style="6" customWidth="1"/>
    <col min="14099" max="14099" width="17.28515625" style="6" bestFit="1" customWidth="1"/>
    <col min="14100" max="14105" width="16.85546875" style="6" customWidth="1"/>
    <col min="14106" max="14106" width="14.7109375" style="6" customWidth="1"/>
    <col min="14107" max="14337" width="9.140625" style="6"/>
    <col min="14338" max="14338" width="4" style="6" customWidth="1"/>
    <col min="14339" max="14339" width="21.140625" style="6" customWidth="1"/>
    <col min="14340" max="14340" width="7.28515625" style="6" customWidth="1"/>
    <col min="14341" max="14341" width="10" style="6" customWidth="1"/>
    <col min="14342" max="14343" width="9.28515625" style="6" customWidth="1"/>
    <col min="14344" max="14345" width="8.140625" style="6" customWidth="1"/>
    <col min="14346" max="14346" width="8.28515625" style="6" customWidth="1"/>
    <col min="14347" max="14347" width="10" style="6" customWidth="1"/>
    <col min="14348" max="14348" width="11" style="6" customWidth="1"/>
    <col min="14349" max="14349" width="1.5703125" style="6" customWidth="1"/>
    <col min="14350" max="14354" width="16.85546875" style="6" customWidth="1"/>
    <col min="14355" max="14355" width="17.28515625" style="6" bestFit="1" customWidth="1"/>
    <col min="14356" max="14361" width="16.85546875" style="6" customWidth="1"/>
    <col min="14362" max="14362" width="14.7109375" style="6" customWidth="1"/>
    <col min="14363" max="14593" width="9.140625" style="6"/>
    <col min="14594" max="14594" width="4" style="6" customWidth="1"/>
    <col min="14595" max="14595" width="21.140625" style="6" customWidth="1"/>
    <col min="14596" max="14596" width="7.28515625" style="6" customWidth="1"/>
    <col min="14597" max="14597" width="10" style="6" customWidth="1"/>
    <col min="14598" max="14599" width="9.28515625" style="6" customWidth="1"/>
    <col min="14600" max="14601" width="8.140625" style="6" customWidth="1"/>
    <col min="14602" max="14602" width="8.28515625" style="6" customWidth="1"/>
    <col min="14603" max="14603" width="10" style="6" customWidth="1"/>
    <col min="14604" max="14604" width="11" style="6" customWidth="1"/>
    <col min="14605" max="14605" width="1.5703125" style="6" customWidth="1"/>
    <col min="14606" max="14610" width="16.85546875" style="6" customWidth="1"/>
    <col min="14611" max="14611" width="17.28515625" style="6" bestFit="1" customWidth="1"/>
    <col min="14612" max="14617" width="16.85546875" style="6" customWidth="1"/>
    <col min="14618" max="14618" width="14.7109375" style="6" customWidth="1"/>
    <col min="14619" max="14849" width="9.140625" style="6"/>
    <col min="14850" max="14850" width="4" style="6" customWidth="1"/>
    <col min="14851" max="14851" width="21.140625" style="6" customWidth="1"/>
    <col min="14852" max="14852" width="7.28515625" style="6" customWidth="1"/>
    <col min="14853" max="14853" width="10" style="6" customWidth="1"/>
    <col min="14854" max="14855" width="9.28515625" style="6" customWidth="1"/>
    <col min="14856" max="14857" width="8.140625" style="6" customWidth="1"/>
    <col min="14858" max="14858" width="8.28515625" style="6" customWidth="1"/>
    <col min="14859" max="14859" width="10" style="6" customWidth="1"/>
    <col min="14860" max="14860" width="11" style="6" customWidth="1"/>
    <col min="14861" max="14861" width="1.5703125" style="6" customWidth="1"/>
    <col min="14862" max="14866" width="16.85546875" style="6" customWidth="1"/>
    <col min="14867" max="14867" width="17.28515625" style="6" bestFit="1" customWidth="1"/>
    <col min="14868" max="14873" width="16.85546875" style="6" customWidth="1"/>
    <col min="14874" max="14874" width="14.7109375" style="6" customWidth="1"/>
    <col min="14875" max="15105" width="9.140625" style="6"/>
    <col min="15106" max="15106" width="4" style="6" customWidth="1"/>
    <col min="15107" max="15107" width="21.140625" style="6" customWidth="1"/>
    <col min="15108" max="15108" width="7.28515625" style="6" customWidth="1"/>
    <col min="15109" max="15109" width="10" style="6" customWidth="1"/>
    <col min="15110" max="15111" width="9.28515625" style="6" customWidth="1"/>
    <col min="15112" max="15113" width="8.140625" style="6" customWidth="1"/>
    <col min="15114" max="15114" width="8.28515625" style="6" customWidth="1"/>
    <col min="15115" max="15115" width="10" style="6" customWidth="1"/>
    <col min="15116" max="15116" width="11" style="6" customWidth="1"/>
    <col min="15117" max="15117" width="1.5703125" style="6" customWidth="1"/>
    <col min="15118" max="15122" width="16.85546875" style="6" customWidth="1"/>
    <col min="15123" max="15123" width="17.28515625" style="6" bestFit="1" customWidth="1"/>
    <col min="15124" max="15129" width="16.85546875" style="6" customWidth="1"/>
    <col min="15130" max="15130" width="14.7109375" style="6" customWidth="1"/>
    <col min="15131" max="15361" width="9.140625" style="6"/>
    <col min="15362" max="15362" width="4" style="6" customWidth="1"/>
    <col min="15363" max="15363" width="21.140625" style="6" customWidth="1"/>
    <col min="15364" max="15364" width="7.28515625" style="6" customWidth="1"/>
    <col min="15365" max="15365" width="10" style="6" customWidth="1"/>
    <col min="15366" max="15367" width="9.28515625" style="6" customWidth="1"/>
    <col min="15368" max="15369" width="8.140625" style="6" customWidth="1"/>
    <col min="15370" max="15370" width="8.28515625" style="6" customWidth="1"/>
    <col min="15371" max="15371" width="10" style="6" customWidth="1"/>
    <col min="15372" max="15372" width="11" style="6" customWidth="1"/>
    <col min="15373" max="15373" width="1.5703125" style="6" customWidth="1"/>
    <col min="15374" max="15378" width="16.85546875" style="6" customWidth="1"/>
    <col min="15379" max="15379" width="17.28515625" style="6" bestFit="1" customWidth="1"/>
    <col min="15380" max="15385" width="16.85546875" style="6" customWidth="1"/>
    <col min="15386" max="15386" width="14.7109375" style="6" customWidth="1"/>
    <col min="15387" max="15617" width="9.140625" style="6"/>
    <col min="15618" max="15618" width="4" style="6" customWidth="1"/>
    <col min="15619" max="15619" width="21.140625" style="6" customWidth="1"/>
    <col min="15620" max="15620" width="7.28515625" style="6" customWidth="1"/>
    <col min="15621" max="15621" width="10" style="6" customWidth="1"/>
    <col min="15622" max="15623" width="9.28515625" style="6" customWidth="1"/>
    <col min="15624" max="15625" width="8.140625" style="6" customWidth="1"/>
    <col min="15626" max="15626" width="8.28515625" style="6" customWidth="1"/>
    <col min="15627" max="15627" width="10" style="6" customWidth="1"/>
    <col min="15628" max="15628" width="11" style="6" customWidth="1"/>
    <col min="15629" max="15629" width="1.5703125" style="6" customWidth="1"/>
    <col min="15630" max="15634" width="16.85546875" style="6" customWidth="1"/>
    <col min="15635" max="15635" width="17.28515625" style="6" bestFit="1" customWidth="1"/>
    <col min="15636" max="15641" width="16.85546875" style="6" customWidth="1"/>
    <col min="15642" max="15642" width="14.7109375" style="6" customWidth="1"/>
    <col min="15643" max="15873" width="9.140625" style="6"/>
    <col min="15874" max="15874" width="4" style="6" customWidth="1"/>
    <col min="15875" max="15875" width="21.140625" style="6" customWidth="1"/>
    <col min="15876" max="15876" width="7.28515625" style="6" customWidth="1"/>
    <col min="15877" max="15877" width="10" style="6" customWidth="1"/>
    <col min="15878" max="15879" width="9.28515625" style="6" customWidth="1"/>
    <col min="15880" max="15881" width="8.140625" style="6" customWidth="1"/>
    <col min="15882" max="15882" width="8.28515625" style="6" customWidth="1"/>
    <col min="15883" max="15883" width="10" style="6" customWidth="1"/>
    <col min="15884" max="15884" width="11" style="6" customWidth="1"/>
    <col min="15885" max="15885" width="1.5703125" style="6" customWidth="1"/>
    <col min="15886" max="15890" width="16.85546875" style="6" customWidth="1"/>
    <col min="15891" max="15891" width="17.28515625" style="6" bestFit="1" customWidth="1"/>
    <col min="15892" max="15897" width="16.85546875" style="6" customWidth="1"/>
    <col min="15898" max="15898" width="14.7109375" style="6" customWidth="1"/>
    <col min="15899" max="16129" width="9.140625" style="6"/>
    <col min="16130" max="16130" width="4" style="6" customWidth="1"/>
    <col min="16131" max="16131" width="21.140625" style="6" customWidth="1"/>
    <col min="16132" max="16132" width="7.28515625" style="6" customWidth="1"/>
    <col min="16133" max="16133" width="10" style="6" customWidth="1"/>
    <col min="16134" max="16135" width="9.28515625" style="6" customWidth="1"/>
    <col min="16136" max="16137" width="8.140625" style="6" customWidth="1"/>
    <col min="16138" max="16138" width="8.28515625" style="6" customWidth="1"/>
    <col min="16139" max="16139" width="10" style="6" customWidth="1"/>
    <col min="16140" max="16140" width="11" style="6" customWidth="1"/>
    <col min="16141" max="16141" width="1.5703125" style="6" customWidth="1"/>
    <col min="16142" max="16146" width="16.85546875" style="6" customWidth="1"/>
    <col min="16147" max="16147" width="17.28515625" style="6" bestFit="1" customWidth="1"/>
    <col min="16148" max="16153" width="16.85546875" style="6" customWidth="1"/>
    <col min="16154" max="16154" width="14.7109375" style="6" customWidth="1"/>
    <col min="16155" max="16384" width="9.140625" style="6"/>
  </cols>
  <sheetData>
    <row r="2" spans="1:26" x14ac:dyDescent="0.2">
      <c r="A2" s="4"/>
      <c r="B2" s="4"/>
    </row>
    <row r="5" spans="1:26" ht="12.75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9" spans="1:26" s="10" customFormat="1" ht="24.75" customHeight="1" x14ac:dyDescent="0.25">
      <c r="A9" s="233" t="s">
        <v>262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2021</v>
      </c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8"/>
    </row>
    <row r="10" spans="1:26" s="10" customFormat="1" ht="12.75" customHeight="1" x14ac:dyDescent="0.25">
      <c r="A10" s="223" t="s">
        <v>1</v>
      </c>
      <c r="B10" s="223" t="s">
        <v>2</v>
      </c>
      <c r="C10" s="231" t="s">
        <v>3</v>
      </c>
      <c r="D10" s="231" t="s">
        <v>4</v>
      </c>
      <c r="E10" s="224" t="s">
        <v>5</v>
      </c>
      <c r="F10" s="225"/>
      <c r="G10" s="230" t="s">
        <v>6</v>
      </c>
      <c r="H10" s="230"/>
      <c r="I10" s="230"/>
      <c r="J10" s="53" t="s">
        <v>7</v>
      </c>
      <c r="K10" s="66" t="s">
        <v>8</v>
      </c>
      <c r="L10" s="13"/>
      <c r="M10" s="153">
        <v>44450</v>
      </c>
      <c r="N10" s="153">
        <v>44429</v>
      </c>
      <c r="O10" s="153">
        <v>44415</v>
      </c>
      <c r="P10" s="153">
        <v>44387</v>
      </c>
      <c r="Q10" s="153">
        <v>44380</v>
      </c>
      <c r="R10" s="153">
        <v>44373</v>
      </c>
      <c r="S10" s="153">
        <v>44353</v>
      </c>
      <c r="T10" s="153">
        <v>44352</v>
      </c>
      <c r="U10" s="153">
        <v>44348</v>
      </c>
      <c r="V10" s="103">
        <v>44332</v>
      </c>
      <c r="W10" s="103">
        <v>44325</v>
      </c>
      <c r="X10" s="103">
        <v>44311</v>
      </c>
      <c r="Y10" s="103">
        <v>44303</v>
      </c>
      <c r="Z10" s="103">
        <v>44289</v>
      </c>
    </row>
    <row r="11" spans="1:26" s="10" customFormat="1" x14ac:dyDescent="0.2">
      <c r="A11" s="223"/>
      <c r="B11" s="223"/>
      <c r="C11" s="231"/>
      <c r="D11" s="231"/>
      <c r="E11" s="226"/>
      <c r="F11" s="227"/>
      <c r="G11" s="231">
        <v>1</v>
      </c>
      <c r="H11" s="231">
        <v>2</v>
      </c>
      <c r="I11" s="234">
        <v>3</v>
      </c>
      <c r="J11" s="54" t="s">
        <v>9</v>
      </c>
      <c r="K11" s="68" t="s">
        <v>10</v>
      </c>
      <c r="L11" s="13"/>
      <c r="M11" s="150" t="s">
        <v>475</v>
      </c>
      <c r="N11" s="150" t="s">
        <v>512</v>
      </c>
      <c r="O11" s="150" t="s">
        <v>512</v>
      </c>
      <c r="P11" s="150" t="s">
        <v>497</v>
      </c>
      <c r="Q11" s="150" t="s">
        <v>14</v>
      </c>
      <c r="R11" s="150" t="s">
        <v>12</v>
      </c>
      <c r="S11" s="150" t="s">
        <v>16</v>
      </c>
      <c r="T11" s="150" t="s">
        <v>14</v>
      </c>
      <c r="U11" s="150" t="s">
        <v>14</v>
      </c>
      <c r="V11" s="150" t="s">
        <v>16</v>
      </c>
      <c r="W11" s="150" t="s">
        <v>460</v>
      </c>
      <c r="X11" s="150" t="s">
        <v>15</v>
      </c>
      <c r="Y11" s="150" t="s">
        <v>16</v>
      </c>
      <c r="Z11" s="150" t="s">
        <v>11</v>
      </c>
    </row>
    <row r="12" spans="1:26" s="10" customFormat="1" x14ac:dyDescent="0.2">
      <c r="A12" s="223"/>
      <c r="B12" s="223"/>
      <c r="C12" s="223"/>
      <c r="D12" s="223"/>
      <c r="E12" s="228"/>
      <c r="F12" s="229"/>
      <c r="G12" s="231"/>
      <c r="H12" s="231"/>
      <c r="I12" s="234"/>
      <c r="J12" s="55" t="s">
        <v>10</v>
      </c>
      <c r="K12" s="71" t="s">
        <v>17</v>
      </c>
      <c r="L12" s="18"/>
      <c r="M12" s="154" t="s">
        <v>19</v>
      </c>
      <c r="N12" s="154" t="s">
        <v>23</v>
      </c>
      <c r="O12" s="154" t="s">
        <v>19</v>
      </c>
      <c r="P12" s="154" t="s">
        <v>498</v>
      </c>
      <c r="Q12" s="154" t="s">
        <v>25</v>
      </c>
      <c r="R12" s="154" t="s">
        <v>499</v>
      </c>
      <c r="S12" s="154" t="s">
        <v>28</v>
      </c>
      <c r="T12" s="154" t="s">
        <v>60</v>
      </c>
      <c r="U12" s="154" t="s">
        <v>477</v>
      </c>
      <c r="V12" s="154" t="s">
        <v>29</v>
      </c>
      <c r="W12" s="154" t="s">
        <v>283</v>
      </c>
      <c r="X12" s="154" t="s">
        <v>44</v>
      </c>
      <c r="Y12" s="154" t="s">
        <v>27</v>
      </c>
      <c r="Z12" s="154" t="s">
        <v>281</v>
      </c>
    </row>
    <row r="13" spans="1:26" x14ac:dyDescent="0.2"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14.1" customHeight="1" x14ac:dyDescent="0.25">
      <c r="A14" s="21">
        <f t="shared" ref="A14:A33" si="0">A13+1</f>
        <v>1</v>
      </c>
      <c r="B14" s="47" t="s">
        <v>163</v>
      </c>
      <c r="C14" s="33">
        <v>3609</v>
      </c>
      <c r="D14" s="128" t="s">
        <v>64</v>
      </c>
      <c r="E14" s="25">
        <f t="shared" ref="E14:E33" si="1">MAX(L14)</f>
        <v>0</v>
      </c>
      <c r="F14" s="25" t="e">
        <f>VLOOKUP(E14,Tab!$M$2:$N$255,2,TRUE)</f>
        <v>#N/A</v>
      </c>
      <c r="G14" s="26">
        <f t="shared" ref="G14:G33" si="2">LARGE(M14:Z14,1)</f>
        <v>588</v>
      </c>
      <c r="H14" s="26">
        <f t="shared" ref="H14:H33" si="3">LARGE(M14:Z14,2)</f>
        <v>587</v>
      </c>
      <c r="I14" s="26">
        <f t="shared" ref="I14:I33" si="4">LARGE(M14:Z14,3)</f>
        <v>581</v>
      </c>
      <c r="J14" s="27">
        <f t="shared" ref="J14:J33" si="5">SUM(G14:I14)</f>
        <v>1756</v>
      </c>
      <c r="K14" s="28">
        <f t="shared" ref="K14:K33" si="6">J14/3</f>
        <v>585.33333333333337</v>
      </c>
      <c r="L14" s="29"/>
      <c r="M14" s="74">
        <v>0</v>
      </c>
      <c r="N14" s="74">
        <v>0</v>
      </c>
      <c r="O14" s="74">
        <v>0</v>
      </c>
      <c r="P14" s="74">
        <v>0</v>
      </c>
      <c r="Q14" s="74">
        <v>581</v>
      </c>
      <c r="R14" s="74">
        <v>0</v>
      </c>
      <c r="S14" s="74">
        <v>0</v>
      </c>
      <c r="T14" s="74">
        <v>0</v>
      </c>
      <c r="U14" s="74">
        <v>578</v>
      </c>
      <c r="V14" s="74">
        <v>0</v>
      </c>
      <c r="W14" s="74">
        <v>587</v>
      </c>
      <c r="X14" s="74">
        <v>0</v>
      </c>
      <c r="Y14" s="74">
        <v>588</v>
      </c>
      <c r="Z14" s="74">
        <v>0</v>
      </c>
    </row>
    <row r="15" spans="1:26" ht="14.1" customHeight="1" x14ac:dyDescent="0.25">
      <c r="A15" s="21">
        <f t="shared" si="0"/>
        <v>2</v>
      </c>
      <c r="B15" s="141" t="s">
        <v>167</v>
      </c>
      <c r="C15" s="152">
        <v>13265</v>
      </c>
      <c r="D15" s="139" t="s">
        <v>26</v>
      </c>
      <c r="E15" s="25">
        <f t="shared" si="1"/>
        <v>0</v>
      </c>
      <c r="F15" s="25" t="e">
        <f>VLOOKUP(E15,Tab!$M$2:$N$255,2,TRUE)</f>
        <v>#N/A</v>
      </c>
      <c r="G15" s="26">
        <f t="shared" si="2"/>
        <v>567</v>
      </c>
      <c r="H15" s="26">
        <f t="shared" si="3"/>
        <v>562</v>
      </c>
      <c r="I15" s="26">
        <f t="shared" si="4"/>
        <v>560</v>
      </c>
      <c r="J15" s="27">
        <f t="shared" si="5"/>
        <v>1689</v>
      </c>
      <c r="K15" s="28">
        <f t="shared" si="6"/>
        <v>563</v>
      </c>
      <c r="L15" s="29"/>
      <c r="M15" s="74">
        <v>0</v>
      </c>
      <c r="N15" s="74">
        <v>0</v>
      </c>
      <c r="O15" s="74">
        <v>0</v>
      </c>
      <c r="P15" s="74">
        <v>567</v>
      </c>
      <c r="Q15" s="74">
        <v>554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547</v>
      </c>
      <c r="X15" s="74">
        <v>560</v>
      </c>
      <c r="Y15" s="74">
        <v>562</v>
      </c>
      <c r="Z15" s="74">
        <v>0</v>
      </c>
    </row>
    <row r="16" spans="1:26" ht="14.1" customHeight="1" x14ac:dyDescent="0.25">
      <c r="A16" s="21">
        <f t="shared" si="0"/>
        <v>3</v>
      </c>
      <c r="B16" s="140" t="s">
        <v>166</v>
      </c>
      <c r="C16" s="151">
        <v>12403</v>
      </c>
      <c r="D16" s="138" t="s">
        <v>60</v>
      </c>
      <c r="E16" s="25">
        <f t="shared" si="1"/>
        <v>0</v>
      </c>
      <c r="F16" s="25" t="e">
        <f>VLOOKUP(E16,Tab!$M$2:$N$255,2,TRUE)</f>
        <v>#N/A</v>
      </c>
      <c r="G16" s="26">
        <f t="shared" si="2"/>
        <v>568</v>
      </c>
      <c r="H16" s="26">
        <f t="shared" si="3"/>
        <v>557</v>
      </c>
      <c r="I16" s="26">
        <f t="shared" si="4"/>
        <v>552</v>
      </c>
      <c r="J16" s="27">
        <f t="shared" si="5"/>
        <v>1677</v>
      </c>
      <c r="K16" s="28">
        <f t="shared" si="6"/>
        <v>559</v>
      </c>
      <c r="L16" s="29"/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568</v>
      </c>
      <c r="T16" s="74">
        <v>552</v>
      </c>
      <c r="U16" s="74">
        <v>0</v>
      </c>
      <c r="V16" s="74">
        <v>0</v>
      </c>
      <c r="W16" s="74">
        <v>0</v>
      </c>
      <c r="X16" s="74">
        <v>0</v>
      </c>
      <c r="Y16" s="74">
        <v>557</v>
      </c>
      <c r="Z16" s="74">
        <v>0</v>
      </c>
    </row>
    <row r="17" spans="1:26" ht="14.1" customHeight="1" x14ac:dyDescent="0.25">
      <c r="A17" s="21">
        <f t="shared" si="0"/>
        <v>4</v>
      </c>
      <c r="B17" s="47" t="s">
        <v>180</v>
      </c>
      <c r="C17" s="152">
        <v>1097</v>
      </c>
      <c r="D17" s="139" t="s">
        <v>64</v>
      </c>
      <c r="E17" s="25">
        <f t="shared" si="1"/>
        <v>0</v>
      </c>
      <c r="F17" s="25" t="e">
        <f>VLOOKUP(E17,Tab!$M$2:$N$255,2,TRUE)</f>
        <v>#N/A</v>
      </c>
      <c r="G17" s="26">
        <f t="shared" si="2"/>
        <v>548</v>
      </c>
      <c r="H17" s="26">
        <f t="shared" si="3"/>
        <v>547</v>
      </c>
      <c r="I17" s="26">
        <f t="shared" si="4"/>
        <v>544</v>
      </c>
      <c r="J17" s="27">
        <f t="shared" si="5"/>
        <v>1639</v>
      </c>
      <c r="K17" s="28">
        <f t="shared" si="6"/>
        <v>546.33333333333337</v>
      </c>
      <c r="L17" s="29"/>
      <c r="M17" s="74">
        <v>0</v>
      </c>
      <c r="N17" s="74">
        <v>0</v>
      </c>
      <c r="O17" s="74">
        <v>0</v>
      </c>
      <c r="P17" s="74">
        <v>547</v>
      </c>
      <c r="Q17" s="74">
        <v>541</v>
      </c>
      <c r="R17" s="74">
        <v>0</v>
      </c>
      <c r="S17" s="74">
        <v>0</v>
      </c>
      <c r="T17" s="74">
        <v>535</v>
      </c>
      <c r="U17" s="74">
        <v>0</v>
      </c>
      <c r="V17" s="74">
        <v>0</v>
      </c>
      <c r="W17" s="74">
        <v>544</v>
      </c>
      <c r="X17" s="74">
        <v>548</v>
      </c>
      <c r="Y17" s="74">
        <v>537</v>
      </c>
      <c r="Z17" s="74">
        <v>0</v>
      </c>
    </row>
    <row r="18" spans="1:26" ht="14.1" customHeight="1" x14ac:dyDescent="0.25">
      <c r="A18" s="21">
        <f t="shared" si="0"/>
        <v>5</v>
      </c>
      <c r="B18" s="140" t="s">
        <v>173</v>
      </c>
      <c r="C18" s="151">
        <v>721</v>
      </c>
      <c r="D18" s="138" t="s">
        <v>64</v>
      </c>
      <c r="E18" s="25">
        <f t="shared" si="1"/>
        <v>0</v>
      </c>
      <c r="F18" s="25" t="e">
        <f>VLOOKUP(E18,Tab!$M$2:$N$255,2,TRUE)</f>
        <v>#N/A</v>
      </c>
      <c r="G18" s="26">
        <f t="shared" si="2"/>
        <v>559</v>
      </c>
      <c r="H18" s="26">
        <f t="shared" si="3"/>
        <v>540</v>
      </c>
      <c r="I18" s="26">
        <f t="shared" si="4"/>
        <v>537</v>
      </c>
      <c r="J18" s="27">
        <f t="shared" si="5"/>
        <v>1636</v>
      </c>
      <c r="K18" s="28">
        <f t="shared" si="6"/>
        <v>545.33333333333337</v>
      </c>
      <c r="L18" s="29"/>
      <c r="M18" s="74">
        <v>0</v>
      </c>
      <c r="N18" s="74">
        <v>0</v>
      </c>
      <c r="O18" s="74">
        <v>0</v>
      </c>
      <c r="P18" s="74">
        <v>537</v>
      </c>
      <c r="Q18" s="74">
        <v>532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533</v>
      </c>
      <c r="X18" s="74">
        <v>559</v>
      </c>
      <c r="Y18" s="74">
        <v>540</v>
      </c>
      <c r="Z18" s="74">
        <v>0</v>
      </c>
    </row>
    <row r="19" spans="1:26" ht="14.1" customHeight="1" x14ac:dyDescent="0.25">
      <c r="A19" s="21">
        <f t="shared" si="0"/>
        <v>6</v>
      </c>
      <c r="B19" s="129" t="s">
        <v>270</v>
      </c>
      <c r="C19" s="33">
        <v>11315</v>
      </c>
      <c r="D19" s="128" t="s">
        <v>26</v>
      </c>
      <c r="E19" s="25">
        <f t="shared" si="1"/>
        <v>0</v>
      </c>
      <c r="F19" s="25" t="e">
        <f>VLOOKUP(E19,Tab!$M$2:$N$255,2,TRUE)</f>
        <v>#N/A</v>
      </c>
      <c r="G19" s="26">
        <f t="shared" si="2"/>
        <v>539</v>
      </c>
      <c r="H19" s="26">
        <f t="shared" si="3"/>
        <v>539</v>
      </c>
      <c r="I19" s="26">
        <f t="shared" si="4"/>
        <v>534</v>
      </c>
      <c r="J19" s="27">
        <f t="shared" si="5"/>
        <v>1612</v>
      </c>
      <c r="K19" s="28">
        <f t="shared" si="6"/>
        <v>537.33333333333337</v>
      </c>
      <c r="L19" s="29"/>
      <c r="M19" s="74">
        <v>0</v>
      </c>
      <c r="N19" s="74">
        <v>0</v>
      </c>
      <c r="O19" s="74">
        <v>0</v>
      </c>
      <c r="P19" s="74">
        <v>539</v>
      </c>
      <c r="Q19" s="74">
        <v>539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534</v>
      </c>
      <c r="X19" s="74">
        <v>516</v>
      </c>
      <c r="Y19" s="74">
        <v>510</v>
      </c>
      <c r="Z19" s="74">
        <v>0</v>
      </c>
    </row>
    <row r="20" spans="1:26" ht="14.1" customHeight="1" x14ac:dyDescent="0.25">
      <c r="A20" s="21">
        <f t="shared" si="0"/>
        <v>7</v>
      </c>
      <c r="B20" s="141" t="s">
        <v>178</v>
      </c>
      <c r="C20" s="152">
        <v>728</v>
      </c>
      <c r="D20" s="139" t="s">
        <v>44</v>
      </c>
      <c r="E20" s="25">
        <f t="shared" si="1"/>
        <v>0</v>
      </c>
      <c r="F20" s="25" t="e">
        <f>VLOOKUP(E20,Tab!$M$2:$N$255,2,TRUE)</f>
        <v>#N/A</v>
      </c>
      <c r="G20" s="26">
        <f t="shared" si="2"/>
        <v>527</v>
      </c>
      <c r="H20" s="26">
        <f t="shared" si="3"/>
        <v>527</v>
      </c>
      <c r="I20" s="26">
        <f t="shared" si="4"/>
        <v>522</v>
      </c>
      <c r="J20" s="27">
        <f t="shared" si="5"/>
        <v>1576</v>
      </c>
      <c r="K20" s="28">
        <f t="shared" si="6"/>
        <v>525.33333333333337</v>
      </c>
      <c r="L20" s="29"/>
      <c r="M20" s="74">
        <v>0</v>
      </c>
      <c r="N20" s="74">
        <v>0</v>
      </c>
      <c r="O20" s="74">
        <v>0</v>
      </c>
      <c r="P20" s="74">
        <v>527</v>
      </c>
      <c r="Q20" s="74">
        <v>496</v>
      </c>
      <c r="R20" s="74">
        <v>0</v>
      </c>
      <c r="S20" s="74">
        <v>513</v>
      </c>
      <c r="T20" s="74">
        <v>522</v>
      </c>
      <c r="U20" s="74">
        <v>0</v>
      </c>
      <c r="V20" s="74">
        <v>0</v>
      </c>
      <c r="W20" s="74">
        <v>514</v>
      </c>
      <c r="X20" s="74">
        <v>527</v>
      </c>
      <c r="Y20" s="74">
        <v>519</v>
      </c>
      <c r="Z20" s="74">
        <v>0</v>
      </c>
    </row>
    <row r="21" spans="1:26" ht="14.1" customHeight="1" x14ac:dyDescent="0.25">
      <c r="A21" s="21">
        <f t="shared" si="0"/>
        <v>8</v>
      </c>
      <c r="B21" s="47" t="s">
        <v>175</v>
      </c>
      <c r="C21" s="152">
        <v>6303</v>
      </c>
      <c r="D21" s="139" t="s">
        <v>41</v>
      </c>
      <c r="E21" s="25">
        <f t="shared" si="1"/>
        <v>0</v>
      </c>
      <c r="F21" s="25" t="e">
        <f>VLOOKUP(E21,Tab!$M$2:$N$255,2,TRUE)</f>
        <v>#N/A</v>
      </c>
      <c r="G21" s="26">
        <f t="shared" si="2"/>
        <v>478</v>
      </c>
      <c r="H21" s="26">
        <f t="shared" si="3"/>
        <v>460</v>
      </c>
      <c r="I21" s="26">
        <f t="shared" si="4"/>
        <v>405</v>
      </c>
      <c r="J21" s="27">
        <f t="shared" si="5"/>
        <v>1343</v>
      </c>
      <c r="K21" s="28">
        <f t="shared" si="6"/>
        <v>447.66666666666669</v>
      </c>
      <c r="L21" s="29"/>
      <c r="M21" s="74">
        <v>478</v>
      </c>
      <c r="N21" s="74">
        <v>0</v>
      </c>
      <c r="O21" s="74">
        <v>0</v>
      </c>
      <c r="P21" s="74">
        <v>0</v>
      </c>
      <c r="Q21" s="74">
        <v>0</v>
      </c>
      <c r="R21" s="74">
        <v>460</v>
      </c>
      <c r="S21" s="74">
        <v>0</v>
      </c>
      <c r="T21" s="74">
        <v>0</v>
      </c>
      <c r="U21" s="74">
        <v>0</v>
      </c>
      <c r="V21" s="74">
        <v>405</v>
      </c>
      <c r="W21" s="74">
        <v>0</v>
      </c>
      <c r="X21" s="74">
        <v>0</v>
      </c>
      <c r="Y21" s="74">
        <v>0</v>
      </c>
      <c r="Z21" s="74">
        <v>0</v>
      </c>
    </row>
    <row r="22" spans="1:26" ht="14.1" customHeight="1" x14ac:dyDescent="0.25">
      <c r="A22" s="21">
        <f t="shared" si="0"/>
        <v>9</v>
      </c>
      <c r="B22" s="140" t="s">
        <v>233</v>
      </c>
      <c r="C22" s="151">
        <v>14094</v>
      </c>
      <c r="D22" s="138" t="s">
        <v>41</v>
      </c>
      <c r="E22" s="25">
        <f t="shared" si="1"/>
        <v>0</v>
      </c>
      <c r="F22" s="25" t="e">
        <f>VLOOKUP(E22,Tab!$M$2:$N$255,2,TRUE)</f>
        <v>#N/A</v>
      </c>
      <c r="G22" s="26">
        <f t="shared" si="2"/>
        <v>450</v>
      </c>
      <c r="H22" s="26">
        <f t="shared" si="3"/>
        <v>439</v>
      </c>
      <c r="I22" s="26">
        <f t="shared" si="4"/>
        <v>427</v>
      </c>
      <c r="J22" s="27">
        <f t="shared" si="5"/>
        <v>1316</v>
      </c>
      <c r="K22" s="28">
        <f t="shared" si="6"/>
        <v>438.66666666666669</v>
      </c>
      <c r="L22" s="29"/>
      <c r="M22" s="74">
        <v>0</v>
      </c>
      <c r="N22" s="74">
        <v>439</v>
      </c>
      <c r="O22" s="74">
        <v>450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427</v>
      </c>
      <c r="W22" s="74">
        <v>0</v>
      </c>
      <c r="X22" s="74">
        <v>0</v>
      </c>
      <c r="Y22" s="74">
        <v>0</v>
      </c>
      <c r="Z22" s="74">
        <v>422</v>
      </c>
    </row>
    <row r="23" spans="1:26" ht="14.1" customHeight="1" x14ac:dyDescent="0.25">
      <c r="A23" s="21">
        <f t="shared" si="0"/>
        <v>10</v>
      </c>
      <c r="B23" s="141" t="s">
        <v>169</v>
      </c>
      <c r="C23" s="152">
        <v>11929</v>
      </c>
      <c r="D23" s="139" t="s">
        <v>41</v>
      </c>
      <c r="E23" s="25">
        <f t="shared" si="1"/>
        <v>0</v>
      </c>
      <c r="F23" s="25" t="e">
        <f>VLOOKUP(E23,Tab!$M$2:$N$255,2,TRUE)</f>
        <v>#N/A</v>
      </c>
      <c r="G23" s="26">
        <f t="shared" si="2"/>
        <v>515</v>
      </c>
      <c r="H23" s="26">
        <f t="shared" si="3"/>
        <v>510</v>
      </c>
      <c r="I23" s="26">
        <f t="shared" si="4"/>
        <v>0</v>
      </c>
      <c r="J23" s="27">
        <f t="shared" si="5"/>
        <v>1025</v>
      </c>
      <c r="K23" s="28">
        <f t="shared" si="6"/>
        <v>341.66666666666669</v>
      </c>
      <c r="L23" s="29"/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515</v>
      </c>
      <c r="W23" s="74">
        <v>0</v>
      </c>
      <c r="X23" s="74">
        <v>0</v>
      </c>
      <c r="Y23" s="74">
        <v>0</v>
      </c>
      <c r="Z23" s="74">
        <v>510</v>
      </c>
    </row>
    <row r="24" spans="1:26" ht="14.1" customHeight="1" x14ac:dyDescent="0.25">
      <c r="A24" s="21">
        <f t="shared" si="0"/>
        <v>11</v>
      </c>
      <c r="B24" s="35" t="s">
        <v>326</v>
      </c>
      <c r="C24" s="23">
        <v>14700</v>
      </c>
      <c r="D24" s="24" t="s">
        <v>44</v>
      </c>
      <c r="E24" s="25">
        <f t="shared" si="1"/>
        <v>0</v>
      </c>
      <c r="F24" s="25" t="e">
        <f>VLOOKUP(E24,Tab!$M$2:$N$255,2,TRUE)</f>
        <v>#N/A</v>
      </c>
      <c r="G24" s="26">
        <f t="shared" si="2"/>
        <v>470</v>
      </c>
      <c r="H24" s="26">
        <f t="shared" si="3"/>
        <v>460</v>
      </c>
      <c r="I24" s="26">
        <f t="shared" si="4"/>
        <v>0</v>
      </c>
      <c r="J24" s="27">
        <f t="shared" si="5"/>
        <v>930</v>
      </c>
      <c r="K24" s="28">
        <f t="shared" si="6"/>
        <v>310</v>
      </c>
      <c r="L24" s="29"/>
      <c r="M24" s="74">
        <v>0</v>
      </c>
      <c r="N24" s="74">
        <v>0</v>
      </c>
      <c r="O24" s="74">
        <v>0</v>
      </c>
      <c r="P24" s="74">
        <v>0</v>
      </c>
      <c r="Q24" s="74">
        <v>470</v>
      </c>
      <c r="R24" s="74">
        <v>0</v>
      </c>
      <c r="S24" s="74">
        <v>460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</row>
    <row r="25" spans="1:26" ht="14.1" customHeight="1" x14ac:dyDescent="0.25">
      <c r="A25" s="21">
        <f t="shared" si="0"/>
        <v>12</v>
      </c>
      <c r="B25" s="140" t="s">
        <v>325</v>
      </c>
      <c r="C25" s="151">
        <v>14574</v>
      </c>
      <c r="D25" s="138" t="s">
        <v>155</v>
      </c>
      <c r="E25" s="25">
        <f t="shared" si="1"/>
        <v>0</v>
      </c>
      <c r="F25" s="25" t="e">
        <f>VLOOKUP(E25,Tab!$M$2:$N$255,2,TRUE)</f>
        <v>#N/A</v>
      </c>
      <c r="G25" s="26">
        <f t="shared" si="2"/>
        <v>460</v>
      </c>
      <c r="H25" s="26">
        <f t="shared" si="3"/>
        <v>438</v>
      </c>
      <c r="I25" s="26">
        <f t="shared" si="4"/>
        <v>0</v>
      </c>
      <c r="J25" s="27">
        <f t="shared" si="5"/>
        <v>898</v>
      </c>
      <c r="K25" s="28">
        <f t="shared" si="6"/>
        <v>299.33333333333331</v>
      </c>
      <c r="L25" s="29"/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460</v>
      </c>
      <c r="Y25" s="74">
        <v>438</v>
      </c>
      <c r="Z25" s="74">
        <v>0</v>
      </c>
    </row>
    <row r="26" spans="1:26" ht="14.1" customHeight="1" x14ac:dyDescent="0.25">
      <c r="A26" s="21">
        <f t="shared" si="0"/>
        <v>13</v>
      </c>
      <c r="B26" s="141" t="s">
        <v>171</v>
      </c>
      <c r="C26" s="33">
        <v>12644</v>
      </c>
      <c r="D26" s="128" t="s">
        <v>26</v>
      </c>
      <c r="E26" s="25">
        <f t="shared" si="1"/>
        <v>0</v>
      </c>
      <c r="F26" s="25" t="e">
        <f>VLOOKUP(E26,Tab!$M$2:$N$255,2,TRUE)</f>
        <v>#N/A</v>
      </c>
      <c r="G26" s="26">
        <f t="shared" si="2"/>
        <v>442</v>
      </c>
      <c r="H26" s="26">
        <f t="shared" si="3"/>
        <v>426</v>
      </c>
      <c r="I26" s="26">
        <f t="shared" si="4"/>
        <v>0</v>
      </c>
      <c r="J26" s="27">
        <f t="shared" si="5"/>
        <v>868</v>
      </c>
      <c r="K26" s="28">
        <f t="shared" si="6"/>
        <v>289.33333333333331</v>
      </c>
      <c r="L26" s="29"/>
      <c r="M26" s="74">
        <v>0</v>
      </c>
      <c r="N26" s="74">
        <v>0</v>
      </c>
      <c r="O26" s="74">
        <v>0</v>
      </c>
      <c r="P26" s="74">
        <v>0</v>
      </c>
      <c r="Q26" s="74">
        <v>442</v>
      </c>
      <c r="R26" s="74">
        <v>0</v>
      </c>
      <c r="S26" s="74">
        <v>426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4.1" customHeight="1" x14ac:dyDescent="0.25">
      <c r="A27" s="21">
        <f t="shared" si="0"/>
        <v>14</v>
      </c>
      <c r="B27" s="141" t="s">
        <v>245</v>
      </c>
      <c r="C27" s="33">
        <v>5346</v>
      </c>
      <c r="D27" s="128" t="s">
        <v>64</v>
      </c>
      <c r="E27" s="25">
        <f t="shared" si="1"/>
        <v>0</v>
      </c>
      <c r="F27" s="25" t="e">
        <f>VLOOKUP(E27,Tab!$M$2:$N$255,2,TRUE)</f>
        <v>#N/A</v>
      </c>
      <c r="G27" s="26">
        <f t="shared" si="2"/>
        <v>539</v>
      </c>
      <c r="H27" s="26">
        <f t="shared" si="3"/>
        <v>0</v>
      </c>
      <c r="I27" s="26">
        <f t="shared" si="4"/>
        <v>0</v>
      </c>
      <c r="J27" s="27">
        <f t="shared" si="5"/>
        <v>539</v>
      </c>
      <c r="K27" s="28">
        <f t="shared" si="6"/>
        <v>179.66666666666666</v>
      </c>
      <c r="L27" s="29"/>
      <c r="M27" s="74">
        <v>0</v>
      </c>
      <c r="N27" s="74">
        <v>0</v>
      </c>
      <c r="O27" s="74">
        <v>0</v>
      </c>
      <c r="P27" s="74">
        <v>0</v>
      </c>
      <c r="Q27" s="74">
        <v>539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</row>
    <row r="28" spans="1:26" ht="14.1" customHeight="1" x14ac:dyDescent="0.25">
      <c r="A28" s="21">
        <f t="shared" si="0"/>
        <v>15</v>
      </c>
      <c r="B28" s="141" t="s">
        <v>164</v>
      </c>
      <c r="C28" s="33">
        <v>13299</v>
      </c>
      <c r="D28" s="128" t="s">
        <v>36</v>
      </c>
      <c r="E28" s="25">
        <f t="shared" si="1"/>
        <v>0</v>
      </c>
      <c r="F28" s="25" t="e">
        <f>VLOOKUP(E28,Tab!$M$2:$N$255,2,TRUE)</f>
        <v>#N/A</v>
      </c>
      <c r="G28" s="26">
        <f t="shared" si="2"/>
        <v>535</v>
      </c>
      <c r="H28" s="26">
        <f t="shared" si="3"/>
        <v>0</v>
      </c>
      <c r="I28" s="26">
        <f t="shared" si="4"/>
        <v>0</v>
      </c>
      <c r="J28" s="27">
        <f t="shared" si="5"/>
        <v>535</v>
      </c>
      <c r="K28" s="28">
        <f t="shared" si="6"/>
        <v>178.33333333333334</v>
      </c>
      <c r="L28" s="29"/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535</v>
      </c>
    </row>
    <row r="29" spans="1:26" ht="14.1" customHeight="1" x14ac:dyDescent="0.25">
      <c r="A29" s="21">
        <f t="shared" si="0"/>
        <v>16</v>
      </c>
      <c r="B29" s="129" t="s">
        <v>168</v>
      </c>
      <c r="C29" s="33">
        <v>13908</v>
      </c>
      <c r="D29" s="128" t="s">
        <v>34</v>
      </c>
      <c r="E29" s="25">
        <f t="shared" si="1"/>
        <v>0</v>
      </c>
      <c r="F29" s="25" t="e">
        <f>VLOOKUP(E29,Tab!$M$2:$N$255,2,TRUE)</f>
        <v>#N/A</v>
      </c>
      <c r="G29" s="26">
        <f t="shared" si="2"/>
        <v>492</v>
      </c>
      <c r="H29" s="26">
        <f t="shared" si="3"/>
        <v>0</v>
      </c>
      <c r="I29" s="26">
        <f t="shared" si="4"/>
        <v>0</v>
      </c>
      <c r="J29" s="27">
        <f t="shared" si="5"/>
        <v>492</v>
      </c>
      <c r="K29" s="28">
        <f t="shared" si="6"/>
        <v>164</v>
      </c>
      <c r="L29" s="29"/>
      <c r="M29" s="74">
        <v>0</v>
      </c>
      <c r="N29" s="74">
        <v>0</v>
      </c>
      <c r="O29" s="74">
        <v>0</v>
      </c>
      <c r="P29" s="74">
        <v>0</v>
      </c>
      <c r="Q29" s="74">
        <v>492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</row>
    <row r="30" spans="1:26" ht="14.1" customHeight="1" x14ac:dyDescent="0.25">
      <c r="A30" s="21">
        <f t="shared" si="0"/>
        <v>17</v>
      </c>
      <c r="B30" s="59" t="s">
        <v>177</v>
      </c>
      <c r="C30" s="151">
        <v>11457</v>
      </c>
      <c r="D30" s="138" t="s">
        <v>76</v>
      </c>
      <c r="E30" s="25">
        <f t="shared" si="1"/>
        <v>0</v>
      </c>
      <c r="F30" s="25" t="e">
        <f>VLOOKUP(E30,Tab!$M$2:$N$255,2,TRUE)</f>
        <v>#N/A</v>
      </c>
      <c r="G30" s="26">
        <f t="shared" si="2"/>
        <v>298</v>
      </c>
      <c r="H30" s="26">
        <f t="shared" si="3"/>
        <v>0</v>
      </c>
      <c r="I30" s="26">
        <f t="shared" si="4"/>
        <v>0</v>
      </c>
      <c r="J30" s="27">
        <f t="shared" si="5"/>
        <v>298</v>
      </c>
      <c r="K30" s="28">
        <f t="shared" si="6"/>
        <v>99.333333333333329</v>
      </c>
      <c r="L30" s="29"/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298</v>
      </c>
    </row>
    <row r="31" spans="1:26" ht="14.1" customHeight="1" x14ac:dyDescent="0.25">
      <c r="A31" s="21">
        <f t="shared" si="0"/>
        <v>18</v>
      </c>
      <c r="B31" s="140"/>
      <c r="C31" s="151"/>
      <c r="D31" s="138"/>
      <c r="E31" s="25">
        <f t="shared" si="1"/>
        <v>0</v>
      </c>
      <c r="F31" s="25" t="e">
        <f>VLOOKUP(E31,Tab!$M$2:$N$255,2,TRUE)</f>
        <v>#N/A</v>
      </c>
      <c r="G31" s="26">
        <f t="shared" si="2"/>
        <v>0</v>
      </c>
      <c r="H31" s="26">
        <f t="shared" si="3"/>
        <v>0</v>
      </c>
      <c r="I31" s="26">
        <f t="shared" si="4"/>
        <v>0</v>
      </c>
      <c r="J31" s="27">
        <f t="shared" si="5"/>
        <v>0</v>
      </c>
      <c r="K31" s="28">
        <f t="shared" si="6"/>
        <v>0</v>
      </c>
      <c r="L31" s="29"/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ht="14.1" customHeight="1" x14ac:dyDescent="0.25">
      <c r="A32" s="21">
        <f t="shared" si="0"/>
        <v>19</v>
      </c>
      <c r="B32" s="141"/>
      <c r="C32" s="152"/>
      <c r="D32" s="139"/>
      <c r="E32" s="25">
        <f t="shared" si="1"/>
        <v>0</v>
      </c>
      <c r="F32" s="25" t="e">
        <f>VLOOKUP(E32,Tab!$M$2:$N$255,2,TRUE)</f>
        <v>#N/A</v>
      </c>
      <c r="G32" s="26">
        <f t="shared" si="2"/>
        <v>0</v>
      </c>
      <c r="H32" s="26">
        <f t="shared" si="3"/>
        <v>0</v>
      </c>
      <c r="I32" s="26">
        <f t="shared" si="4"/>
        <v>0</v>
      </c>
      <c r="J32" s="27">
        <f t="shared" si="5"/>
        <v>0</v>
      </c>
      <c r="K32" s="28">
        <f t="shared" si="6"/>
        <v>0</v>
      </c>
      <c r="L32" s="29"/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</row>
    <row r="33" spans="1:26" ht="14.1" customHeight="1" x14ac:dyDescent="0.25">
      <c r="A33" s="21">
        <f t="shared" si="0"/>
        <v>20</v>
      </c>
      <c r="B33" s="35"/>
      <c r="C33" s="23"/>
      <c r="D33" s="24"/>
      <c r="E33" s="25">
        <f t="shared" si="1"/>
        <v>0</v>
      </c>
      <c r="F33" s="25" t="e">
        <f>VLOOKUP(E33,Tab!$M$2:$N$255,2,TRUE)</f>
        <v>#N/A</v>
      </c>
      <c r="G33" s="26">
        <f t="shared" si="2"/>
        <v>0</v>
      </c>
      <c r="H33" s="26">
        <f t="shared" si="3"/>
        <v>0</v>
      </c>
      <c r="I33" s="26">
        <f t="shared" si="4"/>
        <v>0</v>
      </c>
      <c r="J33" s="27">
        <f t="shared" si="5"/>
        <v>0</v>
      </c>
      <c r="K33" s="28">
        <f t="shared" si="6"/>
        <v>0</v>
      </c>
      <c r="L33" s="29"/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</row>
  </sheetData>
  <sortState ref="B14:Z33">
    <sortCondition descending="1" ref="J14:J33"/>
    <sortCondition descending="1" ref="E14:E33"/>
  </sortState>
  <mergeCells count="12">
    <mergeCell ref="M9:Z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R23"/>
  <sheetViews>
    <sheetView showGridLines="0" zoomScaleSheetLayoutView="100" workbookViewId="0">
      <selection activeCell="M9" sqref="M9:O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26" width="9.140625" style="4"/>
    <col min="227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69" width="15.7109375" style="6" bestFit="1" customWidth="1"/>
    <col min="270" max="270" width="15.7109375" style="6" customWidth="1"/>
    <col min="271" max="271" width="13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5" width="15.7109375" style="6" bestFit="1" customWidth="1"/>
    <col min="526" max="526" width="15.7109375" style="6" customWidth="1"/>
    <col min="527" max="527" width="13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1" width="15.7109375" style="6" bestFit="1" customWidth="1"/>
    <col min="782" max="782" width="15.7109375" style="6" customWidth="1"/>
    <col min="783" max="783" width="13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37" width="15.7109375" style="6" bestFit="1" customWidth="1"/>
    <col min="1038" max="1038" width="15.7109375" style="6" customWidth="1"/>
    <col min="1039" max="1039" width="13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3" width="15.7109375" style="6" bestFit="1" customWidth="1"/>
    <col min="1294" max="1294" width="15.7109375" style="6" customWidth="1"/>
    <col min="1295" max="1295" width="13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49" width="15.7109375" style="6" bestFit="1" customWidth="1"/>
    <col min="1550" max="1550" width="15.7109375" style="6" customWidth="1"/>
    <col min="1551" max="1551" width="13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5" width="15.7109375" style="6" bestFit="1" customWidth="1"/>
    <col min="1806" max="1806" width="15.7109375" style="6" customWidth="1"/>
    <col min="1807" max="1807" width="13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1" width="15.7109375" style="6" bestFit="1" customWidth="1"/>
    <col min="2062" max="2062" width="15.7109375" style="6" customWidth="1"/>
    <col min="2063" max="2063" width="13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17" width="15.7109375" style="6" bestFit="1" customWidth="1"/>
    <col min="2318" max="2318" width="15.7109375" style="6" customWidth="1"/>
    <col min="2319" max="2319" width="13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3" width="15.7109375" style="6" bestFit="1" customWidth="1"/>
    <col min="2574" max="2574" width="15.7109375" style="6" customWidth="1"/>
    <col min="2575" max="2575" width="13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29" width="15.7109375" style="6" bestFit="1" customWidth="1"/>
    <col min="2830" max="2830" width="15.7109375" style="6" customWidth="1"/>
    <col min="2831" max="2831" width="13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5" width="15.7109375" style="6" bestFit="1" customWidth="1"/>
    <col min="3086" max="3086" width="15.7109375" style="6" customWidth="1"/>
    <col min="3087" max="3087" width="13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1" width="15.7109375" style="6" bestFit="1" customWidth="1"/>
    <col min="3342" max="3342" width="15.7109375" style="6" customWidth="1"/>
    <col min="3343" max="3343" width="13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597" width="15.7109375" style="6" bestFit="1" customWidth="1"/>
    <col min="3598" max="3598" width="15.7109375" style="6" customWidth="1"/>
    <col min="3599" max="3599" width="13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3" width="15.7109375" style="6" bestFit="1" customWidth="1"/>
    <col min="3854" max="3854" width="15.7109375" style="6" customWidth="1"/>
    <col min="3855" max="3855" width="13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09" width="15.7109375" style="6" bestFit="1" customWidth="1"/>
    <col min="4110" max="4110" width="15.7109375" style="6" customWidth="1"/>
    <col min="4111" max="4111" width="13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5" width="15.7109375" style="6" bestFit="1" customWidth="1"/>
    <col min="4366" max="4366" width="15.7109375" style="6" customWidth="1"/>
    <col min="4367" max="4367" width="13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1" width="15.7109375" style="6" bestFit="1" customWidth="1"/>
    <col min="4622" max="4622" width="15.7109375" style="6" customWidth="1"/>
    <col min="4623" max="4623" width="13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77" width="15.7109375" style="6" bestFit="1" customWidth="1"/>
    <col min="4878" max="4878" width="15.7109375" style="6" customWidth="1"/>
    <col min="4879" max="4879" width="13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3" width="15.7109375" style="6" bestFit="1" customWidth="1"/>
    <col min="5134" max="5134" width="15.7109375" style="6" customWidth="1"/>
    <col min="5135" max="5135" width="13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89" width="15.7109375" style="6" bestFit="1" customWidth="1"/>
    <col min="5390" max="5390" width="15.7109375" style="6" customWidth="1"/>
    <col min="5391" max="5391" width="13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5" width="15.7109375" style="6" bestFit="1" customWidth="1"/>
    <col min="5646" max="5646" width="15.7109375" style="6" customWidth="1"/>
    <col min="5647" max="5647" width="13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1" width="15.7109375" style="6" bestFit="1" customWidth="1"/>
    <col min="5902" max="5902" width="15.7109375" style="6" customWidth="1"/>
    <col min="5903" max="5903" width="13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57" width="15.7109375" style="6" bestFit="1" customWidth="1"/>
    <col min="6158" max="6158" width="15.7109375" style="6" customWidth="1"/>
    <col min="6159" max="6159" width="13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3" width="15.7109375" style="6" bestFit="1" customWidth="1"/>
    <col min="6414" max="6414" width="15.7109375" style="6" customWidth="1"/>
    <col min="6415" max="6415" width="13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69" width="15.7109375" style="6" bestFit="1" customWidth="1"/>
    <col min="6670" max="6670" width="15.7109375" style="6" customWidth="1"/>
    <col min="6671" max="6671" width="13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5" width="15.7109375" style="6" bestFit="1" customWidth="1"/>
    <col min="6926" max="6926" width="15.7109375" style="6" customWidth="1"/>
    <col min="6927" max="6927" width="13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1" width="15.7109375" style="6" bestFit="1" customWidth="1"/>
    <col min="7182" max="7182" width="15.7109375" style="6" customWidth="1"/>
    <col min="7183" max="7183" width="13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37" width="15.7109375" style="6" bestFit="1" customWidth="1"/>
    <col min="7438" max="7438" width="15.7109375" style="6" customWidth="1"/>
    <col min="7439" max="7439" width="13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3" width="15.7109375" style="6" bestFit="1" customWidth="1"/>
    <col min="7694" max="7694" width="15.7109375" style="6" customWidth="1"/>
    <col min="7695" max="7695" width="13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49" width="15.7109375" style="6" bestFit="1" customWidth="1"/>
    <col min="7950" max="7950" width="15.7109375" style="6" customWidth="1"/>
    <col min="7951" max="7951" width="13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5" width="15.7109375" style="6" bestFit="1" customWidth="1"/>
    <col min="8206" max="8206" width="15.7109375" style="6" customWidth="1"/>
    <col min="8207" max="8207" width="13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1" width="15.7109375" style="6" bestFit="1" customWidth="1"/>
    <col min="8462" max="8462" width="15.7109375" style="6" customWidth="1"/>
    <col min="8463" max="8463" width="13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17" width="15.7109375" style="6" bestFit="1" customWidth="1"/>
    <col min="8718" max="8718" width="15.7109375" style="6" customWidth="1"/>
    <col min="8719" max="8719" width="13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3" width="15.7109375" style="6" bestFit="1" customWidth="1"/>
    <col min="8974" max="8974" width="15.7109375" style="6" customWidth="1"/>
    <col min="8975" max="8975" width="13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29" width="15.7109375" style="6" bestFit="1" customWidth="1"/>
    <col min="9230" max="9230" width="15.7109375" style="6" customWidth="1"/>
    <col min="9231" max="9231" width="13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5" width="15.7109375" style="6" bestFit="1" customWidth="1"/>
    <col min="9486" max="9486" width="15.7109375" style="6" customWidth="1"/>
    <col min="9487" max="9487" width="13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1" width="15.7109375" style="6" bestFit="1" customWidth="1"/>
    <col min="9742" max="9742" width="15.7109375" style="6" customWidth="1"/>
    <col min="9743" max="9743" width="13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9997" width="15.7109375" style="6" bestFit="1" customWidth="1"/>
    <col min="9998" max="9998" width="15.7109375" style="6" customWidth="1"/>
    <col min="9999" max="9999" width="13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3" width="15.7109375" style="6" bestFit="1" customWidth="1"/>
    <col min="10254" max="10254" width="15.7109375" style="6" customWidth="1"/>
    <col min="10255" max="10255" width="13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09" width="15.7109375" style="6" bestFit="1" customWidth="1"/>
    <col min="10510" max="10510" width="15.7109375" style="6" customWidth="1"/>
    <col min="10511" max="10511" width="13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5" width="15.7109375" style="6" bestFit="1" customWidth="1"/>
    <col min="10766" max="10766" width="15.7109375" style="6" customWidth="1"/>
    <col min="10767" max="10767" width="13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1" width="15.7109375" style="6" bestFit="1" customWidth="1"/>
    <col min="11022" max="11022" width="15.7109375" style="6" customWidth="1"/>
    <col min="11023" max="11023" width="13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77" width="15.7109375" style="6" bestFit="1" customWidth="1"/>
    <col min="11278" max="11278" width="15.7109375" style="6" customWidth="1"/>
    <col min="11279" max="11279" width="13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3" width="15.7109375" style="6" bestFit="1" customWidth="1"/>
    <col min="11534" max="11534" width="15.7109375" style="6" customWidth="1"/>
    <col min="11535" max="11535" width="13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89" width="15.7109375" style="6" bestFit="1" customWidth="1"/>
    <col min="11790" max="11790" width="15.7109375" style="6" customWidth="1"/>
    <col min="11791" max="11791" width="13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5" width="15.7109375" style="6" bestFit="1" customWidth="1"/>
    <col min="12046" max="12046" width="15.7109375" style="6" customWidth="1"/>
    <col min="12047" max="12047" width="13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1" width="15.7109375" style="6" bestFit="1" customWidth="1"/>
    <col min="12302" max="12302" width="15.7109375" style="6" customWidth="1"/>
    <col min="12303" max="12303" width="13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57" width="15.7109375" style="6" bestFit="1" customWidth="1"/>
    <col min="12558" max="12558" width="15.7109375" style="6" customWidth="1"/>
    <col min="12559" max="12559" width="13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3" width="15.7109375" style="6" bestFit="1" customWidth="1"/>
    <col min="12814" max="12814" width="15.7109375" style="6" customWidth="1"/>
    <col min="12815" max="12815" width="13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69" width="15.7109375" style="6" bestFit="1" customWidth="1"/>
    <col min="13070" max="13070" width="15.7109375" style="6" customWidth="1"/>
    <col min="13071" max="13071" width="13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5" width="15.7109375" style="6" bestFit="1" customWidth="1"/>
    <col min="13326" max="13326" width="15.7109375" style="6" customWidth="1"/>
    <col min="13327" max="13327" width="13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1" width="15.7109375" style="6" bestFit="1" customWidth="1"/>
    <col min="13582" max="13582" width="15.7109375" style="6" customWidth="1"/>
    <col min="13583" max="13583" width="13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37" width="15.7109375" style="6" bestFit="1" customWidth="1"/>
    <col min="13838" max="13838" width="15.7109375" style="6" customWidth="1"/>
    <col min="13839" max="13839" width="13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3" width="15.7109375" style="6" bestFit="1" customWidth="1"/>
    <col min="14094" max="14094" width="15.7109375" style="6" customWidth="1"/>
    <col min="14095" max="14095" width="13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49" width="15.7109375" style="6" bestFit="1" customWidth="1"/>
    <col min="14350" max="14350" width="15.7109375" style="6" customWidth="1"/>
    <col min="14351" max="14351" width="13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5" width="15.7109375" style="6" bestFit="1" customWidth="1"/>
    <col min="14606" max="14606" width="15.7109375" style="6" customWidth="1"/>
    <col min="14607" max="14607" width="13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1" width="15.7109375" style="6" bestFit="1" customWidth="1"/>
    <col min="14862" max="14862" width="15.7109375" style="6" customWidth="1"/>
    <col min="14863" max="14863" width="13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17" width="15.7109375" style="6" bestFit="1" customWidth="1"/>
    <col min="15118" max="15118" width="15.7109375" style="6" customWidth="1"/>
    <col min="15119" max="15119" width="13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3" width="15.7109375" style="6" bestFit="1" customWidth="1"/>
    <col min="15374" max="15374" width="15.7109375" style="6" customWidth="1"/>
    <col min="15375" max="15375" width="13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29" width="15.7109375" style="6" bestFit="1" customWidth="1"/>
    <col min="15630" max="15630" width="15.7109375" style="6" customWidth="1"/>
    <col min="15631" max="15631" width="13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5" width="15.7109375" style="6" bestFit="1" customWidth="1"/>
    <col min="15886" max="15886" width="15.7109375" style="6" customWidth="1"/>
    <col min="15887" max="15887" width="13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1" width="15.7109375" style="6" bestFit="1" customWidth="1"/>
    <col min="16142" max="16142" width="15.7109375" style="6" customWidth="1"/>
    <col min="16143" max="16143" width="13.85546875" style="6" customWidth="1"/>
    <col min="16144" max="16384" width="9.140625" style="6"/>
  </cols>
  <sheetData>
    <row r="2" spans="1:23" x14ac:dyDescent="0.2">
      <c r="A2" s="4"/>
      <c r="B2" s="4"/>
      <c r="C2" s="4"/>
      <c r="D2" s="4"/>
    </row>
    <row r="5" spans="1:23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</row>
    <row r="9" spans="1:23" s="10" customFormat="1" ht="24.75" customHeight="1" x14ac:dyDescent="0.25">
      <c r="A9" s="233" t="s">
        <v>237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2022</v>
      </c>
      <c r="N9" s="215"/>
      <c r="O9" s="218"/>
    </row>
    <row r="10" spans="1:23" s="10" customFormat="1" ht="12.75" customHeigh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49" t="s">
        <v>7</v>
      </c>
      <c r="K10" s="12" t="s">
        <v>8</v>
      </c>
      <c r="L10" s="13"/>
      <c r="M10" s="107"/>
      <c r="N10" s="107"/>
      <c r="O10" s="103"/>
      <c r="Q10" s="67"/>
      <c r="R10" s="67"/>
      <c r="S10" s="67"/>
      <c r="T10" s="67"/>
      <c r="U10" s="67"/>
      <c r="V10" s="67"/>
      <c r="W10" s="67"/>
    </row>
    <row r="11" spans="1:23" s="10" customFormat="1" x14ac:dyDescent="0.25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4">
        <v>3</v>
      </c>
      <c r="J11" s="11" t="s">
        <v>9</v>
      </c>
      <c r="K11" s="14" t="s">
        <v>10</v>
      </c>
      <c r="L11" s="13"/>
      <c r="M11" s="108"/>
      <c r="N11" s="108"/>
      <c r="O11" s="105"/>
      <c r="Q11" s="69"/>
      <c r="R11" s="69"/>
      <c r="S11" s="69"/>
      <c r="T11" s="69"/>
      <c r="U11" s="69"/>
      <c r="V11" s="69"/>
      <c r="W11" s="70"/>
    </row>
    <row r="12" spans="1:23" s="10" customFormat="1" x14ac:dyDescent="0.25">
      <c r="A12" s="223"/>
      <c r="B12" s="223"/>
      <c r="C12" s="223"/>
      <c r="D12" s="223"/>
      <c r="E12" s="228"/>
      <c r="F12" s="229"/>
      <c r="G12" s="231"/>
      <c r="H12" s="231"/>
      <c r="I12" s="234"/>
      <c r="J12" s="16" t="s">
        <v>10</v>
      </c>
      <c r="K12" s="17" t="s">
        <v>17</v>
      </c>
      <c r="L12" s="18"/>
      <c r="M12" s="109"/>
      <c r="N12" s="109"/>
      <c r="O12" s="127"/>
      <c r="Q12" s="69"/>
      <c r="R12" s="72"/>
      <c r="S12" s="72"/>
      <c r="T12" s="72"/>
      <c r="U12" s="72"/>
      <c r="V12" s="72"/>
      <c r="W12" s="70"/>
    </row>
    <row r="13" spans="1:23" x14ac:dyDescent="0.2">
      <c r="M13" s="73"/>
      <c r="N13" s="73"/>
      <c r="O13" s="73"/>
      <c r="Q13" s="3"/>
      <c r="R13" s="3"/>
      <c r="S13" s="3"/>
      <c r="T13" s="3"/>
      <c r="U13" s="3"/>
      <c r="V13" s="3"/>
      <c r="W13" s="3"/>
    </row>
    <row r="14" spans="1:23" ht="14.1" customHeight="1" x14ac:dyDescent="0.25">
      <c r="A14" s="21">
        <f t="shared" ref="A14:A23" si="0">A13+1</f>
        <v>1</v>
      </c>
      <c r="B14" s="41"/>
      <c r="C14" s="33"/>
      <c r="D14" s="38"/>
      <c r="E14" s="25">
        <f>MAX(M14:O14)</f>
        <v>0</v>
      </c>
      <c r="F14" s="25" t="e">
        <f>VLOOKUP(E14,Tab!$O$2:$P$255,2,TRUE)</f>
        <v>#N/A</v>
      </c>
      <c r="G14" s="26">
        <f t="shared" ref="G14:G23" si="1">LARGE(M14:O14,1)</f>
        <v>0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3" si="4">SUM(G14:I14)</f>
        <v>0</v>
      </c>
      <c r="K14" s="28">
        <f t="shared" ref="K14:K23" si="5">J14/3</f>
        <v>0</v>
      </c>
      <c r="L14" s="29"/>
      <c r="M14" s="31">
        <v>0</v>
      </c>
      <c r="N14" s="31">
        <v>0</v>
      </c>
      <c r="O14" s="31">
        <v>0</v>
      </c>
      <c r="Q14" s="75"/>
      <c r="R14" s="75"/>
      <c r="S14" s="75"/>
      <c r="T14" s="75"/>
      <c r="U14" s="75"/>
      <c r="V14" s="75"/>
      <c r="W14" s="75"/>
    </row>
    <row r="15" spans="1:23" ht="14.1" customHeight="1" x14ac:dyDescent="0.25">
      <c r="A15" s="21">
        <f t="shared" si="0"/>
        <v>2</v>
      </c>
      <c r="B15" s="41"/>
      <c r="C15" s="33"/>
      <c r="D15" s="34"/>
      <c r="E15" s="25">
        <f t="shared" ref="E15:E23" si="6">MAX(M15:O15)</f>
        <v>0</v>
      </c>
      <c r="F15" s="25" t="e">
        <f>VLOOKUP(E15,Tab!$O$2:$P$255,2,TRUE)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31">
        <v>0</v>
      </c>
      <c r="N15" s="31">
        <v>0</v>
      </c>
      <c r="O15" s="31">
        <v>0</v>
      </c>
      <c r="Q15" s="75"/>
      <c r="R15" s="75"/>
      <c r="S15" s="75"/>
      <c r="T15" s="75"/>
      <c r="U15" s="75"/>
      <c r="V15" s="75"/>
      <c r="W15" s="75"/>
    </row>
    <row r="16" spans="1:23" ht="14.1" customHeight="1" x14ac:dyDescent="0.25">
      <c r="A16" s="21">
        <f t="shared" si="0"/>
        <v>3</v>
      </c>
      <c r="B16" s="32"/>
      <c r="C16" s="33"/>
      <c r="D16" s="32"/>
      <c r="E16" s="25">
        <f t="shared" si="6"/>
        <v>0</v>
      </c>
      <c r="F16" s="25" t="e">
        <f>VLOOKUP(E16,Tab!$O$2:$P$255,2,TRUE)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31">
        <v>0</v>
      </c>
      <c r="N16" s="31">
        <v>0</v>
      </c>
      <c r="O16" s="31">
        <v>0</v>
      </c>
      <c r="Q16" s="75"/>
      <c r="R16" s="75"/>
      <c r="S16" s="75"/>
      <c r="T16" s="75"/>
      <c r="U16" s="75"/>
      <c r="V16" s="75"/>
      <c r="W16" s="75"/>
    </row>
    <row r="17" spans="1:23" ht="14.1" customHeight="1" x14ac:dyDescent="0.25">
      <c r="A17" s="21">
        <f t="shared" si="0"/>
        <v>4</v>
      </c>
      <c r="B17" s="79"/>
      <c r="C17" s="80"/>
      <c r="D17" s="79"/>
      <c r="E17" s="25">
        <f t="shared" si="6"/>
        <v>0</v>
      </c>
      <c r="F17" s="25" t="e">
        <f>VLOOKUP(E17,Tab!$O$2:$P$255,2,TRUE)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31">
        <v>0</v>
      </c>
      <c r="N17" s="31">
        <v>0</v>
      </c>
      <c r="O17" s="31">
        <v>0</v>
      </c>
      <c r="Q17" s="75"/>
      <c r="R17" s="75"/>
      <c r="S17" s="75"/>
      <c r="T17" s="75"/>
      <c r="U17" s="75"/>
      <c r="V17" s="75"/>
      <c r="W17" s="75"/>
    </row>
    <row r="18" spans="1:23" ht="14.1" customHeight="1" x14ac:dyDescent="0.25">
      <c r="A18" s="21">
        <f t="shared" si="0"/>
        <v>5</v>
      </c>
      <c r="B18" s="77"/>
      <c r="C18" s="78"/>
      <c r="D18" s="77"/>
      <c r="E18" s="25">
        <f t="shared" si="6"/>
        <v>0</v>
      </c>
      <c r="F18" s="25" t="e">
        <f>VLOOKUP(E18,Tab!$O$2:$P$255,2,TRUE)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31">
        <v>0</v>
      </c>
      <c r="N18" s="31">
        <v>0</v>
      </c>
      <c r="O18" s="31">
        <v>0</v>
      </c>
      <c r="Q18" s="75"/>
      <c r="R18" s="75"/>
      <c r="S18" s="75"/>
      <c r="T18" s="75"/>
      <c r="U18" s="75"/>
      <c r="V18" s="75"/>
      <c r="W18" s="75"/>
    </row>
    <row r="19" spans="1:23" ht="14.1" customHeight="1" x14ac:dyDescent="0.25">
      <c r="A19" s="21">
        <f t="shared" si="0"/>
        <v>6</v>
      </c>
      <c r="B19" s="77"/>
      <c r="C19" s="78"/>
      <c r="D19" s="77"/>
      <c r="E19" s="25">
        <f t="shared" si="6"/>
        <v>0</v>
      </c>
      <c r="F19" s="25" t="e">
        <f>VLOOKUP(E19,Tab!$O$2:$P$255,2,TRUE)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31">
        <v>0</v>
      </c>
      <c r="N19" s="31">
        <v>0</v>
      </c>
      <c r="O19" s="31">
        <v>0</v>
      </c>
      <c r="Q19" s="75"/>
      <c r="R19" s="75"/>
      <c r="S19" s="75"/>
      <c r="T19" s="75"/>
      <c r="U19" s="75"/>
      <c r="V19" s="75"/>
      <c r="W19" s="75"/>
    </row>
    <row r="20" spans="1:23" ht="14.1" customHeight="1" x14ac:dyDescent="0.25">
      <c r="A20" s="21">
        <f t="shared" si="0"/>
        <v>7</v>
      </c>
      <c r="B20" s="79"/>
      <c r="C20" s="80"/>
      <c r="D20" s="79"/>
      <c r="E20" s="25">
        <f t="shared" si="6"/>
        <v>0</v>
      </c>
      <c r="F20" s="25" t="e">
        <f>VLOOKUP(E20,Tab!$O$2:$P$255,2,TRUE)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31">
        <v>0</v>
      </c>
      <c r="N20" s="31">
        <v>0</v>
      </c>
      <c r="O20" s="31">
        <v>0</v>
      </c>
      <c r="Q20" s="75"/>
      <c r="R20" s="75"/>
      <c r="S20" s="75"/>
      <c r="T20" s="75"/>
      <c r="U20" s="75"/>
      <c r="V20" s="75"/>
      <c r="W20" s="75"/>
    </row>
    <row r="21" spans="1:23" ht="14.1" customHeight="1" x14ac:dyDescent="0.25">
      <c r="A21" s="21">
        <f t="shared" si="0"/>
        <v>8</v>
      </c>
      <c r="B21" s="79"/>
      <c r="C21" s="80"/>
      <c r="D21" s="79"/>
      <c r="E21" s="25">
        <f t="shared" si="6"/>
        <v>0</v>
      </c>
      <c r="F21" s="25" t="e">
        <f>VLOOKUP(E21,Tab!$O$2:$P$255,2,TRUE)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31">
        <v>0</v>
      </c>
      <c r="N21" s="31">
        <v>0</v>
      </c>
      <c r="O21" s="31">
        <v>0</v>
      </c>
      <c r="Q21" s="75"/>
      <c r="R21" s="75"/>
      <c r="S21" s="75"/>
      <c r="T21" s="75"/>
      <c r="U21" s="75"/>
      <c r="V21" s="75"/>
      <c r="W21" s="75"/>
    </row>
    <row r="22" spans="1:23" ht="14.1" customHeight="1" x14ac:dyDescent="0.25">
      <c r="A22" s="21">
        <f t="shared" si="0"/>
        <v>9</v>
      </c>
      <c r="B22" s="77"/>
      <c r="C22" s="78"/>
      <c r="D22" s="77"/>
      <c r="E22" s="25">
        <f t="shared" si="6"/>
        <v>0</v>
      </c>
      <c r="F22" s="25" t="e">
        <f>VLOOKUP(E22,Tab!$O$2:$P$255,2,TRUE)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31">
        <v>0</v>
      </c>
      <c r="N22" s="31">
        <v>0</v>
      </c>
      <c r="O22" s="31">
        <v>0</v>
      </c>
      <c r="Q22" s="75"/>
      <c r="R22" s="75"/>
      <c r="S22" s="75"/>
      <c r="T22" s="75"/>
      <c r="U22" s="75"/>
      <c r="V22" s="75"/>
      <c r="W22" s="75"/>
    </row>
    <row r="23" spans="1:23" ht="14.1" customHeight="1" x14ac:dyDescent="0.25">
      <c r="A23" s="21">
        <f t="shared" si="0"/>
        <v>10</v>
      </c>
      <c r="B23" s="77"/>
      <c r="C23" s="78"/>
      <c r="D23" s="77"/>
      <c r="E23" s="25">
        <f t="shared" si="6"/>
        <v>0</v>
      </c>
      <c r="F23" s="25" t="e">
        <f>VLOOKUP(E23,Tab!$O$2:$P$255,2,TRUE)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31">
        <v>0</v>
      </c>
      <c r="N23" s="31">
        <v>0</v>
      </c>
      <c r="O23" s="31">
        <v>0</v>
      </c>
      <c r="Q23" s="75"/>
      <c r="R23" s="75"/>
      <c r="S23" s="75"/>
      <c r="T23" s="75"/>
      <c r="U23" s="75"/>
      <c r="V23" s="75"/>
      <c r="W23" s="75"/>
    </row>
  </sheetData>
  <sortState ref="B14:P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5" width="17.28515625" style="3" customWidth="1"/>
    <col min="16" max="253" width="9.140625" style="4"/>
    <col min="254" max="254" width="3.7109375" style="4" bestFit="1" customWidth="1"/>
    <col min="255" max="255" width="22.7109375" style="4" customWidth="1"/>
    <col min="256" max="256" width="7.28515625" style="4" customWidth="1"/>
    <col min="257" max="257" width="9.5703125" style="4" customWidth="1"/>
    <col min="258" max="259" width="9.28515625" style="4" customWidth="1"/>
    <col min="260" max="261" width="8.140625" style="4" customWidth="1"/>
    <col min="262" max="262" width="8.28515625" style="4" customWidth="1"/>
    <col min="263" max="263" width="10" style="4" customWidth="1"/>
    <col min="264" max="264" width="11" style="4" customWidth="1"/>
    <col min="265" max="265" width="2.7109375" style="4" customWidth="1"/>
    <col min="266" max="266" width="17.28515625" style="4" bestFit="1" customWidth="1"/>
    <col min="267" max="267" width="17.28515625" style="4" customWidth="1"/>
    <col min="268" max="268" width="15.85546875" style="4" customWidth="1"/>
    <col min="269" max="269" width="17.28515625" style="4" customWidth="1"/>
    <col min="270" max="271" width="12.7109375" style="4" customWidth="1"/>
    <col min="272" max="509" width="9.140625" style="4"/>
    <col min="510" max="510" width="3.7109375" style="4" bestFit="1" customWidth="1"/>
    <col min="511" max="511" width="22.7109375" style="4" customWidth="1"/>
    <col min="512" max="512" width="7.28515625" style="4" customWidth="1"/>
    <col min="513" max="513" width="9.5703125" style="4" customWidth="1"/>
    <col min="514" max="515" width="9.28515625" style="4" customWidth="1"/>
    <col min="516" max="517" width="8.140625" style="4" customWidth="1"/>
    <col min="518" max="518" width="8.28515625" style="4" customWidth="1"/>
    <col min="519" max="519" width="10" style="4" customWidth="1"/>
    <col min="520" max="520" width="11" style="4" customWidth="1"/>
    <col min="521" max="521" width="2.7109375" style="4" customWidth="1"/>
    <col min="522" max="522" width="17.28515625" style="4" bestFit="1" customWidth="1"/>
    <col min="523" max="523" width="17.28515625" style="4" customWidth="1"/>
    <col min="524" max="524" width="15.85546875" style="4" customWidth="1"/>
    <col min="525" max="525" width="17.28515625" style="4" customWidth="1"/>
    <col min="526" max="527" width="12.7109375" style="4" customWidth="1"/>
    <col min="528" max="765" width="9.140625" style="4"/>
    <col min="766" max="766" width="3.7109375" style="4" bestFit="1" customWidth="1"/>
    <col min="767" max="767" width="22.7109375" style="4" customWidth="1"/>
    <col min="768" max="768" width="7.28515625" style="4" customWidth="1"/>
    <col min="769" max="769" width="9.5703125" style="4" customWidth="1"/>
    <col min="770" max="771" width="9.28515625" style="4" customWidth="1"/>
    <col min="772" max="773" width="8.140625" style="4" customWidth="1"/>
    <col min="774" max="774" width="8.28515625" style="4" customWidth="1"/>
    <col min="775" max="775" width="10" style="4" customWidth="1"/>
    <col min="776" max="776" width="11" style="4" customWidth="1"/>
    <col min="777" max="777" width="2.7109375" style="4" customWidth="1"/>
    <col min="778" max="778" width="17.28515625" style="4" bestFit="1" customWidth="1"/>
    <col min="779" max="779" width="17.28515625" style="4" customWidth="1"/>
    <col min="780" max="780" width="15.85546875" style="4" customWidth="1"/>
    <col min="781" max="781" width="17.28515625" style="4" customWidth="1"/>
    <col min="782" max="783" width="12.7109375" style="4" customWidth="1"/>
    <col min="784" max="1021" width="9.140625" style="4"/>
    <col min="1022" max="1022" width="3.7109375" style="4" bestFit="1" customWidth="1"/>
    <col min="1023" max="1023" width="22.7109375" style="4" customWidth="1"/>
    <col min="1024" max="1024" width="7.28515625" style="4" customWidth="1"/>
    <col min="1025" max="1025" width="9.5703125" style="4" customWidth="1"/>
    <col min="1026" max="1027" width="9.28515625" style="4" customWidth="1"/>
    <col min="1028" max="1029" width="8.140625" style="4" customWidth="1"/>
    <col min="1030" max="1030" width="8.28515625" style="4" customWidth="1"/>
    <col min="1031" max="1031" width="10" style="4" customWidth="1"/>
    <col min="1032" max="1032" width="11" style="4" customWidth="1"/>
    <col min="1033" max="1033" width="2.7109375" style="4" customWidth="1"/>
    <col min="1034" max="1034" width="17.28515625" style="4" bestFit="1" customWidth="1"/>
    <col min="1035" max="1035" width="17.28515625" style="4" customWidth="1"/>
    <col min="1036" max="1036" width="15.85546875" style="4" customWidth="1"/>
    <col min="1037" max="1037" width="17.28515625" style="4" customWidth="1"/>
    <col min="1038" max="1039" width="12.7109375" style="4" customWidth="1"/>
    <col min="1040" max="1277" width="9.140625" style="4"/>
    <col min="1278" max="1278" width="3.7109375" style="4" bestFit="1" customWidth="1"/>
    <col min="1279" max="1279" width="22.7109375" style="4" customWidth="1"/>
    <col min="1280" max="1280" width="7.28515625" style="4" customWidth="1"/>
    <col min="1281" max="1281" width="9.5703125" style="4" customWidth="1"/>
    <col min="1282" max="1283" width="9.28515625" style="4" customWidth="1"/>
    <col min="1284" max="1285" width="8.140625" style="4" customWidth="1"/>
    <col min="1286" max="1286" width="8.28515625" style="4" customWidth="1"/>
    <col min="1287" max="1287" width="10" style="4" customWidth="1"/>
    <col min="1288" max="1288" width="11" style="4" customWidth="1"/>
    <col min="1289" max="1289" width="2.7109375" style="4" customWidth="1"/>
    <col min="1290" max="1290" width="17.28515625" style="4" bestFit="1" customWidth="1"/>
    <col min="1291" max="1291" width="17.28515625" style="4" customWidth="1"/>
    <col min="1292" max="1292" width="15.85546875" style="4" customWidth="1"/>
    <col min="1293" max="1293" width="17.28515625" style="4" customWidth="1"/>
    <col min="1294" max="1295" width="12.7109375" style="4" customWidth="1"/>
    <col min="1296" max="1533" width="9.140625" style="4"/>
    <col min="1534" max="1534" width="3.7109375" style="4" bestFit="1" customWidth="1"/>
    <col min="1535" max="1535" width="22.7109375" style="4" customWidth="1"/>
    <col min="1536" max="1536" width="7.28515625" style="4" customWidth="1"/>
    <col min="1537" max="1537" width="9.5703125" style="4" customWidth="1"/>
    <col min="1538" max="1539" width="9.28515625" style="4" customWidth="1"/>
    <col min="1540" max="1541" width="8.140625" style="4" customWidth="1"/>
    <col min="1542" max="1542" width="8.28515625" style="4" customWidth="1"/>
    <col min="1543" max="1543" width="10" style="4" customWidth="1"/>
    <col min="1544" max="1544" width="11" style="4" customWidth="1"/>
    <col min="1545" max="1545" width="2.7109375" style="4" customWidth="1"/>
    <col min="1546" max="1546" width="17.28515625" style="4" bestFit="1" customWidth="1"/>
    <col min="1547" max="1547" width="17.28515625" style="4" customWidth="1"/>
    <col min="1548" max="1548" width="15.85546875" style="4" customWidth="1"/>
    <col min="1549" max="1549" width="17.28515625" style="4" customWidth="1"/>
    <col min="1550" max="1551" width="12.7109375" style="4" customWidth="1"/>
    <col min="1552" max="1789" width="9.140625" style="4"/>
    <col min="1790" max="1790" width="3.7109375" style="4" bestFit="1" customWidth="1"/>
    <col min="1791" max="1791" width="22.7109375" style="4" customWidth="1"/>
    <col min="1792" max="1792" width="7.28515625" style="4" customWidth="1"/>
    <col min="1793" max="1793" width="9.5703125" style="4" customWidth="1"/>
    <col min="1794" max="1795" width="9.28515625" style="4" customWidth="1"/>
    <col min="1796" max="1797" width="8.140625" style="4" customWidth="1"/>
    <col min="1798" max="1798" width="8.28515625" style="4" customWidth="1"/>
    <col min="1799" max="1799" width="10" style="4" customWidth="1"/>
    <col min="1800" max="1800" width="11" style="4" customWidth="1"/>
    <col min="1801" max="1801" width="2.7109375" style="4" customWidth="1"/>
    <col min="1802" max="1802" width="17.28515625" style="4" bestFit="1" customWidth="1"/>
    <col min="1803" max="1803" width="17.28515625" style="4" customWidth="1"/>
    <col min="1804" max="1804" width="15.85546875" style="4" customWidth="1"/>
    <col min="1805" max="1805" width="17.28515625" style="4" customWidth="1"/>
    <col min="1806" max="1807" width="12.7109375" style="4" customWidth="1"/>
    <col min="1808" max="2045" width="9.140625" style="4"/>
    <col min="2046" max="2046" width="3.7109375" style="4" bestFit="1" customWidth="1"/>
    <col min="2047" max="2047" width="22.7109375" style="4" customWidth="1"/>
    <col min="2048" max="2048" width="7.28515625" style="4" customWidth="1"/>
    <col min="2049" max="2049" width="9.5703125" style="4" customWidth="1"/>
    <col min="2050" max="2051" width="9.28515625" style="4" customWidth="1"/>
    <col min="2052" max="2053" width="8.140625" style="4" customWidth="1"/>
    <col min="2054" max="2054" width="8.28515625" style="4" customWidth="1"/>
    <col min="2055" max="2055" width="10" style="4" customWidth="1"/>
    <col min="2056" max="2056" width="11" style="4" customWidth="1"/>
    <col min="2057" max="2057" width="2.7109375" style="4" customWidth="1"/>
    <col min="2058" max="2058" width="17.28515625" style="4" bestFit="1" customWidth="1"/>
    <col min="2059" max="2059" width="17.28515625" style="4" customWidth="1"/>
    <col min="2060" max="2060" width="15.85546875" style="4" customWidth="1"/>
    <col min="2061" max="2061" width="17.28515625" style="4" customWidth="1"/>
    <col min="2062" max="2063" width="12.7109375" style="4" customWidth="1"/>
    <col min="2064" max="2301" width="9.140625" style="4"/>
    <col min="2302" max="2302" width="3.7109375" style="4" bestFit="1" customWidth="1"/>
    <col min="2303" max="2303" width="22.7109375" style="4" customWidth="1"/>
    <col min="2304" max="2304" width="7.28515625" style="4" customWidth="1"/>
    <col min="2305" max="2305" width="9.5703125" style="4" customWidth="1"/>
    <col min="2306" max="2307" width="9.28515625" style="4" customWidth="1"/>
    <col min="2308" max="2309" width="8.140625" style="4" customWidth="1"/>
    <col min="2310" max="2310" width="8.28515625" style="4" customWidth="1"/>
    <col min="2311" max="2311" width="10" style="4" customWidth="1"/>
    <col min="2312" max="2312" width="11" style="4" customWidth="1"/>
    <col min="2313" max="2313" width="2.7109375" style="4" customWidth="1"/>
    <col min="2314" max="2314" width="17.28515625" style="4" bestFit="1" customWidth="1"/>
    <col min="2315" max="2315" width="17.28515625" style="4" customWidth="1"/>
    <col min="2316" max="2316" width="15.85546875" style="4" customWidth="1"/>
    <col min="2317" max="2317" width="17.28515625" style="4" customWidth="1"/>
    <col min="2318" max="2319" width="12.7109375" style="4" customWidth="1"/>
    <col min="2320" max="2557" width="9.140625" style="4"/>
    <col min="2558" max="2558" width="3.7109375" style="4" bestFit="1" customWidth="1"/>
    <col min="2559" max="2559" width="22.7109375" style="4" customWidth="1"/>
    <col min="2560" max="2560" width="7.28515625" style="4" customWidth="1"/>
    <col min="2561" max="2561" width="9.5703125" style="4" customWidth="1"/>
    <col min="2562" max="2563" width="9.28515625" style="4" customWidth="1"/>
    <col min="2564" max="2565" width="8.140625" style="4" customWidth="1"/>
    <col min="2566" max="2566" width="8.28515625" style="4" customWidth="1"/>
    <col min="2567" max="2567" width="10" style="4" customWidth="1"/>
    <col min="2568" max="2568" width="11" style="4" customWidth="1"/>
    <col min="2569" max="2569" width="2.7109375" style="4" customWidth="1"/>
    <col min="2570" max="2570" width="17.28515625" style="4" bestFit="1" customWidth="1"/>
    <col min="2571" max="2571" width="17.28515625" style="4" customWidth="1"/>
    <col min="2572" max="2572" width="15.85546875" style="4" customWidth="1"/>
    <col min="2573" max="2573" width="17.28515625" style="4" customWidth="1"/>
    <col min="2574" max="2575" width="12.7109375" style="4" customWidth="1"/>
    <col min="2576" max="2813" width="9.140625" style="4"/>
    <col min="2814" max="2814" width="3.7109375" style="4" bestFit="1" customWidth="1"/>
    <col min="2815" max="2815" width="22.7109375" style="4" customWidth="1"/>
    <col min="2816" max="2816" width="7.28515625" style="4" customWidth="1"/>
    <col min="2817" max="2817" width="9.5703125" style="4" customWidth="1"/>
    <col min="2818" max="2819" width="9.28515625" style="4" customWidth="1"/>
    <col min="2820" max="2821" width="8.140625" style="4" customWidth="1"/>
    <col min="2822" max="2822" width="8.28515625" style="4" customWidth="1"/>
    <col min="2823" max="2823" width="10" style="4" customWidth="1"/>
    <col min="2824" max="2824" width="11" style="4" customWidth="1"/>
    <col min="2825" max="2825" width="2.7109375" style="4" customWidth="1"/>
    <col min="2826" max="2826" width="17.28515625" style="4" bestFit="1" customWidth="1"/>
    <col min="2827" max="2827" width="17.28515625" style="4" customWidth="1"/>
    <col min="2828" max="2828" width="15.85546875" style="4" customWidth="1"/>
    <col min="2829" max="2829" width="17.28515625" style="4" customWidth="1"/>
    <col min="2830" max="2831" width="12.7109375" style="4" customWidth="1"/>
    <col min="2832" max="3069" width="9.140625" style="4"/>
    <col min="3070" max="3070" width="3.7109375" style="4" bestFit="1" customWidth="1"/>
    <col min="3071" max="3071" width="22.7109375" style="4" customWidth="1"/>
    <col min="3072" max="3072" width="7.28515625" style="4" customWidth="1"/>
    <col min="3073" max="3073" width="9.5703125" style="4" customWidth="1"/>
    <col min="3074" max="3075" width="9.28515625" style="4" customWidth="1"/>
    <col min="3076" max="3077" width="8.140625" style="4" customWidth="1"/>
    <col min="3078" max="3078" width="8.28515625" style="4" customWidth="1"/>
    <col min="3079" max="3079" width="10" style="4" customWidth="1"/>
    <col min="3080" max="3080" width="11" style="4" customWidth="1"/>
    <col min="3081" max="3081" width="2.7109375" style="4" customWidth="1"/>
    <col min="3082" max="3082" width="17.28515625" style="4" bestFit="1" customWidth="1"/>
    <col min="3083" max="3083" width="17.28515625" style="4" customWidth="1"/>
    <col min="3084" max="3084" width="15.85546875" style="4" customWidth="1"/>
    <col min="3085" max="3085" width="17.28515625" style="4" customWidth="1"/>
    <col min="3086" max="3087" width="12.7109375" style="4" customWidth="1"/>
    <col min="3088" max="3325" width="9.140625" style="4"/>
    <col min="3326" max="3326" width="3.7109375" style="4" bestFit="1" customWidth="1"/>
    <col min="3327" max="3327" width="22.7109375" style="4" customWidth="1"/>
    <col min="3328" max="3328" width="7.28515625" style="4" customWidth="1"/>
    <col min="3329" max="3329" width="9.5703125" style="4" customWidth="1"/>
    <col min="3330" max="3331" width="9.28515625" style="4" customWidth="1"/>
    <col min="3332" max="3333" width="8.140625" style="4" customWidth="1"/>
    <col min="3334" max="3334" width="8.28515625" style="4" customWidth="1"/>
    <col min="3335" max="3335" width="10" style="4" customWidth="1"/>
    <col min="3336" max="3336" width="11" style="4" customWidth="1"/>
    <col min="3337" max="3337" width="2.7109375" style="4" customWidth="1"/>
    <col min="3338" max="3338" width="17.28515625" style="4" bestFit="1" customWidth="1"/>
    <col min="3339" max="3339" width="17.28515625" style="4" customWidth="1"/>
    <col min="3340" max="3340" width="15.85546875" style="4" customWidth="1"/>
    <col min="3341" max="3341" width="17.28515625" style="4" customWidth="1"/>
    <col min="3342" max="3343" width="12.7109375" style="4" customWidth="1"/>
    <col min="3344" max="3581" width="9.140625" style="4"/>
    <col min="3582" max="3582" width="3.7109375" style="4" bestFit="1" customWidth="1"/>
    <col min="3583" max="3583" width="22.7109375" style="4" customWidth="1"/>
    <col min="3584" max="3584" width="7.28515625" style="4" customWidth="1"/>
    <col min="3585" max="3585" width="9.5703125" style="4" customWidth="1"/>
    <col min="3586" max="3587" width="9.28515625" style="4" customWidth="1"/>
    <col min="3588" max="3589" width="8.140625" style="4" customWidth="1"/>
    <col min="3590" max="3590" width="8.28515625" style="4" customWidth="1"/>
    <col min="3591" max="3591" width="10" style="4" customWidth="1"/>
    <col min="3592" max="3592" width="11" style="4" customWidth="1"/>
    <col min="3593" max="3593" width="2.7109375" style="4" customWidth="1"/>
    <col min="3594" max="3594" width="17.28515625" style="4" bestFit="1" customWidth="1"/>
    <col min="3595" max="3595" width="17.28515625" style="4" customWidth="1"/>
    <col min="3596" max="3596" width="15.85546875" style="4" customWidth="1"/>
    <col min="3597" max="3597" width="17.28515625" style="4" customWidth="1"/>
    <col min="3598" max="3599" width="12.7109375" style="4" customWidth="1"/>
    <col min="3600" max="3837" width="9.140625" style="4"/>
    <col min="3838" max="3838" width="3.7109375" style="4" bestFit="1" customWidth="1"/>
    <col min="3839" max="3839" width="22.7109375" style="4" customWidth="1"/>
    <col min="3840" max="3840" width="7.28515625" style="4" customWidth="1"/>
    <col min="3841" max="3841" width="9.5703125" style="4" customWidth="1"/>
    <col min="3842" max="3843" width="9.28515625" style="4" customWidth="1"/>
    <col min="3844" max="3845" width="8.140625" style="4" customWidth="1"/>
    <col min="3846" max="3846" width="8.28515625" style="4" customWidth="1"/>
    <col min="3847" max="3847" width="10" style="4" customWidth="1"/>
    <col min="3848" max="3848" width="11" style="4" customWidth="1"/>
    <col min="3849" max="3849" width="2.7109375" style="4" customWidth="1"/>
    <col min="3850" max="3850" width="17.28515625" style="4" bestFit="1" customWidth="1"/>
    <col min="3851" max="3851" width="17.28515625" style="4" customWidth="1"/>
    <col min="3852" max="3852" width="15.85546875" style="4" customWidth="1"/>
    <col min="3853" max="3853" width="17.28515625" style="4" customWidth="1"/>
    <col min="3854" max="3855" width="12.7109375" style="4" customWidth="1"/>
    <col min="3856" max="4093" width="9.140625" style="4"/>
    <col min="4094" max="4094" width="3.7109375" style="4" bestFit="1" customWidth="1"/>
    <col min="4095" max="4095" width="22.7109375" style="4" customWidth="1"/>
    <col min="4096" max="4096" width="7.28515625" style="4" customWidth="1"/>
    <col min="4097" max="4097" width="9.5703125" style="4" customWidth="1"/>
    <col min="4098" max="4099" width="9.28515625" style="4" customWidth="1"/>
    <col min="4100" max="4101" width="8.140625" style="4" customWidth="1"/>
    <col min="4102" max="4102" width="8.28515625" style="4" customWidth="1"/>
    <col min="4103" max="4103" width="10" style="4" customWidth="1"/>
    <col min="4104" max="4104" width="11" style="4" customWidth="1"/>
    <col min="4105" max="4105" width="2.7109375" style="4" customWidth="1"/>
    <col min="4106" max="4106" width="17.28515625" style="4" bestFit="1" customWidth="1"/>
    <col min="4107" max="4107" width="17.28515625" style="4" customWidth="1"/>
    <col min="4108" max="4108" width="15.85546875" style="4" customWidth="1"/>
    <col min="4109" max="4109" width="17.28515625" style="4" customWidth="1"/>
    <col min="4110" max="4111" width="12.7109375" style="4" customWidth="1"/>
    <col min="4112" max="4349" width="9.140625" style="4"/>
    <col min="4350" max="4350" width="3.7109375" style="4" bestFit="1" customWidth="1"/>
    <col min="4351" max="4351" width="22.7109375" style="4" customWidth="1"/>
    <col min="4352" max="4352" width="7.28515625" style="4" customWidth="1"/>
    <col min="4353" max="4353" width="9.5703125" style="4" customWidth="1"/>
    <col min="4354" max="4355" width="9.28515625" style="4" customWidth="1"/>
    <col min="4356" max="4357" width="8.140625" style="4" customWidth="1"/>
    <col min="4358" max="4358" width="8.28515625" style="4" customWidth="1"/>
    <col min="4359" max="4359" width="10" style="4" customWidth="1"/>
    <col min="4360" max="4360" width="11" style="4" customWidth="1"/>
    <col min="4361" max="4361" width="2.7109375" style="4" customWidth="1"/>
    <col min="4362" max="4362" width="17.28515625" style="4" bestFit="1" customWidth="1"/>
    <col min="4363" max="4363" width="17.28515625" style="4" customWidth="1"/>
    <col min="4364" max="4364" width="15.85546875" style="4" customWidth="1"/>
    <col min="4365" max="4365" width="17.28515625" style="4" customWidth="1"/>
    <col min="4366" max="4367" width="12.7109375" style="4" customWidth="1"/>
    <col min="4368" max="4605" width="9.140625" style="4"/>
    <col min="4606" max="4606" width="3.7109375" style="4" bestFit="1" customWidth="1"/>
    <col min="4607" max="4607" width="22.7109375" style="4" customWidth="1"/>
    <col min="4608" max="4608" width="7.28515625" style="4" customWidth="1"/>
    <col min="4609" max="4609" width="9.5703125" style="4" customWidth="1"/>
    <col min="4610" max="4611" width="9.28515625" style="4" customWidth="1"/>
    <col min="4612" max="4613" width="8.140625" style="4" customWidth="1"/>
    <col min="4614" max="4614" width="8.28515625" style="4" customWidth="1"/>
    <col min="4615" max="4615" width="10" style="4" customWidth="1"/>
    <col min="4616" max="4616" width="11" style="4" customWidth="1"/>
    <col min="4617" max="4617" width="2.7109375" style="4" customWidth="1"/>
    <col min="4618" max="4618" width="17.28515625" style="4" bestFit="1" customWidth="1"/>
    <col min="4619" max="4619" width="17.28515625" style="4" customWidth="1"/>
    <col min="4620" max="4620" width="15.85546875" style="4" customWidth="1"/>
    <col min="4621" max="4621" width="17.28515625" style="4" customWidth="1"/>
    <col min="4622" max="4623" width="12.7109375" style="4" customWidth="1"/>
    <col min="4624" max="4861" width="9.140625" style="4"/>
    <col min="4862" max="4862" width="3.7109375" style="4" bestFit="1" customWidth="1"/>
    <col min="4863" max="4863" width="22.7109375" style="4" customWidth="1"/>
    <col min="4864" max="4864" width="7.28515625" style="4" customWidth="1"/>
    <col min="4865" max="4865" width="9.5703125" style="4" customWidth="1"/>
    <col min="4866" max="4867" width="9.28515625" style="4" customWidth="1"/>
    <col min="4868" max="4869" width="8.140625" style="4" customWidth="1"/>
    <col min="4870" max="4870" width="8.28515625" style="4" customWidth="1"/>
    <col min="4871" max="4871" width="10" style="4" customWidth="1"/>
    <col min="4872" max="4872" width="11" style="4" customWidth="1"/>
    <col min="4873" max="4873" width="2.7109375" style="4" customWidth="1"/>
    <col min="4874" max="4874" width="17.28515625" style="4" bestFit="1" customWidth="1"/>
    <col min="4875" max="4875" width="17.28515625" style="4" customWidth="1"/>
    <col min="4876" max="4876" width="15.85546875" style="4" customWidth="1"/>
    <col min="4877" max="4877" width="17.28515625" style="4" customWidth="1"/>
    <col min="4878" max="4879" width="12.7109375" style="4" customWidth="1"/>
    <col min="4880" max="5117" width="9.140625" style="4"/>
    <col min="5118" max="5118" width="3.7109375" style="4" bestFit="1" customWidth="1"/>
    <col min="5119" max="5119" width="22.7109375" style="4" customWidth="1"/>
    <col min="5120" max="5120" width="7.28515625" style="4" customWidth="1"/>
    <col min="5121" max="5121" width="9.5703125" style="4" customWidth="1"/>
    <col min="5122" max="5123" width="9.28515625" style="4" customWidth="1"/>
    <col min="5124" max="5125" width="8.140625" style="4" customWidth="1"/>
    <col min="5126" max="5126" width="8.28515625" style="4" customWidth="1"/>
    <col min="5127" max="5127" width="10" style="4" customWidth="1"/>
    <col min="5128" max="5128" width="11" style="4" customWidth="1"/>
    <col min="5129" max="5129" width="2.7109375" style="4" customWidth="1"/>
    <col min="5130" max="5130" width="17.28515625" style="4" bestFit="1" customWidth="1"/>
    <col min="5131" max="5131" width="17.28515625" style="4" customWidth="1"/>
    <col min="5132" max="5132" width="15.85546875" style="4" customWidth="1"/>
    <col min="5133" max="5133" width="17.28515625" style="4" customWidth="1"/>
    <col min="5134" max="5135" width="12.7109375" style="4" customWidth="1"/>
    <col min="5136" max="5373" width="9.140625" style="4"/>
    <col min="5374" max="5374" width="3.7109375" style="4" bestFit="1" customWidth="1"/>
    <col min="5375" max="5375" width="22.7109375" style="4" customWidth="1"/>
    <col min="5376" max="5376" width="7.28515625" style="4" customWidth="1"/>
    <col min="5377" max="5377" width="9.5703125" style="4" customWidth="1"/>
    <col min="5378" max="5379" width="9.28515625" style="4" customWidth="1"/>
    <col min="5380" max="5381" width="8.140625" style="4" customWidth="1"/>
    <col min="5382" max="5382" width="8.28515625" style="4" customWidth="1"/>
    <col min="5383" max="5383" width="10" style="4" customWidth="1"/>
    <col min="5384" max="5384" width="11" style="4" customWidth="1"/>
    <col min="5385" max="5385" width="2.7109375" style="4" customWidth="1"/>
    <col min="5386" max="5386" width="17.28515625" style="4" bestFit="1" customWidth="1"/>
    <col min="5387" max="5387" width="17.28515625" style="4" customWidth="1"/>
    <col min="5388" max="5388" width="15.85546875" style="4" customWidth="1"/>
    <col min="5389" max="5389" width="17.28515625" style="4" customWidth="1"/>
    <col min="5390" max="5391" width="12.7109375" style="4" customWidth="1"/>
    <col min="5392" max="5629" width="9.140625" style="4"/>
    <col min="5630" max="5630" width="3.7109375" style="4" bestFit="1" customWidth="1"/>
    <col min="5631" max="5631" width="22.7109375" style="4" customWidth="1"/>
    <col min="5632" max="5632" width="7.28515625" style="4" customWidth="1"/>
    <col min="5633" max="5633" width="9.5703125" style="4" customWidth="1"/>
    <col min="5634" max="5635" width="9.28515625" style="4" customWidth="1"/>
    <col min="5636" max="5637" width="8.140625" style="4" customWidth="1"/>
    <col min="5638" max="5638" width="8.28515625" style="4" customWidth="1"/>
    <col min="5639" max="5639" width="10" style="4" customWidth="1"/>
    <col min="5640" max="5640" width="11" style="4" customWidth="1"/>
    <col min="5641" max="5641" width="2.7109375" style="4" customWidth="1"/>
    <col min="5642" max="5642" width="17.28515625" style="4" bestFit="1" customWidth="1"/>
    <col min="5643" max="5643" width="17.28515625" style="4" customWidth="1"/>
    <col min="5644" max="5644" width="15.85546875" style="4" customWidth="1"/>
    <col min="5645" max="5645" width="17.28515625" style="4" customWidth="1"/>
    <col min="5646" max="5647" width="12.7109375" style="4" customWidth="1"/>
    <col min="5648" max="5885" width="9.140625" style="4"/>
    <col min="5886" max="5886" width="3.7109375" style="4" bestFit="1" customWidth="1"/>
    <col min="5887" max="5887" width="22.7109375" style="4" customWidth="1"/>
    <col min="5888" max="5888" width="7.28515625" style="4" customWidth="1"/>
    <col min="5889" max="5889" width="9.5703125" style="4" customWidth="1"/>
    <col min="5890" max="5891" width="9.28515625" style="4" customWidth="1"/>
    <col min="5892" max="5893" width="8.140625" style="4" customWidth="1"/>
    <col min="5894" max="5894" width="8.28515625" style="4" customWidth="1"/>
    <col min="5895" max="5895" width="10" style="4" customWidth="1"/>
    <col min="5896" max="5896" width="11" style="4" customWidth="1"/>
    <col min="5897" max="5897" width="2.7109375" style="4" customWidth="1"/>
    <col min="5898" max="5898" width="17.28515625" style="4" bestFit="1" customWidth="1"/>
    <col min="5899" max="5899" width="17.28515625" style="4" customWidth="1"/>
    <col min="5900" max="5900" width="15.85546875" style="4" customWidth="1"/>
    <col min="5901" max="5901" width="17.28515625" style="4" customWidth="1"/>
    <col min="5902" max="5903" width="12.7109375" style="4" customWidth="1"/>
    <col min="5904" max="6141" width="9.140625" style="4"/>
    <col min="6142" max="6142" width="3.7109375" style="4" bestFit="1" customWidth="1"/>
    <col min="6143" max="6143" width="22.7109375" style="4" customWidth="1"/>
    <col min="6144" max="6144" width="7.28515625" style="4" customWidth="1"/>
    <col min="6145" max="6145" width="9.5703125" style="4" customWidth="1"/>
    <col min="6146" max="6147" width="9.28515625" style="4" customWidth="1"/>
    <col min="6148" max="6149" width="8.140625" style="4" customWidth="1"/>
    <col min="6150" max="6150" width="8.28515625" style="4" customWidth="1"/>
    <col min="6151" max="6151" width="10" style="4" customWidth="1"/>
    <col min="6152" max="6152" width="11" style="4" customWidth="1"/>
    <col min="6153" max="6153" width="2.7109375" style="4" customWidth="1"/>
    <col min="6154" max="6154" width="17.28515625" style="4" bestFit="1" customWidth="1"/>
    <col min="6155" max="6155" width="17.28515625" style="4" customWidth="1"/>
    <col min="6156" max="6156" width="15.85546875" style="4" customWidth="1"/>
    <col min="6157" max="6157" width="17.28515625" style="4" customWidth="1"/>
    <col min="6158" max="6159" width="12.7109375" style="4" customWidth="1"/>
    <col min="6160" max="6397" width="9.140625" style="4"/>
    <col min="6398" max="6398" width="3.7109375" style="4" bestFit="1" customWidth="1"/>
    <col min="6399" max="6399" width="22.7109375" style="4" customWidth="1"/>
    <col min="6400" max="6400" width="7.28515625" style="4" customWidth="1"/>
    <col min="6401" max="6401" width="9.5703125" style="4" customWidth="1"/>
    <col min="6402" max="6403" width="9.28515625" style="4" customWidth="1"/>
    <col min="6404" max="6405" width="8.140625" style="4" customWidth="1"/>
    <col min="6406" max="6406" width="8.28515625" style="4" customWidth="1"/>
    <col min="6407" max="6407" width="10" style="4" customWidth="1"/>
    <col min="6408" max="6408" width="11" style="4" customWidth="1"/>
    <col min="6409" max="6409" width="2.7109375" style="4" customWidth="1"/>
    <col min="6410" max="6410" width="17.28515625" style="4" bestFit="1" customWidth="1"/>
    <col min="6411" max="6411" width="17.28515625" style="4" customWidth="1"/>
    <col min="6412" max="6412" width="15.85546875" style="4" customWidth="1"/>
    <col min="6413" max="6413" width="17.28515625" style="4" customWidth="1"/>
    <col min="6414" max="6415" width="12.7109375" style="4" customWidth="1"/>
    <col min="6416" max="6653" width="9.140625" style="4"/>
    <col min="6654" max="6654" width="3.7109375" style="4" bestFit="1" customWidth="1"/>
    <col min="6655" max="6655" width="22.7109375" style="4" customWidth="1"/>
    <col min="6656" max="6656" width="7.28515625" style="4" customWidth="1"/>
    <col min="6657" max="6657" width="9.5703125" style="4" customWidth="1"/>
    <col min="6658" max="6659" width="9.28515625" style="4" customWidth="1"/>
    <col min="6660" max="6661" width="8.140625" style="4" customWidth="1"/>
    <col min="6662" max="6662" width="8.28515625" style="4" customWidth="1"/>
    <col min="6663" max="6663" width="10" style="4" customWidth="1"/>
    <col min="6664" max="6664" width="11" style="4" customWidth="1"/>
    <col min="6665" max="6665" width="2.7109375" style="4" customWidth="1"/>
    <col min="6666" max="6666" width="17.28515625" style="4" bestFit="1" customWidth="1"/>
    <col min="6667" max="6667" width="17.28515625" style="4" customWidth="1"/>
    <col min="6668" max="6668" width="15.85546875" style="4" customWidth="1"/>
    <col min="6669" max="6669" width="17.28515625" style="4" customWidth="1"/>
    <col min="6670" max="6671" width="12.7109375" style="4" customWidth="1"/>
    <col min="6672" max="6909" width="9.140625" style="4"/>
    <col min="6910" max="6910" width="3.7109375" style="4" bestFit="1" customWidth="1"/>
    <col min="6911" max="6911" width="22.7109375" style="4" customWidth="1"/>
    <col min="6912" max="6912" width="7.28515625" style="4" customWidth="1"/>
    <col min="6913" max="6913" width="9.5703125" style="4" customWidth="1"/>
    <col min="6914" max="6915" width="9.28515625" style="4" customWidth="1"/>
    <col min="6916" max="6917" width="8.140625" style="4" customWidth="1"/>
    <col min="6918" max="6918" width="8.28515625" style="4" customWidth="1"/>
    <col min="6919" max="6919" width="10" style="4" customWidth="1"/>
    <col min="6920" max="6920" width="11" style="4" customWidth="1"/>
    <col min="6921" max="6921" width="2.7109375" style="4" customWidth="1"/>
    <col min="6922" max="6922" width="17.28515625" style="4" bestFit="1" customWidth="1"/>
    <col min="6923" max="6923" width="17.28515625" style="4" customWidth="1"/>
    <col min="6924" max="6924" width="15.85546875" style="4" customWidth="1"/>
    <col min="6925" max="6925" width="17.28515625" style="4" customWidth="1"/>
    <col min="6926" max="6927" width="12.7109375" style="4" customWidth="1"/>
    <col min="6928" max="7165" width="9.140625" style="4"/>
    <col min="7166" max="7166" width="3.7109375" style="4" bestFit="1" customWidth="1"/>
    <col min="7167" max="7167" width="22.7109375" style="4" customWidth="1"/>
    <col min="7168" max="7168" width="7.28515625" style="4" customWidth="1"/>
    <col min="7169" max="7169" width="9.5703125" style="4" customWidth="1"/>
    <col min="7170" max="7171" width="9.28515625" style="4" customWidth="1"/>
    <col min="7172" max="7173" width="8.140625" style="4" customWidth="1"/>
    <col min="7174" max="7174" width="8.28515625" style="4" customWidth="1"/>
    <col min="7175" max="7175" width="10" style="4" customWidth="1"/>
    <col min="7176" max="7176" width="11" style="4" customWidth="1"/>
    <col min="7177" max="7177" width="2.7109375" style="4" customWidth="1"/>
    <col min="7178" max="7178" width="17.28515625" style="4" bestFit="1" customWidth="1"/>
    <col min="7179" max="7179" width="17.28515625" style="4" customWidth="1"/>
    <col min="7180" max="7180" width="15.85546875" style="4" customWidth="1"/>
    <col min="7181" max="7181" width="17.28515625" style="4" customWidth="1"/>
    <col min="7182" max="7183" width="12.7109375" style="4" customWidth="1"/>
    <col min="7184" max="7421" width="9.140625" style="4"/>
    <col min="7422" max="7422" width="3.7109375" style="4" bestFit="1" customWidth="1"/>
    <col min="7423" max="7423" width="22.7109375" style="4" customWidth="1"/>
    <col min="7424" max="7424" width="7.28515625" style="4" customWidth="1"/>
    <col min="7425" max="7425" width="9.5703125" style="4" customWidth="1"/>
    <col min="7426" max="7427" width="9.28515625" style="4" customWidth="1"/>
    <col min="7428" max="7429" width="8.140625" style="4" customWidth="1"/>
    <col min="7430" max="7430" width="8.28515625" style="4" customWidth="1"/>
    <col min="7431" max="7431" width="10" style="4" customWidth="1"/>
    <col min="7432" max="7432" width="11" style="4" customWidth="1"/>
    <col min="7433" max="7433" width="2.7109375" style="4" customWidth="1"/>
    <col min="7434" max="7434" width="17.28515625" style="4" bestFit="1" customWidth="1"/>
    <col min="7435" max="7435" width="17.28515625" style="4" customWidth="1"/>
    <col min="7436" max="7436" width="15.85546875" style="4" customWidth="1"/>
    <col min="7437" max="7437" width="17.28515625" style="4" customWidth="1"/>
    <col min="7438" max="7439" width="12.7109375" style="4" customWidth="1"/>
    <col min="7440" max="7677" width="9.140625" style="4"/>
    <col min="7678" max="7678" width="3.7109375" style="4" bestFit="1" customWidth="1"/>
    <col min="7679" max="7679" width="22.7109375" style="4" customWidth="1"/>
    <col min="7680" max="7680" width="7.28515625" style="4" customWidth="1"/>
    <col min="7681" max="7681" width="9.5703125" style="4" customWidth="1"/>
    <col min="7682" max="7683" width="9.28515625" style="4" customWidth="1"/>
    <col min="7684" max="7685" width="8.140625" style="4" customWidth="1"/>
    <col min="7686" max="7686" width="8.28515625" style="4" customWidth="1"/>
    <col min="7687" max="7687" width="10" style="4" customWidth="1"/>
    <col min="7688" max="7688" width="11" style="4" customWidth="1"/>
    <col min="7689" max="7689" width="2.7109375" style="4" customWidth="1"/>
    <col min="7690" max="7690" width="17.28515625" style="4" bestFit="1" customWidth="1"/>
    <col min="7691" max="7691" width="17.28515625" style="4" customWidth="1"/>
    <col min="7692" max="7692" width="15.85546875" style="4" customWidth="1"/>
    <col min="7693" max="7693" width="17.28515625" style="4" customWidth="1"/>
    <col min="7694" max="7695" width="12.7109375" style="4" customWidth="1"/>
    <col min="7696" max="7933" width="9.140625" style="4"/>
    <col min="7934" max="7934" width="3.7109375" style="4" bestFit="1" customWidth="1"/>
    <col min="7935" max="7935" width="22.7109375" style="4" customWidth="1"/>
    <col min="7936" max="7936" width="7.28515625" style="4" customWidth="1"/>
    <col min="7937" max="7937" width="9.5703125" style="4" customWidth="1"/>
    <col min="7938" max="7939" width="9.28515625" style="4" customWidth="1"/>
    <col min="7940" max="7941" width="8.140625" style="4" customWidth="1"/>
    <col min="7942" max="7942" width="8.28515625" style="4" customWidth="1"/>
    <col min="7943" max="7943" width="10" style="4" customWidth="1"/>
    <col min="7944" max="7944" width="11" style="4" customWidth="1"/>
    <col min="7945" max="7945" width="2.7109375" style="4" customWidth="1"/>
    <col min="7946" max="7946" width="17.28515625" style="4" bestFit="1" customWidth="1"/>
    <col min="7947" max="7947" width="17.28515625" style="4" customWidth="1"/>
    <col min="7948" max="7948" width="15.85546875" style="4" customWidth="1"/>
    <col min="7949" max="7949" width="17.28515625" style="4" customWidth="1"/>
    <col min="7950" max="7951" width="12.7109375" style="4" customWidth="1"/>
    <col min="7952" max="8189" width="9.140625" style="4"/>
    <col min="8190" max="8190" width="3.7109375" style="4" bestFit="1" customWidth="1"/>
    <col min="8191" max="8191" width="22.7109375" style="4" customWidth="1"/>
    <col min="8192" max="8192" width="7.28515625" style="4" customWidth="1"/>
    <col min="8193" max="8193" width="9.5703125" style="4" customWidth="1"/>
    <col min="8194" max="8195" width="9.28515625" style="4" customWidth="1"/>
    <col min="8196" max="8197" width="8.140625" style="4" customWidth="1"/>
    <col min="8198" max="8198" width="8.28515625" style="4" customWidth="1"/>
    <col min="8199" max="8199" width="10" style="4" customWidth="1"/>
    <col min="8200" max="8200" width="11" style="4" customWidth="1"/>
    <col min="8201" max="8201" width="2.7109375" style="4" customWidth="1"/>
    <col min="8202" max="8202" width="17.28515625" style="4" bestFit="1" customWidth="1"/>
    <col min="8203" max="8203" width="17.28515625" style="4" customWidth="1"/>
    <col min="8204" max="8204" width="15.85546875" style="4" customWidth="1"/>
    <col min="8205" max="8205" width="17.28515625" style="4" customWidth="1"/>
    <col min="8206" max="8207" width="12.7109375" style="4" customWidth="1"/>
    <col min="8208" max="8445" width="9.140625" style="4"/>
    <col min="8446" max="8446" width="3.7109375" style="4" bestFit="1" customWidth="1"/>
    <col min="8447" max="8447" width="22.7109375" style="4" customWidth="1"/>
    <col min="8448" max="8448" width="7.28515625" style="4" customWidth="1"/>
    <col min="8449" max="8449" width="9.5703125" style="4" customWidth="1"/>
    <col min="8450" max="8451" width="9.28515625" style="4" customWidth="1"/>
    <col min="8452" max="8453" width="8.140625" style="4" customWidth="1"/>
    <col min="8454" max="8454" width="8.28515625" style="4" customWidth="1"/>
    <col min="8455" max="8455" width="10" style="4" customWidth="1"/>
    <col min="8456" max="8456" width="11" style="4" customWidth="1"/>
    <col min="8457" max="8457" width="2.7109375" style="4" customWidth="1"/>
    <col min="8458" max="8458" width="17.28515625" style="4" bestFit="1" customWidth="1"/>
    <col min="8459" max="8459" width="17.28515625" style="4" customWidth="1"/>
    <col min="8460" max="8460" width="15.85546875" style="4" customWidth="1"/>
    <col min="8461" max="8461" width="17.28515625" style="4" customWidth="1"/>
    <col min="8462" max="8463" width="12.7109375" style="4" customWidth="1"/>
    <col min="8464" max="8701" width="9.140625" style="4"/>
    <col min="8702" max="8702" width="3.7109375" style="4" bestFit="1" customWidth="1"/>
    <col min="8703" max="8703" width="22.7109375" style="4" customWidth="1"/>
    <col min="8704" max="8704" width="7.28515625" style="4" customWidth="1"/>
    <col min="8705" max="8705" width="9.5703125" style="4" customWidth="1"/>
    <col min="8706" max="8707" width="9.28515625" style="4" customWidth="1"/>
    <col min="8708" max="8709" width="8.140625" style="4" customWidth="1"/>
    <col min="8710" max="8710" width="8.28515625" style="4" customWidth="1"/>
    <col min="8711" max="8711" width="10" style="4" customWidth="1"/>
    <col min="8712" max="8712" width="11" style="4" customWidth="1"/>
    <col min="8713" max="8713" width="2.7109375" style="4" customWidth="1"/>
    <col min="8714" max="8714" width="17.28515625" style="4" bestFit="1" customWidth="1"/>
    <col min="8715" max="8715" width="17.28515625" style="4" customWidth="1"/>
    <col min="8716" max="8716" width="15.85546875" style="4" customWidth="1"/>
    <col min="8717" max="8717" width="17.28515625" style="4" customWidth="1"/>
    <col min="8718" max="8719" width="12.7109375" style="4" customWidth="1"/>
    <col min="8720" max="8957" width="9.140625" style="4"/>
    <col min="8958" max="8958" width="3.7109375" style="4" bestFit="1" customWidth="1"/>
    <col min="8959" max="8959" width="22.7109375" style="4" customWidth="1"/>
    <col min="8960" max="8960" width="7.28515625" style="4" customWidth="1"/>
    <col min="8961" max="8961" width="9.5703125" style="4" customWidth="1"/>
    <col min="8962" max="8963" width="9.28515625" style="4" customWidth="1"/>
    <col min="8964" max="8965" width="8.140625" style="4" customWidth="1"/>
    <col min="8966" max="8966" width="8.28515625" style="4" customWidth="1"/>
    <col min="8967" max="8967" width="10" style="4" customWidth="1"/>
    <col min="8968" max="8968" width="11" style="4" customWidth="1"/>
    <col min="8969" max="8969" width="2.7109375" style="4" customWidth="1"/>
    <col min="8970" max="8970" width="17.28515625" style="4" bestFit="1" customWidth="1"/>
    <col min="8971" max="8971" width="17.28515625" style="4" customWidth="1"/>
    <col min="8972" max="8972" width="15.85546875" style="4" customWidth="1"/>
    <col min="8973" max="8973" width="17.28515625" style="4" customWidth="1"/>
    <col min="8974" max="8975" width="12.7109375" style="4" customWidth="1"/>
    <col min="8976" max="9213" width="9.140625" style="4"/>
    <col min="9214" max="9214" width="3.7109375" style="4" bestFit="1" customWidth="1"/>
    <col min="9215" max="9215" width="22.7109375" style="4" customWidth="1"/>
    <col min="9216" max="9216" width="7.28515625" style="4" customWidth="1"/>
    <col min="9217" max="9217" width="9.5703125" style="4" customWidth="1"/>
    <col min="9218" max="9219" width="9.28515625" style="4" customWidth="1"/>
    <col min="9220" max="9221" width="8.140625" style="4" customWidth="1"/>
    <col min="9222" max="9222" width="8.28515625" style="4" customWidth="1"/>
    <col min="9223" max="9223" width="10" style="4" customWidth="1"/>
    <col min="9224" max="9224" width="11" style="4" customWidth="1"/>
    <col min="9225" max="9225" width="2.7109375" style="4" customWidth="1"/>
    <col min="9226" max="9226" width="17.28515625" style="4" bestFit="1" customWidth="1"/>
    <col min="9227" max="9227" width="17.28515625" style="4" customWidth="1"/>
    <col min="9228" max="9228" width="15.85546875" style="4" customWidth="1"/>
    <col min="9229" max="9229" width="17.28515625" style="4" customWidth="1"/>
    <col min="9230" max="9231" width="12.7109375" style="4" customWidth="1"/>
    <col min="9232" max="9469" width="9.140625" style="4"/>
    <col min="9470" max="9470" width="3.7109375" style="4" bestFit="1" customWidth="1"/>
    <col min="9471" max="9471" width="22.7109375" style="4" customWidth="1"/>
    <col min="9472" max="9472" width="7.28515625" style="4" customWidth="1"/>
    <col min="9473" max="9473" width="9.5703125" style="4" customWidth="1"/>
    <col min="9474" max="9475" width="9.28515625" style="4" customWidth="1"/>
    <col min="9476" max="9477" width="8.140625" style="4" customWidth="1"/>
    <col min="9478" max="9478" width="8.28515625" style="4" customWidth="1"/>
    <col min="9479" max="9479" width="10" style="4" customWidth="1"/>
    <col min="9480" max="9480" width="11" style="4" customWidth="1"/>
    <col min="9481" max="9481" width="2.7109375" style="4" customWidth="1"/>
    <col min="9482" max="9482" width="17.28515625" style="4" bestFit="1" customWidth="1"/>
    <col min="9483" max="9483" width="17.28515625" style="4" customWidth="1"/>
    <col min="9484" max="9484" width="15.85546875" style="4" customWidth="1"/>
    <col min="9485" max="9485" width="17.28515625" style="4" customWidth="1"/>
    <col min="9486" max="9487" width="12.7109375" style="4" customWidth="1"/>
    <col min="9488" max="9725" width="9.140625" style="4"/>
    <col min="9726" max="9726" width="3.7109375" style="4" bestFit="1" customWidth="1"/>
    <col min="9727" max="9727" width="22.7109375" style="4" customWidth="1"/>
    <col min="9728" max="9728" width="7.28515625" style="4" customWidth="1"/>
    <col min="9729" max="9729" width="9.5703125" style="4" customWidth="1"/>
    <col min="9730" max="9731" width="9.28515625" style="4" customWidth="1"/>
    <col min="9732" max="9733" width="8.140625" style="4" customWidth="1"/>
    <col min="9734" max="9734" width="8.28515625" style="4" customWidth="1"/>
    <col min="9735" max="9735" width="10" style="4" customWidth="1"/>
    <col min="9736" max="9736" width="11" style="4" customWidth="1"/>
    <col min="9737" max="9737" width="2.7109375" style="4" customWidth="1"/>
    <col min="9738" max="9738" width="17.28515625" style="4" bestFit="1" customWidth="1"/>
    <col min="9739" max="9739" width="17.28515625" style="4" customWidth="1"/>
    <col min="9740" max="9740" width="15.85546875" style="4" customWidth="1"/>
    <col min="9741" max="9741" width="17.28515625" style="4" customWidth="1"/>
    <col min="9742" max="9743" width="12.7109375" style="4" customWidth="1"/>
    <col min="9744" max="9981" width="9.140625" style="4"/>
    <col min="9982" max="9982" width="3.7109375" style="4" bestFit="1" customWidth="1"/>
    <col min="9983" max="9983" width="22.7109375" style="4" customWidth="1"/>
    <col min="9984" max="9984" width="7.28515625" style="4" customWidth="1"/>
    <col min="9985" max="9985" width="9.5703125" style="4" customWidth="1"/>
    <col min="9986" max="9987" width="9.28515625" style="4" customWidth="1"/>
    <col min="9988" max="9989" width="8.140625" style="4" customWidth="1"/>
    <col min="9990" max="9990" width="8.28515625" style="4" customWidth="1"/>
    <col min="9991" max="9991" width="10" style="4" customWidth="1"/>
    <col min="9992" max="9992" width="11" style="4" customWidth="1"/>
    <col min="9993" max="9993" width="2.7109375" style="4" customWidth="1"/>
    <col min="9994" max="9994" width="17.28515625" style="4" bestFit="1" customWidth="1"/>
    <col min="9995" max="9995" width="17.28515625" style="4" customWidth="1"/>
    <col min="9996" max="9996" width="15.85546875" style="4" customWidth="1"/>
    <col min="9997" max="9997" width="17.28515625" style="4" customWidth="1"/>
    <col min="9998" max="9999" width="12.7109375" style="4" customWidth="1"/>
    <col min="10000" max="10237" width="9.140625" style="4"/>
    <col min="10238" max="10238" width="3.7109375" style="4" bestFit="1" customWidth="1"/>
    <col min="10239" max="10239" width="22.7109375" style="4" customWidth="1"/>
    <col min="10240" max="10240" width="7.28515625" style="4" customWidth="1"/>
    <col min="10241" max="10241" width="9.5703125" style="4" customWidth="1"/>
    <col min="10242" max="10243" width="9.28515625" style="4" customWidth="1"/>
    <col min="10244" max="10245" width="8.140625" style="4" customWidth="1"/>
    <col min="10246" max="10246" width="8.28515625" style="4" customWidth="1"/>
    <col min="10247" max="10247" width="10" style="4" customWidth="1"/>
    <col min="10248" max="10248" width="11" style="4" customWidth="1"/>
    <col min="10249" max="10249" width="2.7109375" style="4" customWidth="1"/>
    <col min="10250" max="10250" width="17.28515625" style="4" bestFit="1" customWidth="1"/>
    <col min="10251" max="10251" width="17.28515625" style="4" customWidth="1"/>
    <col min="10252" max="10252" width="15.85546875" style="4" customWidth="1"/>
    <col min="10253" max="10253" width="17.28515625" style="4" customWidth="1"/>
    <col min="10254" max="10255" width="12.7109375" style="4" customWidth="1"/>
    <col min="10256" max="10493" width="9.140625" style="4"/>
    <col min="10494" max="10494" width="3.7109375" style="4" bestFit="1" customWidth="1"/>
    <col min="10495" max="10495" width="22.7109375" style="4" customWidth="1"/>
    <col min="10496" max="10496" width="7.28515625" style="4" customWidth="1"/>
    <col min="10497" max="10497" width="9.5703125" style="4" customWidth="1"/>
    <col min="10498" max="10499" width="9.28515625" style="4" customWidth="1"/>
    <col min="10500" max="10501" width="8.140625" style="4" customWidth="1"/>
    <col min="10502" max="10502" width="8.28515625" style="4" customWidth="1"/>
    <col min="10503" max="10503" width="10" style="4" customWidth="1"/>
    <col min="10504" max="10504" width="11" style="4" customWidth="1"/>
    <col min="10505" max="10505" width="2.7109375" style="4" customWidth="1"/>
    <col min="10506" max="10506" width="17.28515625" style="4" bestFit="1" customWidth="1"/>
    <col min="10507" max="10507" width="17.28515625" style="4" customWidth="1"/>
    <col min="10508" max="10508" width="15.85546875" style="4" customWidth="1"/>
    <col min="10509" max="10509" width="17.28515625" style="4" customWidth="1"/>
    <col min="10510" max="10511" width="12.7109375" style="4" customWidth="1"/>
    <col min="10512" max="10749" width="9.140625" style="4"/>
    <col min="10750" max="10750" width="3.7109375" style="4" bestFit="1" customWidth="1"/>
    <col min="10751" max="10751" width="22.7109375" style="4" customWidth="1"/>
    <col min="10752" max="10752" width="7.28515625" style="4" customWidth="1"/>
    <col min="10753" max="10753" width="9.5703125" style="4" customWidth="1"/>
    <col min="10754" max="10755" width="9.28515625" style="4" customWidth="1"/>
    <col min="10756" max="10757" width="8.140625" style="4" customWidth="1"/>
    <col min="10758" max="10758" width="8.28515625" style="4" customWidth="1"/>
    <col min="10759" max="10759" width="10" style="4" customWidth="1"/>
    <col min="10760" max="10760" width="11" style="4" customWidth="1"/>
    <col min="10761" max="10761" width="2.7109375" style="4" customWidth="1"/>
    <col min="10762" max="10762" width="17.28515625" style="4" bestFit="1" customWidth="1"/>
    <col min="10763" max="10763" width="17.28515625" style="4" customWidth="1"/>
    <col min="10764" max="10764" width="15.85546875" style="4" customWidth="1"/>
    <col min="10765" max="10765" width="17.28515625" style="4" customWidth="1"/>
    <col min="10766" max="10767" width="12.7109375" style="4" customWidth="1"/>
    <col min="10768" max="11005" width="9.140625" style="4"/>
    <col min="11006" max="11006" width="3.7109375" style="4" bestFit="1" customWidth="1"/>
    <col min="11007" max="11007" width="22.7109375" style="4" customWidth="1"/>
    <col min="11008" max="11008" width="7.28515625" style="4" customWidth="1"/>
    <col min="11009" max="11009" width="9.5703125" style="4" customWidth="1"/>
    <col min="11010" max="11011" width="9.28515625" style="4" customWidth="1"/>
    <col min="11012" max="11013" width="8.140625" style="4" customWidth="1"/>
    <col min="11014" max="11014" width="8.28515625" style="4" customWidth="1"/>
    <col min="11015" max="11015" width="10" style="4" customWidth="1"/>
    <col min="11016" max="11016" width="11" style="4" customWidth="1"/>
    <col min="11017" max="11017" width="2.7109375" style="4" customWidth="1"/>
    <col min="11018" max="11018" width="17.28515625" style="4" bestFit="1" customWidth="1"/>
    <col min="11019" max="11019" width="17.28515625" style="4" customWidth="1"/>
    <col min="11020" max="11020" width="15.85546875" style="4" customWidth="1"/>
    <col min="11021" max="11021" width="17.28515625" style="4" customWidth="1"/>
    <col min="11022" max="11023" width="12.7109375" style="4" customWidth="1"/>
    <col min="11024" max="11261" width="9.140625" style="4"/>
    <col min="11262" max="11262" width="3.7109375" style="4" bestFit="1" customWidth="1"/>
    <col min="11263" max="11263" width="22.7109375" style="4" customWidth="1"/>
    <col min="11264" max="11264" width="7.28515625" style="4" customWidth="1"/>
    <col min="11265" max="11265" width="9.5703125" style="4" customWidth="1"/>
    <col min="11266" max="11267" width="9.28515625" style="4" customWidth="1"/>
    <col min="11268" max="11269" width="8.140625" style="4" customWidth="1"/>
    <col min="11270" max="11270" width="8.28515625" style="4" customWidth="1"/>
    <col min="11271" max="11271" width="10" style="4" customWidth="1"/>
    <col min="11272" max="11272" width="11" style="4" customWidth="1"/>
    <col min="11273" max="11273" width="2.7109375" style="4" customWidth="1"/>
    <col min="11274" max="11274" width="17.28515625" style="4" bestFit="1" customWidth="1"/>
    <col min="11275" max="11275" width="17.28515625" style="4" customWidth="1"/>
    <col min="11276" max="11276" width="15.85546875" style="4" customWidth="1"/>
    <col min="11277" max="11277" width="17.28515625" style="4" customWidth="1"/>
    <col min="11278" max="11279" width="12.7109375" style="4" customWidth="1"/>
    <col min="11280" max="11517" width="9.140625" style="4"/>
    <col min="11518" max="11518" width="3.7109375" style="4" bestFit="1" customWidth="1"/>
    <col min="11519" max="11519" width="22.7109375" style="4" customWidth="1"/>
    <col min="11520" max="11520" width="7.28515625" style="4" customWidth="1"/>
    <col min="11521" max="11521" width="9.5703125" style="4" customWidth="1"/>
    <col min="11522" max="11523" width="9.28515625" style="4" customWidth="1"/>
    <col min="11524" max="11525" width="8.140625" style="4" customWidth="1"/>
    <col min="11526" max="11526" width="8.28515625" style="4" customWidth="1"/>
    <col min="11527" max="11527" width="10" style="4" customWidth="1"/>
    <col min="11528" max="11528" width="11" style="4" customWidth="1"/>
    <col min="11529" max="11529" width="2.7109375" style="4" customWidth="1"/>
    <col min="11530" max="11530" width="17.28515625" style="4" bestFit="1" customWidth="1"/>
    <col min="11531" max="11531" width="17.28515625" style="4" customWidth="1"/>
    <col min="11532" max="11532" width="15.85546875" style="4" customWidth="1"/>
    <col min="11533" max="11533" width="17.28515625" style="4" customWidth="1"/>
    <col min="11534" max="11535" width="12.7109375" style="4" customWidth="1"/>
    <col min="11536" max="11773" width="9.140625" style="4"/>
    <col min="11774" max="11774" width="3.7109375" style="4" bestFit="1" customWidth="1"/>
    <col min="11775" max="11775" width="22.7109375" style="4" customWidth="1"/>
    <col min="11776" max="11776" width="7.28515625" style="4" customWidth="1"/>
    <col min="11777" max="11777" width="9.5703125" style="4" customWidth="1"/>
    <col min="11778" max="11779" width="9.28515625" style="4" customWidth="1"/>
    <col min="11780" max="11781" width="8.140625" style="4" customWidth="1"/>
    <col min="11782" max="11782" width="8.28515625" style="4" customWidth="1"/>
    <col min="11783" max="11783" width="10" style="4" customWidth="1"/>
    <col min="11784" max="11784" width="11" style="4" customWidth="1"/>
    <col min="11785" max="11785" width="2.7109375" style="4" customWidth="1"/>
    <col min="11786" max="11786" width="17.28515625" style="4" bestFit="1" customWidth="1"/>
    <col min="11787" max="11787" width="17.28515625" style="4" customWidth="1"/>
    <col min="11788" max="11788" width="15.85546875" style="4" customWidth="1"/>
    <col min="11789" max="11789" width="17.28515625" style="4" customWidth="1"/>
    <col min="11790" max="11791" width="12.7109375" style="4" customWidth="1"/>
    <col min="11792" max="12029" width="9.140625" style="4"/>
    <col min="12030" max="12030" width="3.7109375" style="4" bestFit="1" customWidth="1"/>
    <col min="12031" max="12031" width="22.7109375" style="4" customWidth="1"/>
    <col min="12032" max="12032" width="7.28515625" style="4" customWidth="1"/>
    <col min="12033" max="12033" width="9.5703125" style="4" customWidth="1"/>
    <col min="12034" max="12035" width="9.28515625" style="4" customWidth="1"/>
    <col min="12036" max="12037" width="8.140625" style="4" customWidth="1"/>
    <col min="12038" max="12038" width="8.28515625" style="4" customWidth="1"/>
    <col min="12039" max="12039" width="10" style="4" customWidth="1"/>
    <col min="12040" max="12040" width="11" style="4" customWidth="1"/>
    <col min="12041" max="12041" width="2.7109375" style="4" customWidth="1"/>
    <col min="12042" max="12042" width="17.28515625" style="4" bestFit="1" customWidth="1"/>
    <col min="12043" max="12043" width="17.28515625" style="4" customWidth="1"/>
    <col min="12044" max="12044" width="15.85546875" style="4" customWidth="1"/>
    <col min="12045" max="12045" width="17.28515625" style="4" customWidth="1"/>
    <col min="12046" max="12047" width="12.7109375" style="4" customWidth="1"/>
    <col min="12048" max="12285" width="9.140625" style="4"/>
    <col min="12286" max="12286" width="3.7109375" style="4" bestFit="1" customWidth="1"/>
    <col min="12287" max="12287" width="22.7109375" style="4" customWidth="1"/>
    <col min="12288" max="12288" width="7.28515625" style="4" customWidth="1"/>
    <col min="12289" max="12289" width="9.5703125" style="4" customWidth="1"/>
    <col min="12290" max="12291" width="9.28515625" style="4" customWidth="1"/>
    <col min="12292" max="12293" width="8.140625" style="4" customWidth="1"/>
    <col min="12294" max="12294" width="8.28515625" style="4" customWidth="1"/>
    <col min="12295" max="12295" width="10" style="4" customWidth="1"/>
    <col min="12296" max="12296" width="11" style="4" customWidth="1"/>
    <col min="12297" max="12297" width="2.7109375" style="4" customWidth="1"/>
    <col min="12298" max="12298" width="17.28515625" style="4" bestFit="1" customWidth="1"/>
    <col min="12299" max="12299" width="17.28515625" style="4" customWidth="1"/>
    <col min="12300" max="12300" width="15.85546875" style="4" customWidth="1"/>
    <col min="12301" max="12301" width="17.28515625" style="4" customWidth="1"/>
    <col min="12302" max="12303" width="12.7109375" style="4" customWidth="1"/>
    <col min="12304" max="12541" width="9.140625" style="4"/>
    <col min="12542" max="12542" width="3.7109375" style="4" bestFit="1" customWidth="1"/>
    <col min="12543" max="12543" width="22.7109375" style="4" customWidth="1"/>
    <col min="12544" max="12544" width="7.28515625" style="4" customWidth="1"/>
    <col min="12545" max="12545" width="9.5703125" style="4" customWidth="1"/>
    <col min="12546" max="12547" width="9.28515625" style="4" customWidth="1"/>
    <col min="12548" max="12549" width="8.140625" style="4" customWidth="1"/>
    <col min="12550" max="12550" width="8.28515625" style="4" customWidth="1"/>
    <col min="12551" max="12551" width="10" style="4" customWidth="1"/>
    <col min="12552" max="12552" width="11" style="4" customWidth="1"/>
    <col min="12553" max="12553" width="2.7109375" style="4" customWidth="1"/>
    <col min="12554" max="12554" width="17.28515625" style="4" bestFit="1" customWidth="1"/>
    <col min="12555" max="12555" width="17.28515625" style="4" customWidth="1"/>
    <col min="12556" max="12556" width="15.85546875" style="4" customWidth="1"/>
    <col min="12557" max="12557" width="17.28515625" style="4" customWidth="1"/>
    <col min="12558" max="12559" width="12.7109375" style="4" customWidth="1"/>
    <col min="12560" max="12797" width="9.140625" style="4"/>
    <col min="12798" max="12798" width="3.7109375" style="4" bestFit="1" customWidth="1"/>
    <col min="12799" max="12799" width="22.7109375" style="4" customWidth="1"/>
    <col min="12800" max="12800" width="7.28515625" style="4" customWidth="1"/>
    <col min="12801" max="12801" width="9.5703125" style="4" customWidth="1"/>
    <col min="12802" max="12803" width="9.28515625" style="4" customWidth="1"/>
    <col min="12804" max="12805" width="8.140625" style="4" customWidth="1"/>
    <col min="12806" max="12806" width="8.28515625" style="4" customWidth="1"/>
    <col min="12807" max="12807" width="10" style="4" customWidth="1"/>
    <col min="12808" max="12808" width="11" style="4" customWidth="1"/>
    <col min="12809" max="12809" width="2.7109375" style="4" customWidth="1"/>
    <col min="12810" max="12810" width="17.28515625" style="4" bestFit="1" customWidth="1"/>
    <col min="12811" max="12811" width="17.28515625" style="4" customWidth="1"/>
    <col min="12812" max="12812" width="15.85546875" style="4" customWidth="1"/>
    <col min="12813" max="12813" width="17.28515625" style="4" customWidth="1"/>
    <col min="12814" max="12815" width="12.7109375" style="4" customWidth="1"/>
    <col min="12816" max="13053" width="9.140625" style="4"/>
    <col min="13054" max="13054" width="3.7109375" style="4" bestFit="1" customWidth="1"/>
    <col min="13055" max="13055" width="22.7109375" style="4" customWidth="1"/>
    <col min="13056" max="13056" width="7.28515625" style="4" customWidth="1"/>
    <col min="13057" max="13057" width="9.5703125" style="4" customWidth="1"/>
    <col min="13058" max="13059" width="9.28515625" style="4" customWidth="1"/>
    <col min="13060" max="13061" width="8.140625" style="4" customWidth="1"/>
    <col min="13062" max="13062" width="8.28515625" style="4" customWidth="1"/>
    <col min="13063" max="13063" width="10" style="4" customWidth="1"/>
    <col min="13064" max="13064" width="11" style="4" customWidth="1"/>
    <col min="13065" max="13065" width="2.7109375" style="4" customWidth="1"/>
    <col min="13066" max="13066" width="17.28515625" style="4" bestFit="1" customWidth="1"/>
    <col min="13067" max="13067" width="17.28515625" style="4" customWidth="1"/>
    <col min="13068" max="13068" width="15.85546875" style="4" customWidth="1"/>
    <col min="13069" max="13069" width="17.28515625" style="4" customWidth="1"/>
    <col min="13070" max="13071" width="12.7109375" style="4" customWidth="1"/>
    <col min="13072" max="13309" width="9.140625" style="4"/>
    <col min="13310" max="13310" width="3.7109375" style="4" bestFit="1" customWidth="1"/>
    <col min="13311" max="13311" width="22.7109375" style="4" customWidth="1"/>
    <col min="13312" max="13312" width="7.28515625" style="4" customWidth="1"/>
    <col min="13313" max="13313" width="9.5703125" style="4" customWidth="1"/>
    <col min="13314" max="13315" width="9.28515625" style="4" customWidth="1"/>
    <col min="13316" max="13317" width="8.140625" style="4" customWidth="1"/>
    <col min="13318" max="13318" width="8.28515625" style="4" customWidth="1"/>
    <col min="13319" max="13319" width="10" style="4" customWidth="1"/>
    <col min="13320" max="13320" width="11" style="4" customWidth="1"/>
    <col min="13321" max="13321" width="2.7109375" style="4" customWidth="1"/>
    <col min="13322" max="13322" width="17.28515625" style="4" bestFit="1" customWidth="1"/>
    <col min="13323" max="13323" width="17.28515625" style="4" customWidth="1"/>
    <col min="13324" max="13324" width="15.85546875" style="4" customWidth="1"/>
    <col min="13325" max="13325" width="17.28515625" style="4" customWidth="1"/>
    <col min="13326" max="13327" width="12.7109375" style="4" customWidth="1"/>
    <col min="13328" max="13565" width="9.140625" style="4"/>
    <col min="13566" max="13566" width="3.7109375" style="4" bestFit="1" customWidth="1"/>
    <col min="13567" max="13567" width="22.7109375" style="4" customWidth="1"/>
    <col min="13568" max="13568" width="7.28515625" style="4" customWidth="1"/>
    <col min="13569" max="13569" width="9.5703125" style="4" customWidth="1"/>
    <col min="13570" max="13571" width="9.28515625" style="4" customWidth="1"/>
    <col min="13572" max="13573" width="8.140625" style="4" customWidth="1"/>
    <col min="13574" max="13574" width="8.28515625" style="4" customWidth="1"/>
    <col min="13575" max="13575" width="10" style="4" customWidth="1"/>
    <col min="13576" max="13576" width="11" style="4" customWidth="1"/>
    <col min="13577" max="13577" width="2.7109375" style="4" customWidth="1"/>
    <col min="13578" max="13578" width="17.28515625" style="4" bestFit="1" customWidth="1"/>
    <col min="13579" max="13579" width="17.28515625" style="4" customWidth="1"/>
    <col min="13580" max="13580" width="15.85546875" style="4" customWidth="1"/>
    <col min="13581" max="13581" width="17.28515625" style="4" customWidth="1"/>
    <col min="13582" max="13583" width="12.7109375" style="4" customWidth="1"/>
    <col min="13584" max="13821" width="9.140625" style="4"/>
    <col min="13822" max="13822" width="3.7109375" style="4" bestFit="1" customWidth="1"/>
    <col min="13823" max="13823" width="22.7109375" style="4" customWidth="1"/>
    <col min="13824" max="13824" width="7.28515625" style="4" customWidth="1"/>
    <col min="13825" max="13825" width="9.5703125" style="4" customWidth="1"/>
    <col min="13826" max="13827" width="9.28515625" style="4" customWidth="1"/>
    <col min="13828" max="13829" width="8.140625" style="4" customWidth="1"/>
    <col min="13830" max="13830" width="8.28515625" style="4" customWidth="1"/>
    <col min="13831" max="13831" width="10" style="4" customWidth="1"/>
    <col min="13832" max="13832" width="11" style="4" customWidth="1"/>
    <col min="13833" max="13833" width="2.7109375" style="4" customWidth="1"/>
    <col min="13834" max="13834" width="17.28515625" style="4" bestFit="1" customWidth="1"/>
    <col min="13835" max="13835" width="17.28515625" style="4" customWidth="1"/>
    <col min="13836" max="13836" width="15.85546875" style="4" customWidth="1"/>
    <col min="13837" max="13837" width="17.28515625" style="4" customWidth="1"/>
    <col min="13838" max="13839" width="12.7109375" style="4" customWidth="1"/>
    <col min="13840" max="14077" width="9.140625" style="4"/>
    <col min="14078" max="14078" width="3.7109375" style="4" bestFit="1" customWidth="1"/>
    <col min="14079" max="14079" width="22.7109375" style="4" customWidth="1"/>
    <col min="14080" max="14080" width="7.28515625" style="4" customWidth="1"/>
    <col min="14081" max="14081" width="9.5703125" style="4" customWidth="1"/>
    <col min="14082" max="14083" width="9.28515625" style="4" customWidth="1"/>
    <col min="14084" max="14085" width="8.140625" style="4" customWidth="1"/>
    <col min="14086" max="14086" width="8.28515625" style="4" customWidth="1"/>
    <col min="14087" max="14087" width="10" style="4" customWidth="1"/>
    <col min="14088" max="14088" width="11" style="4" customWidth="1"/>
    <col min="14089" max="14089" width="2.7109375" style="4" customWidth="1"/>
    <col min="14090" max="14090" width="17.28515625" style="4" bestFit="1" customWidth="1"/>
    <col min="14091" max="14091" width="17.28515625" style="4" customWidth="1"/>
    <col min="14092" max="14092" width="15.85546875" style="4" customWidth="1"/>
    <col min="14093" max="14093" width="17.28515625" style="4" customWidth="1"/>
    <col min="14094" max="14095" width="12.7109375" style="4" customWidth="1"/>
    <col min="14096" max="14333" width="9.140625" style="4"/>
    <col min="14334" max="14334" width="3.7109375" style="4" bestFit="1" customWidth="1"/>
    <col min="14335" max="14335" width="22.7109375" style="4" customWidth="1"/>
    <col min="14336" max="14336" width="7.28515625" style="4" customWidth="1"/>
    <col min="14337" max="14337" width="9.5703125" style="4" customWidth="1"/>
    <col min="14338" max="14339" width="9.28515625" style="4" customWidth="1"/>
    <col min="14340" max="14341" width="8.140625" style="4" customWidth="1"/>
    <col min="14342" max="14342" width="8.28515625" style="4" customWidth="1"/>
    <col min="14343" max="14343" width="10" style="4" customWidth="1"/>
    <col min="14344" max="14344" width="11" style="4" customWidth="1"/>
    <col min="14345" max="14345" width="2.7109375" style="4" customWidth="1"/>
    <col min="14346" max="14346" width="17.28515625" style="4" bestFit="1" customWidth="1"/>
    <col min="14347" max="14347" width="17.28515625" style="4" customWidth="1"/>
    <col min="14348" max="14348" width="15.85546875" style="4" customWidth="1"/>
    <col min="14349" max="14349" width="17.28515625" style="4" customWidth="1"/>
    <col min="14350" max="14351" width="12.7109375" style="4" customWidth="1"/>
    <col min="14352" max="14589" width="9.140625" style="4"/>
    <col min="14590" max="14590" width="3.7109375" style="4" bestFit="1" customWidth="1"/>
    <col min="14591" max="14591" width="22.7109375" style="4" customWidth="1"/>
    <col min="14592" max="14592" width="7.28515625" style="4" customWidth="1"/>
    <col min="14593" max="14593" width="9.5703125" style="4" customWidth="1"/>
    <col min="14594" max="14595" width="9.28515625" style="4" customWidth="1"/>
    <col min="14596" max="14597" width="8.140625" style="4" customWidth="1"/>
    <col min="14598" max="14598" width="8.28515625" style="4" customWidth="1"/>
    <col min="14599" max="14599" width="10" style="4" customWidth="1"/>
    <col min="14600" max="14600" width="11" style="4" customWidth="1"/>
    <col min="14601" max="14601" width="2.7109375" style="4" customWidth="1"/>
    <col min="14602" max="14602" width="17.28515625" style="4" bestFit="1" customWidth="1"/>
    <col min="14603" max="14603" width="17.28515625" style="4" customWidth="1"/>
    <col min="14604" max="14604" width="15.85546875" style="4" customWidth="1"/>
    <col min="14605" max="14605" width="17.28515625" style="4" customWidth="1"/>
    <col min="14606" max="14607" width="12.7109375" style="4" customWidth="1"/>
    <col min="14608" max="14845" width="9.140625" style="4"/>
    <col min="14846" max="14846" width="3.7109375" style="4" bestFit="1" customWidth="1"/>
    <col min="14847" max="14847" width="22.7109375" style="4" customWidth="1"/>
    <col min="14848" max="14848" width="7.28515625" style="4" customWidth="1"/>
    <col min="14849" max="14849" width="9.5703125" style="4" customWidth="1"/>
    <col min="14850" max="14851" width="9.28515625" style="4" customWidth="1"/>
    <col min="14852" max="14853" width="8.140625" style="4" customWidth="1"/>
    <col min="14854" max="14854" width="8.28515625" style="4" customWidth="1"/>
    <col min="14855" max="14855" width="10" style="4" customWidth="1"/>
    <col min="14856" max="14856" width="11" style="4" customWidth="1"/>
    <col min="14857" max="14857" width="2.7109375" style="4" customWidth="1"/>
    <col min="14858" max="14858" width="17.28515625" style="4" bestFit="1" customWidth="1"/>
    <col min="14859" max="14859" width="17.28515625" style="4" customWidth="1"/>
    <col min="14860" max="14860" width="15.85546875" style="4" customWidth="1"/>
    <col min="14861" max="14861" width="17.28515625" style="4" customWidth="1"/>
    <col min="14862" max="14863" width="12.7109375" style="4" customWidth="1"/>
    <col min="14864" max="15101" width="9.140625" style="4"/>
    <col min="15102" max="15102" width="3.7109375" style="4" bestFit="1" customWidth="1"/>
    <col min="15103" max="15103" width="22.7109375" style="4" customWidth="1"/>
    <col min="15104" max="15104" width="7.28515625" style="4" customWidth="1"/>
    <col min="15105" max="15105" width="9.5703125" style="4" customWidth="1"/>
    <col min="15106" max="15107" width="9.28515625" style="4" customWidth="1"/>
    <col min="15108" max="15109" width="8.140625" style="4" customWidth="1"/>
    <col min="15110" max="15110" width="8.28515625" style="4" customWidth="1"/>
    <col min="15111" max="15111" width="10" style="4" customWidth="1"/>
    <col min="15112" max="15112" width="11" style="4" customWidth="1"/>
    <col min="15113" max="15113" width="2.7109375" style="4" customWidth="1"/>
    <col min="15114" max="15114" width="17.28515625" style="4" bestFit="1" customWidth="1"/>
    <col min="15115" max="15115" width="17.28515625" style="4" customWidth="1"/>
    <col min="15116" max="15116" width="15.85546875" style="4" customWidth="1"/>
    <col min="15117" max="15117" width="17.28515625" style="4" customWidth="1"/>
    <col min="15118" max="15119" width="12.7109375" style="4" customWidth="1"/>
    <col min="15120" max="15357" width="9.140625" style="4"/>
    <col min="15358" max="15358" width="3.7109375" style="4" bestFit="1" customWidth="1"/>
    <col min="15359" max="15359" width="22.7109375" style="4" customWidth="1"/>
    <col min="15360" max="15360" width="7.28515625" style="4" customWidth="1"/>
    <col min="15361" max="15361" width="9.5703125" style="4" customWidth="1"/>
    <col min="15362" max="15363" width="9.28515625" style="4" customWidth="1"/>
    <col min="15364" max="15365" width="8.140625" style="4" customWidth="1"/>
    <col min="15366" max="15366" width="8.28515625" style="4" customWidth="1"/>
    <col min="15367" max="15367" width="10" style="4" customWidth="1"/>
    <col min="15368" max="15368" width="11" style="4" customWidth="1"/>
    <col min="15369" max="15369" width="2.7109375" style="4" customWidth="1"/>
    <col min="15370" max="15370" width="17.28515625" style="4" bestFit="1" customWidth="1"/>
    <col min="15371" max="15371" width="17.28515625" style="4" customWidth="1"/>
    <col min="15372" max="15372" width="15.85546875" style="4" customWidth="1"/>
    <col min="15373" max="15373" width="17.28515625" style="4" customWidth="1"/>
    <col min="15374" max="15375" width="12.7109375" style="4" customWidth="1"/>
    <col min="15376" max="15613" width="9.140625" style="4"/>
    <col min="15614" max="15614" width="3.7109375" style="4" bestFit="1" customWidth="1"/>
    <col min="15615" max="15615" width="22.7109375" style="4" customWidth="1"/>
    <col min="15616" max="15616" width="7.28515625" style="4" customWidth="1"/>
    <col min="15617" max="15617" width="9.5703125" style="4" customWidth="1"/>
    <col min="15618" max="15619" width="9.28515625" style="4" customWidth="1"/>
    <col min="15620" max="15621" width="8.140625" style="4" customWidth="1"/>
    <col min="15622" max="15622" width="8.28515625" style="4" customWidth="1"/>
    <col min="15623" max="15623" width="10" style="4" customWidth="1"/>
    <col min="15624" max="15624" width="11" style="4" customWidth="1"/>
    <col min="15625" max="15625" width="2.7109375" style="4" customWidth="1"/>
    <col min="15626" max="15626" width="17.28515625" style="4" bestFit="1" customWidth="1"/>
    <col min="15627" max="15627" width="17.28515625" style="4" customWidth="1"/>
    <col min="15628" max="15628" width="15.85546875" style="4" customWidth="1"/>
    <col min="15629" max="15629" width="17.28515625" style="4" customWidth="1"/>
    <col min="15630" max="15631" width="12.7109375" style="4" customWidth="1"/>
    <col min="15632" max="15869" width="9.140625" style="4"/>
    <col min="15870" max="15870" width="3.7109375" style="4" bestFit="1" customWidth="1"/>
    <col min="15871" max="15871" width="22.7109375" style="4" customWidth="1"/>
    <col min="15872" max="15872" width="7.28515625" style="4" customWidth="1"/>
    <col min="15873" max="15873" width="9.5703125" style="4" customWidth="1"/>
    <col min="15874" max="15875" width="9.28515625" style="4" customWidth="1"/>
    <col min="15876" max="15877" width="8.140625" style="4" customWidth="1"/>
    <col min="15878" max="15878" width="8.28515625" style="4" customWidth="1"/>
    <col min="15879" max="15879" width="10" style="4" customWidth="1"/>
    <col min="15880" max="15880" width="11" style="4" customWidth="1"/>
    <col min="15881" max="15881" width="2.7109375" style="4" customWidth="1"/>
    <col min="15882" max="15882" width="17.28515625" style="4" bestFit="1" customWidth="1"/>
    <col min="15883" max="15883" width="17.28515625" style="4" customWidth="1"/>
    <col min="15884" max="15884" width="15.85546875" style="4" customWidth="1"/>
    <col min="15885" max="15885" width="17.28515625" style="4" customWidth="1"/>
    <col min="15886" max="15887" width="12.7109375" style="4" customWidth="1"/>
    <col min="15888" max="16125" width="9.140625" style="4"/>
    <col min="16126" max="16126" width="3.7109375" style="4" bestFit="1" customWidth="1"/>
    <col min="16127" max="16127" width="22.7109375" style="4" customWidth="1"/>
    <col min="16128" max="16128" width="7.28515625" style="4" customWidth="1"/>
    <col min="16129" max="16129" width="9.5703125" style="4" customWidth="1"/>
    <col min="16130" max="16131" width="9.28515625" style="4" customWidth="1"/>
    <col min="16132" max="16133" width="8.140625" style="4" customWidth="1"/>
    <col min="16134" max="16134" width="8.28515625" style="4" customWidth="1"/>
    <col min="16135" max="16135" width="10" style="4" customWidth="1"/>
    <col min="16136" max="16136" width="11" style="4" customWidth="1"/>
    <col min="16137" max="16137" width="2.7109375" style="4" customWidth="1"/>
    <col min="16138" max="16138" width="17.28515625" style="4" bestFit="1" customWidth="1"/>
    <col min="16139" max="16139" width="17.28515625" style="4" customWidth="1"/>
    <col min="16140" max="16140" width="15.85546875" style="4" customWidth="1"/>
    <col min="16141" max="16141" width="17.28515625" style="4" customWidth="1"/>
    <col min="16142" max="16143" width="12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</row>
    <row r="9" spans="1:24" s="10" customFormat="1" ht="24.75" customHeight="1" x14ac:dyDescent="0.25">
      <c r="A9" s="233" t="s">
        <v>263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2022</v>
      </c>
      <c r="N9" s="215"/>
      <c r="O9" s="218"/>
    </row>
    <row r="10" spans="1:24" s="10" customForma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53" t="s">
        <v>7</v>
      </c>
      <c r="K10" s="12" t="s">
        <v>8</v>
      </c>
      <c r="L10" s="13"/>
      <c r="M10" s="153"/>
      <c r="N10" s="103"/>
      <c r="O10" s="103"/>
      <c r="R10" s="67"/>
      <c r="S10" s="67"/>
      <c r="T10" s="67"/>
      <c r="U10" s="67"/>
      <c r="V10" s="67"/>
      <c r="W10" s="67"/>
      <c r="X10" s="67"/>
    </row>
    <row r="11" spans="1:24" s="10" customFormat="1" x14ac:dyDescent="0.2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4">
        <v>3</v>
      </c>
      <c r="J11" s="54" t="s">
        <v>9</v>
      </c>
      <c r="K11" s="14" t="s">
        <v>10</v>
      </c>
      <c r="L11" s="13"/>
      <c r="M11" s="150"/>
      <c r="N11" s="150"/>
      <c r="O11" s="150"/>
      <c r="R11" s="69"/>
      <c r="S11" s="69"/>
      <c r="T11" s="69"/>
      <c r="U11" s="69"/>
      <c r="V11" s="69"/>
      <c r="W11" s="69"/>
      <c r="X11" s="70"/>
    </row>
    <row r="12" spans="1:24" s="10" customFormat="1" x14ac:dyDescent="0.2">
      <c r="A12" s="223"/>
      <c r="B12" s="223"/>
      <c r="C12" s="223"/>
      <c r="D12" s="223"/>
      <c r="E12" s="228"/>
      <c r="F12" s="229"/>
      <c r="G12" s="231"/>
      <c r="H12" s="231"/>
      <c r="I12" s="234"/>
      <c r="J12" s="55" t="s">
        <v>10</v>
      </c>
      <c r="K12" s="17" t="s">
        <v>17</v>
      </c>
      <c r="L12" s="18"/>
      <c r="M12" s="154"/>
      <c r="N12" s="154"/>
      <c r="O12" s="154"/>
      <c r="R12" s="69"/>
      <c r="S12" s="72"/>
      <c r="T12" s="72"/>
      <c r="U12" s="72"/>
      <c r="V12" s="72"/>
      <c r="W12" s="72"/>
      <c r="X12" s="70"/>
    </row>
    <row r="13" spans="1:24" x14ac:dyDescent="0.25">
      <c r="M13" s="102"/>
      <c r="N13" s="102"/>
      <c r="O13" s="102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1">
        <f t="shared" ref="A14:A23" si="0">A13+1</f>
        <v>1</v>
      </c>
      <c r="B14" s="167"/>
      <c r="C14" s="152"/>
      <c r="D14" s="144"/>
      <c r="E14" s="25">
        <f t="shared" ref="E14:E23" si="1">MAX(M14)</f>
        <v>0</v>
      </c>
      <c r="F14" s="25" t="e">
        <f>VLOOKUP(E14,Tab!$S$2:$T$255,2,TRUE)</f>
        <v>#N/A</v>
      </c>
      <c r="G14" s="26">
        <f t="shared" ref="G14:G23" si="2">LARGE(M14:O14,1)</f>
        <v>0</v>
      </c>
      <c r="H14" s="26">
        <f t="shared" ref="H14:H23" si="3">LARGE(M14:O14,2)</f>
        <v>0</v>
      </c>
      <c r="I14" s="26">
        <f t="shared" ref="I14:I23" si="4">LARGE(M14:O14,3)</f>
        <v>0</v>
      </c>
      <c r="J14" s="27">
        <f t="shared" ref="J14:J23" si="5">SUM(G14:I14)</f>
        <v>0</v>
      </c>
      <c r="K14" s="28">
        <f t="shared" ref="K14:K23" si="6">J14/3</f>
        <v>0</v>
      </c>
      <c r="L14" s="29"/>
      <c r="M14" s="31">
        <v>0</v>
      </c>
      <c r="N14" s="31">
        <v>0</v>
      </c>
      <c r="O14" s="31">
        <v>0</v>
      </c>
      <c r="R14" s="75"/>
      <c r="S14" s="75"/>
      <c r="T14" s="75"/>
      <c r="U14" s="75"/>
      <c r="V14" s="75"/>
      <c r="W14" s="75"/>
      <c r="X14" s="75"/>
    </row>
    <row r="15" spans="1:24" ht="14.1" customHeight="1" x14ac:dyDescent="0.25">
      <c r="A15" s="21">
        <f t="shared" si="0"/>
        <v>2</v>
      </c>
      <c r="B15" s="168"/>
      <c r="C15" s="175"/>
      <c r="D15" s="176"/>
      <c r="E15" s="25">
        <f t="shared" si="1"/>
        <v>0</v>
      </c>
      <c r="F15" s="25" t="e">
        <f>VLOOKUP(E15,Tab!$S$2:$T$255,2,TRUE)</f>
        <v>#N/A</v>
      </c>
      <c r="G15" s="26">
        <f t="shared" si="2"/>
        <v>0</v>
      </c>
      <c r="H15" s="26">
        <f t="shared" si="3"/>
        <v>0</v>
      </c>
      <c r="I15" s="26">
        <f t="shared" si="4"/>
        <v>0</v>
      </c>
      <c r="J15" s="27">
        <f t="shared" si="5"/>
        <v>0</v>
      </c>
      <c r="K15" s="28">
        <f t="shared" si="6"/>
        <v>0</v>
      </c>
      <c r="L15" s="29"/>
      <c r="M15" s="31">
        <v>0</v>
      </c>
      <c r="N15" s="31">
        <v>0</v>
      </c>
      <c r="O15" s="31">
        <v>0</v>
      </c>
      <c r="R15" s="75"/>
      <c r="S15" s="75"/>
      <c r="T15" s="75"/>
      <c r="U15" s="75"/>
      <c r="V15" s="75"/>
      <c r="W15" s="75"/>
      <c r="X15" s="75"/>
    </row>
    <row r="16" spans="1:24" ht="14.1" customHeight="1" x14ac:dyDescent="0.25">
      <c r="A16" s="21">
        <f t="shared" si="0"/>
        <v>3</v>
      </c>
      <c r="B16" s="35"/>
      <c r="C16" s="23"/>
      <c r="D16" s="24"/>
      <c r="E16" s="25">
        <f t="shared" si="1"/>
        <v>0</v>
      </c>
      <c r="F16" s="25" t="e">
        <f>VLOOKUP(E16,Tab!$S$2:$T$255,2,TRUE)</f>
        <v>#N/A</v>
      </c>
      <c r="G16" s="26">
        <f t="shared" si="2"/>
        <v>0</v>
      </c>
      <c r="H16" s="26">
        <f t="shared" si="3"/>
        <v>0</v>
      </c>
      <c r="I16" s="26">
        <f t="shared" si="4"/>
        <v>0</v>
      </c>
      <c r="J16" s="27">
        <f t="shared" si="5"/>
        <v>0</v>
      </c>
      <c r="K16" s="28">
        <f t="shared" si="6"/>
        <v>0</v>
      </c>
      <c r="L16" s="29"/>
      <c r="M16" s="31">
        <v>0</v>
      </c>
      <c r="N16" s="31">
        <v>0</v>
      </c>
      <c r="O16" s="31">
        <v>0</v>
      </c>
      <c r="R16" s="75"/>
      <c r="S16" s="75"/>
      <c r="T16" s="75"/>
      <c r="U16" s="75"/>
      <c r="V16" s="75"/>
      <c r="W16" s="75"/>
      <c r="X16" s="75"/>
    </row>
    <row r="17" spans="1:24" ht="14.1" customHeight="1" x14ac:dyDescent="0.25">
      <c r="A17" s="21">
        <f t="shared" si="0"/>
        <v>4</v>
      </c>
      <c r="B17" s="35"/>
      <c r="C17" s="23"/>
      <c r="D17" s="24"/>
      <c r="E17" s="25">
        <f t="shared" si="1"/>
        <v>0</v>
      </c>
      <c r="F17" s="25" t="e">
        <f>VLOOKUP(E17,Tab!$S$2:$T$255,2,TRUE)</f>
        <v>#N/A</v>
      </c>
      <c r="G17" s="26">
        <f t="shared" si="2"/>
        <v>0</v>
      </c>
      <c r="H17" s="26">
        <f t="shared" si="3"/>
        <v>0</v>
      </c>
      <c r="I17" s="26">
        <f t="shared" si="4"/>
        <v>0</v>
      </c>
      <c r="J17" s="27">
        <f t="shared" si="5"/>
        <v>0</v>
      </c>
      <c r="K17" s="28">
        <f t="shared" si="6"/>
        <v>0</v>
      </c>
      <c r="L17" s="29"/>
      <c r="M17" s="31">
        <v>0</v>
      </c>
      <c r="N17" s="31">
        <v>0</v>
      </c>
      <c r="O17" s="31">
        <v>0</v>
      </c>
      <c r="R17" s="75"/>
      <c r="S17" s="75"/>
      <c r="T17" s="75"/>
      <c r="U17" s="75"/>
      <c r="V17" s="75"/>
      <c r="W17" s="75"/>
      <c r="X17" s="75"/>
    </row>
    <row r="18" spans="1:24" ht="14.1" customHeight="1" x14ac:dyDescent="0.25">
      <c r="A18" s="21">
        <f t="shared" si="0"/>
        <v>5</v>
      </c>
      <c r="B18" s="35"/>
      <c r="C18" s="23"/>
      <c r="D18" s="24"/>
      <c r="E18" s="25">
        <f t="shared" si="1"/>
        <v>0</v>
      </c>
      <c r="F18" s="25" t="e">
        <f>VLOOKUP(E18,Tab!$S$2:$T$255,2,TRUE)</f>
        <v>#N/A</v>
      </c>
      <c r="G18" s="26">
        <f t="shared" si="2"/>
        <v>0</v>
      </c>
      <c r="H18" s="26">
        <f t="shared" si="3"/>
        <v>0</v>
      </c>
      <c r="I18" s="26">
        <f t="shared" si="4"/>
        <v>0</v>
      </c>
      <c r="J18" s="27">
        <f t="shared" si="5"/>
        <v>0</v>
      </c>
      <c r="K18" s="28">
        <f t="shared" si="6"/>
        <v>0</v>
      </c>
      <c r="L18" s="29"/>
      <c r="M18" s="31">
        <v>0</v>
      </c>
      <c r="N18" s="31">
        <v>0</v>
      </c>
      <c r="O18" s="31">
        <v>0</v>
      </c>
      <c r="R18" s="75"/>
      <c r="S18" s="75"/>
      <c r="T18" s="75"/>
      <c r="U18" s="75"/>
      <c r="V18" s="75"/>
      <c r="W18" s="75"/>
      <c r="X18" s="75"/>
    </row>
    <row r="19" spans="1:24" ht="14.1" customHeight="1" x14ac:dyDescent="0.25">
      <c r="A19" s="21">
        <f t="shared" si="0"/>
        <v>6</v>
      </c>
      <c r="B19" s="35"/>
      <c r="C19" s="23"/>
      <c r="D19" s="24"/>
      <c r="E19" s="25">
        <f t="shared" si="1"/>
        <v>0</v>
      </c>
      <c r="F19" s="25" t="e">
        <f>VLOOKUP(E19,Tab!$S$2:$T$255,2,TRUE)</f>
        <v>#N/A</v>
      </c>
      <c r="G19" s="26">
        <f t="shared" si="2"/>
        <v>0</v>
      </c>
      <c r="H19" s="26">
        <f t="shared" si="3"/>
        <v>0</v>
      </c>
      <c r="I19" s="26">
        <f t="shared" si="4"/>
        <v>0</v>
      </c>
      <c r="J19" s="27">
        <f t="shared" si="5"/>
        <v>0</v>
      </c>
      <c r="K19" s="28">
        <f t="shared" si="6"/>
        <v>0</v>
      </c>
      <c r="L19" s="29"/>
      <c r="M19" s="31">
        <v>0</v>
      </c>
      <c r="N19" s="31">
        <v>0</v>
      </c>
      <c r="O19" s="31">
        <v>0</v>
      </c>
      <c r="R19" s="75"/>
      <c r="S19" s="75"/>
      <c r="T19" s="75"/>
      <c r="U19" s="75"/>
      <c r="V19" s="75"/>
      <c r="W19" s="75"/>
      <c r="X19" s="75"/>
    </row>
    <row r="20" spans="1:24" ht="14.1" customHeight="1" x14ac:dyDescent="0.25">
      <c r="A20" s="21">
        <f t="shared" si="0"/>
        <v>7</v>
      </c>
      <c r="B20" s="35"/>
      <c r="C20" s="23"/>
      <c r="D20" s="24"/>
      <c r="E20" s="25">
        <f t="shared" si="1"/>
        <v>0</v>
      </c>
      <c r="F20" s="25" t="e">
        <f>VLOOKUP(E20,Tab!$S$2:$T$255,2,TRUE)</f>
        <v>#N/A</v>
      </c>
      <c r="G20" s="26">
        <f t="shared" si="2"/>
        <v>0</v>
      </c>
      <c r="H20" s="26">
        <f t="shared" si="3"/>
        <v>0</v>
      </c>
      <c r="I20" s="26">
        <f t="shared" si="4"/>
        <v>0</v>
      </c>
      <c r="J20" s="27">
        <f t="shared" si="5"/>
        <v>0</v>
      </c>
      <c r="K20" s="28">
        <f t="shared" si="6"/>
        <v>0</v>
      </c>
      <c r="L20" s="29"/>
      <c r="M20" s="31">
        <v>0</v>
      </c>
      <c r="N20" s="31">
        <v>0</v>
      </c>
      <c r="O20" s="31">
        <v>0</v>
      </c>
      <c r="R20" s="75"/>
      <c r="S20" s="75"/>
      <c r="T20" s="75"/>
      <c r="U20" s="75"/>
      <c r="V20" s="75"/>
      <c r="W20" s="75"/>
      <c r="X20" s="75"/>
    </row>
    <row r="21" spans="1:24" ht="14.1" customHeight="1" x14ac:dyDescent="0.25">
      <c r="A21" s="21">
        <f t="shared" si="0"/>
        <v>8</v>
      </c>
      <c r="B21" s="129"/>
      <c r="C21" s="33"/>
      <c r="D21" s="128"/>
      <c r="E21" s="25">
        <f t="shared" si="1"/>
        <v>0</v>
      </c>
      <c r="F21" s="25" t="e">
        <f>VLOOKUP(E21,Tab!$S$2:$T$255,2,TRUE)</f>
        <v>#N/A</v>
      </c>
      <c r="G21" s="26">
        <f t="shared" si="2"/>
        <v>0</v>
      </c>
      <c r="H21" s="26">
        <f t="shared" si="3"/>
        <v>0</v>
      </c>
      <c r="I21" s="26">
        <f t="shared" si="4"/>
        <v>0</v>
      </c>
      <c r="J21" s="27">
        <f t="shared" si="5"/>
        <v>0</v>
      </c>
      <c r="K21" s="28">
        <f t="shared" si="6"/>
        <v>0</v>
      </c>
      <c r="L21" s="29"/>
      <c r="M21" s="31">
        <v>0</v>
      </c>
      <c r="N21" s="31">
        <v>0</v>
      </c>
      <c r="O21" s="31">
        <v>0</v>
      </c>
      <c r="R21" s="75"/>
      <c r="S21" s="75"/>
      <c r="T21" s="75"/>
      <c r="U21" s="75"/>
      <c r="V21" s="75"/>
      <c r="W21" s="75"/>
      <c r="X21" s="75"/>
    </row>
    <row r="22" spans="1:24" ht="14.1" customHeight="1" x14ac:dyDescent="0.25">
      <c r="A22" s="21">
        <f t="shared" si="0"/>
        <v>9</v>
      </c>
      <c r="B22" s="129"/>
      <c r="C22" s="33"/>
      <c r="D22" s="128"/>
      <c r="E22" s="25">
        <f t="shared" si="1"/>
        <v>0</v>
      </c>
      <c r="F22" s="25" t="e">
        <f>VLOOKUP(E22,Tab!$S$2:$T$255,2,TRUE)</f>
        <v>#N/A</v>
      </c>
      <c r="G22" s="26">
        <f t="shared" si="2"/>
        <v>0</v>
      </c>
      <c r="H22" s="26">
        <f t="shared" si="3"/>
        <v>0</v>
      </c>
      <c r="I22" s="26">
        <f t="shared" si="4"/>
        <v>0</v>
      </c>
      <c r="J22" s="27">
        <f t="shared" si="5"/>
        <v>0</v>
      </c>
      <c r="K22" s="28">
        <f t="shared" si="6"/>
        <v>0</v>
      </c>
      <c r="L22" s="29"/>
      <c r="M22" s="31">
        <v>0</v>
      </c>
      <c r="N22" s="31">
        <v>0</v>
      </c>
      <c r="O22" s="31">
        <v>0</v>
      </c>
      <c r="R22" s="75"/>
      <c r="S22" s="75"/>
      <c r="T22" s="75"/>
      <c r="U22" s="75"/>
      <c r="V22" s="75"/>
      <c r="W22" s="75"/>
      <c r="X22" s="75"/>
    </row>
    <row r="23" spans="1:24" ht="14.1" customHeight="1" x14ac:dyDescent="0.25">
      <c r="A23" s="21">
        <f t="shared" si="0"/>
        <v>10</v>
      </c>
      <c r="B23" s="129"/>
      <c r="C23" s="33"/>
      <c r="D23" s="128"/>
      <c r="E23" s="25">
        <f t="shared" si="1"/>
        <v>0</v>
      </c>
      <c r="F23" s="25" t="e">
        <f>VLOOKUP(E23,Tab!$S$2:$T$255,2,TRUE)</f>
        <v>#N/A</v>
      </c>
      <c r="G23" s="26">
        <f t="shared" si="2"/>
        <v>0</v>
      </c>
      <c r="H23" s="26">
        <f t="shared" si="3"/>
        <v>0</v>
      </c>
      <c r="I23" s="26">
        <f t="shared" si="4"/>
        <v>0</v>
      </c>
      <c r="J23" s="27">
        <f t="shared" si="5"/>
        <v>0</v>
      </c>
      <c r="K23" s="28">
        <f t="shared" si="6"/>
        <v>0</v>
      </c>
      <c r="L23" s="29"/>
      <c r="M23" s="31">
        <v>0</v>
      </c>
      <c r="N23" s="31">
        <v>0</v>
      </c>
      <c r="O23" s="31">
        <v>0</v>
      </c>
      <c r="R23" s="75"/>
      <c r="S23" s="75"/>
      <c r="T23" s="75"/>
      <c r="U23" s="75"/>
      <c r="V23" s="75"/>
      <c r="W23" s="75"/>
      <c r="X23" s="75"/>
    </row>
  </sheetData>
  <sortState ref="B14:R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38" activePane="bottomRight" state="frozen"/>
      <selection pane="topRight" activeCell="I1" sqref="I1"/>
      <selection pane="bottomLeft" activeCell="A2" sqref="A2"/>
      <selection pane="bottomRight" activeCell="AE71" sqref="AE71"/>
    </sheetView>
  </sheetViews>
  <sheetFormatPr defaultColWidth="5.42578125" defaultRowHeight="15" x14ac:dyDescent="0.25"/>
  <cols>
    <col min="1" max="28" width="5.42578125" style="101"/>
    <col min="29" max="16384" width="5.42578125" style="87"/>
  </cols>
  <sheetData>
    <row r="1" spans="1:28" x14ac:dyDescent="0.25">
      <c r="A1" s="245" t="s">
        <v>212</v>
      </c>
      <c r="B1" s="245"/>
      <c r="C1" s="244" t="s">
        <v>213</v>
      </c>
      <c r="D1" s="244"/>
      <c r="E1" s="246" t="s">
        <v>214</v>
      </c>
      <c r="F1" s="246"/>
      <c r="G1" s="244" t="s">
        <v>215</v>
      </c>
      <c r="H1" s="244"/>
      <c r="I1" s="246" t="s">
        <v>216</v>
      </c>
      <c r="J1" s="246"/>
      <c r="K1" s="244" t="s">
        <v>217</v>
      </c>
      <c r="L1" s="244"/>
      <c r="M1" s="246" t="s">
        <v>218</v>
      </c>
      <c r="N1" s="246"/>
      <c r="O1" s="244" t="s">
        <v>219</v>
      </c>
      <c r="P1" s="244"/>
      <c r="Q1" s="246" t="s">
        <v>220</v>
      </c>
      <c r="R1" s="246"/>
      <c r="S1" s="244" t="s">
        <v>221</v>
      </c>
      <c r="T1" s="244"/>
      <c r="U1" s="245" t="s">
        <v>222</v>
      </c>
      <c r="V1" s="245"/>
      <c r="W1" s="244" t="s">
        <v>223</v>
      </c>
      <c r="X1" s="244"/>
      <c r="Y1" s="246" t="s">
        <v>224</v>
      </c>
      <c r="Z1" s="246"/>
      <c r="AA1" s="244" t="s">
        <v>225</v>
      </c>
      <c r="AB1" s="244"/>
    </row>
    <row r="2" spans="1:28" ht="14.1" customHeight="1" x14ac:dyDescent="0.25">
      <c r="A2" s="88">
        <v>500</v>
      </c>
      <c r="B2" s="88" t="s">
        <v>226</v>
      </c>
      <c r="C2" s="89">
        <v>500</v>
      </c>
      <c r="D2" s="89" t="s">
        <v>226</v>
      </c>
      <c r="E2" s="88">
        <v>500</v>
      </c>
      <c r="F2" s="88" t="s">
        <v>226</v>
      </c>
      <c r="G2" s="89">
        <v>500</v>
      </c>
      <c r="H2" s="89" t="s">
        <v>226</v>
      </c>
      <c r="I2" s="90">
        <v>500</v>
      </c>
      <c r="J2" s="90" t="s">
        <v>226</v>
      </c>
      <c r="K2" s="89">
        <v>500</v>
      </c>
      <c r="L2" s="89" t="s">
        <v>226</v>
      </c>
      <c r="M2" s="90">
        <v>500</v>
      </c>
      <c r="N2" s="90" t="s">
        <v>226</v>
      </c>
      <c r="O2" s="89">
        <v>500</v>
      </c>
      <c r="P2" s="89" t="s">
        <v>226</v>
      </c>
      <c r="Q2" s="90">
        <v>500</v>
      </c>
      <c r="R2" s="90" t="s">
        <v>226</v>
      </c>
      <c r="S2" s="89">
        <v>500</v>
      </c>
      <c r="T2" s="89" t="s">
        <v>226</v>
      </c>
      <c r="U2" s="88">
        <v>500</v>
      </c>
      <c r="V2" s="88" t="s">
        <v>226</v>
      </c>
      <c r="W2" s="89">
        <v>500</v>
      </c>
      <c r="X2" s="89" t="s">
        <v>226</v>
      </c>
      <c r="Y2" s="90">
        <v>500</v>
      </c>
      <c r="Z2" s="90" t="s">
        <v>226</v>
      </c>
      <c r="AA2" s="89">
        <v>500</v>
      </c>
      <c r="AB2" s="89" t="s">
        <v>226</v>
      </c>
    </row>
    <row r="3" spans="1:28" ht="14.1" customHeight="1" x14ac:dyDescent="0.25">
      <c r="A3" s="88">
        <f t="shared" ref="A3:A66" si="0">A2+1</f>
        <v>501</v>
      </c>
      <c r="B3" s="88" t="s">
        <v>226</v>
      </c>
      <c r="C3" s="89">
        <f t="shared" ref="C3:C66" si="1">C2+1</f>
        <v>501</v>
      </c>
      <c r="D3" s="89" t="s">
        <v>226</v>
      </c>
      <c r="E3" s="88">
        <f t="shared" ref="E3:E66" si="2">E2+1</f>
        <v>501</v>
      </c>
      <c r="F3" s="88" t="s">
        <v>226</v>
      </c>
      <c r="G3" s="89">
        <f t="shared" ref="G3:G66" si="3">G2+1</f>
        <v>501</v>
      </c>
      <c r="H3" s="89" t="s">
        <v>226</v>
      </c>
      <c r="I3" s="90">
        <f t="shared" ref="I3:I66" si="4">I2+1</f>
        <v>501</v>
      </c>
      <c r="J3" s="90" t="s">
        <v>226</v>
      </c>
      <c r="K3" s="89">
        <f t="shared" ref="K3:K66" si="5">K2+1</f>
        <v>501</v>
      </c>
      <c r="L3" s="89" t="s">
        <v>226</v>
      </c>
      <c r="M3" s="90">
        <f t="shared" ref="M3:M66" si="6">M2+1</f>
        <v>501</v>
      </c>
      <c r="N3" s="90" t="s">
        <v>226</v>
      </c>
      <c r="O3" s="89">
        <f t="shared" ref="O3:O66" si="7">O2+1</f>
        <v>501</v>
      </c>
      <c r="P3" s="89" t="s">
        <v>226</v>
      </c>
      <c r="Q3" s="90">
        <f t="shared" ref="Q3:Q66" si="8">Q2+1</f>
        <v>501</v>
      </c>
      <c r="R3" s="90" t="s">
        <v>226</v>
      </c>
      <c r="S3" s="89">
        <f t="shared" ref="S3:S66" si="9">S2+1</f>
        <v>501</v>
      </c>
      <c r="T3" s="89" t="s">
        <v>226</v>
      </c>
      <c r="U3" s="88">
        <f t="shared" ref="U3:U66" si="10">U2+1</f>
        <v>501</v>
      </c>
      <c r="V3" s="88" t="s">
        <v>226</v>
      </c>
      <c r="W3" s="89">
        <f t="shared" ref="W3:W66" si="11">W2+1</f>
        <v>501</v>
      </c>
      <c r="X3" s="89" t="s">
        <v>226</v>
      </c>
      <c r="Y3" s="90">
        <f t="shared" ref="Y3:Y66" si="12">Y2+1</f>
        <v>501</v>
      </c>
      <c r="Z3" s="90" t="s">
        <v>226</v>
      </c>
      <c r="AA3" s="89">
        <f t="shared" ref="AA3:AA66" si="13">AA2+1</f>
        <v>501</v>
      </c>
      <c r="AB3" s="89" t="s">
        <v>226</v>
      </c>
    </row>
    <row r="4" spans="1:28" ht="14.1" customHeight="1" x14ac:dyDescent="0.25">
      <c r="A4" s="88">
        <f t="shared" si="0"/>
        <v>502</v>
      </c>
      <c r="B4" s="88" t="s">
        <v>226</v>
      </c>
      <c r="C4" s="89">
        <f t="shared" si="1"/>
        <v>502</v>
      </c>
      <c r="D4" s="89" t="s">
        <v>226</v>
      </c>
      <c r="E4" s="88">
        <f t="shared" si="2"/>
        <v>502</v>
      </c>
      <c r="F4" s="88" t="s">
        <v>226</v>
      </c>
      <c r="G4" s="89">
        <f t="shared" si="3"/>
        <v>502</v>
      </c>
      <c r="H4" s="89" t="s">
        <v>226</v>
      </c>
      <c r="I4" s="90">
        <f t="shared" si="4"/>
        <v>502</v>
      </c>
      <c r="J4" s="90" t="s">
        <v>226</v>
      </c>
      <c r="K4" s="89">
        <f t="shared" si="5"/>
        <v>502</v>
      </c>
      <c r="L4" s="89" t="s">
        <v>226</v>
      </c>
      <c r="M4" s="90">
        <f t="shared" si="6"/>
        <v>502</v>
      </c>
      <c r="N4" s="90" t="s">
        <v>226</v>
      </c>
      <c r="O4" s="89">
        <f t="shared" si="7"/>
        <v>502</v>
      </c>
      <c r="P4" s="89" t="s">
        <v>226</v>
      </c>
      <c r="Q4" s="90">
        <f t="shared" si="8"/>
        <v>502</v>
      </c>
      <c r="R4" s="90" t="s">
        <v>226</v>
      </c>
      <c r="S4" s="89">
        <f t="shared" si="9"/>
        <v>502</v>
      </c>
      <c r="T4" s="89" t="s">
        <v>226</v>
      </c>
      <c r="U4" s="88">
        <f t="shared" si="10"/>
        <v>502</v>
      </c>
      <c r="V4" s="88" t="s">
        <v>226</v>
      </c>
      <c r="W4" s="89">
        <f t="shared" si="11"/>
        <v>502</v>
      </c>
      <c r="X4" s="89" t="s">
        <v>226</v>
      </c>
      <c r="Y4" s="90">
        <f t="shared" si="12"/>
        <v>502</v>
      </c>
      <c r="Z4" s="90" t="s">
        <v>226</v>
      </c>
      <c r="AA4" s="89">
        <f t="shared" si="13"/>
        <v>502</v>
      </c>
      <c r="AB4" s="89" t="s">
        <v>226</v>
      </c>
    </row>
    <row r="5" spans="1:28" ht="14.1" customHeight="1" x14ac:dyDescent="0.25">
      <c r="A5" s="88">
        <f t="shared" si="0"/>
        <v>503</v>
      </c>
      <c r="B5" s="88" t="s">
        <v>226</v>
      </c>
      <c r="C5" s="89">
        <f t="shared" si="1"/>
        <v>503</v>
      </c>
      <c r="D5" s="89" t="s">
        <v>226</v>
      </c>
      <c r="E5" s="88">
        <f t="shared" si="2"/>
        <v>503</v>
      </c>
      <c r="F5" s="88" t="s">
        <v>226</v>
      </c>
      <c r="G5" s="89">
        <f t="shared" si="3"/>
        <v>503</v>
      </c>
      <c r="H5" s="89" t="s">
        <v>226</v>
      </c>
      <c r="I5" s="90">
        <f t="shared" si="4"/>
        <v>503</v>
      </c>
      <c r="J5" s="90" t="s">
        <v>226</v>
      </c>
      <c r="K5" s="89">
        <f t="shared" si="5"/>
        <v>503</v>
      </c>
      <c r="L5" s="89" t="s">
        <v>226</v>
      </c>
      <c r="M5" s="90">
        <f t="shared" si="6"/>
        <v>503</v>
      </c>
      <c r="N5" s="90" t="s">
        <v>226</v>
      </c>
      <c r="O5" s="89">
        <f t="shared" si="7"/>
        <v>503</v>
      </c>
      <c r="P5" s="89" t="s">
        <v>226</v>
      </c>
      <c r="Q5" s="90">
        <f t="shared" si="8"/>
        <v>503</v>
      </c>
      <c r="R5" s="90" t="s">
        <v>226</v>
      </c>
      <c r="S5" s="89">
        <f t="shared" si="9"/>
        <v>503</v>
      </c>
      <c r="T5" s="89" t="s">
        <v>226</v>
      </c>
      <c r="U5" s="88">
        <f t="shared" si="10"/>
        <v>503</v>
      </c>
      <c r="V5" s="88" t="s">
        <v>226</v>
      </c>
      <c r="W5" s="89">
        <f t="shared" si="11"/>
        <v>503</v>
      </c>
      <c r="X5" s="89" t="s">
        <v>226</v>
      </c>
      <c r="Y5" s="90">
        <f t="shared" si="12"/>
        <v>503</v>
      </c>
      <c r="Z5" s="90" t="s">
        <v>226</v>
      </c>
      <c r="AA5" s="89">
        <f t="shared" si="13"/>
        <v>503</v>
      </c>
      <c r="AB5" s="89" t="s">
        <v>226</v>
      </c>
    </row>
    <row r="6" spans="1:28" ht="14.1" customHeight="1" x14ac:dyDescent="0.25">
      <c r="A6" s="88">
        <f t="shared" si="0"/>
        <v>504</v>
      </c>
      <c r="B6" s="88" t="s">
        <v>226</v>
      </c>
      <c r="C6" s="89">
        <f t="shared" si="1"/>
        <v>504</v>
      </c>
      <c r="D6" s="89" t="s">
        <v>226</v>
      </c>
      <c r="E6" s="88">
        <f t="shared" si="2"/>
        <v>504</v>
      </c>
      <c r="F6" s="88" t="s">
        <v>226</v>
      </c>
      <c r="G6" s="89">
        <f t="shared" si="3"/>
        <v>504</v>
      </c>
      <c r="H6" s="89" t="s">
        <v>226</v>
      </c>
      <c r="I6" s="90">
        <f t="shared" si="4"/>
        <v>504</v>
      </c>
      <c r="J6" s="90" t="s">
        <v>226</v>
      </c>
      <c r="K6" s="89">
        <f t="shared" si="5"/>
        <v>504</v>
      </c>
      <c r="L6" s="89" t="s">
        <v>226</v>
      </c>
      <c r="M6" s="90">
        <f t="shared" si="6"/>
        <v>504</v>
      </c>
      <c r="N6" s="90" t="s">
        <v>226</v>
      </c>
      <c r="O6" s="89">
        <f t="shared" si="7"/>
        <v>504</v>
      </c>
      <c r="P6" s="89" t="s">
        <v>226</v>
      </c>
      <c r="Q6" s="90">
        <f t="shared" si="8"/>
        <v>504</v>
      </c>
      <c r="R6" s="90" t="s">
        <v>226</v>
      </c>
      <c r="S6" s="89">
        <f t="shared" si="9"/>
        <v>504</v>
      </c>
      <c r="T6" s="89" t="s">
        <v>226</v>
      </c>
      <c r="U6" s="88">
        <f t="shared" si="10"/>
        <v>504</v>
      </c>
      <c r="V6" s="88" t="s">
        <v>226</v>
      </c>
      <c r="W6" s="89">
        <f t="shared" si="11"/>
        <v>504</v>
      </c>
      <c r="X6" s="89" t="s">
        <v>226</v>
      </c>
      <c r="Y6" s="90">
        <f t="shared" si="12"/>
        <v>504</v>
      </c>
      <c r="Z6" s="90" t="s">
        <v>226</v>
      </c>
      <c r="AA6" s="89">
        <f t="shared" si="13"/>
        <v>504</v>
      </c>
      <c r="AB6" s="89" t="s">
        <v>226</v>
      </c>
    </row>
    <row r="7" spans="1:28" ht="14.1" customHeight="1" x14ac:dyDescent="0.25">
      <c r="A7" s="88">
        <f t="shared" si="0"/>
        <v>505</v>
      </c>
      <c r="B7" s="88" t="s">
        <v>226</v>
      </c>
      <c r="C7" s="89">
        <f t="shared" si="1"/>
        <v>505</v>
      </c>
      <c r="D7" s="89" t="s">
        <v>226</v>
      </c>
      <c r="E7" s="88">
        <f t="shared" si="2"/>
        <v>505</v>
      </c>
      <c r="F7" s="88" t="s">
        <v>226</v>
      </c>
      <c r="G7" s="89">
        <f t="shared" si="3"/>
        <v>505</v>
      </c>
      <c r="H7" s="89" t="s">
        <v>226</v>
      </c>
      <c r="I7" s="90">
        <f t="shared" si="4"/>
        <v>505</v>
      </c>
      <c r="J7" s="90" t="s">
        <v>226</v>
      </c>
      <c r="K7" s="89">
        <f t="shared" si="5"/>
        <v>505</v>
      </c>
      <c r="L7" s="89" t="s">
        <v>226</v>
      </c>
      <c r="M7" s="90">
        <f t="shared" si="6"/>
        <v>505</v>
      </c>
      <c r="N7" s="90" t="s">
        <v>226</v>
      </c>
      <c r="O7" s="89">
        <f t="shared" si="7"/>
        <v>505</v>
      </c>
      <c r="P7" s="89" t="s">
        <v>226</v>
      </c>
      <c r="Q7" s="90">
        <f t="shared" si="8"/>
        <v>505</v>
      </c>
      <c r="R7" s="90" t="s">
        <v>226</v>
      </c>
      <c r="S7" s="89">
        <f t="shared" si="9"/>
        <v>505</v>
      </c>
      <c r="T7" s="89" t="s">
        <v>226</v>
      </c>
      <c r="U7" s="88">
        <f t="shared" si="10"/>
        <v>505</v>
      </c>
      <c r="V7" s="88" t="s">
        <v>226</v>
      </c>
      <c r="W7" s="89">
        <f t="shared" si="11"/>
        <v>505</v>
      </c>
      <c r="X7" s="89" t="s">
        <v>226</v>
      </c>
      <c r="Y7" s="90">
        <f t="shared" si="12"/>
        <v>505</v>
      </c>
      <c r="Z7" s="90" t="s">
        <v>226</v>
      </c>
      <c r="AA7" s="89">
        <f t="shared" si="13"/>
        <v>505</v>
      </c>
      <c r="AB7" s="89" t="s">
        <v>226</v>
      </c>
    </row>
    <row r="8" spans="1:28" ht="14.1" customHeight="1" x14ac:dyDescent="0.25">
      <c r="A8" s="88">
        <f t="shared" si="0"/>
        <v>506</v>
      </c>
      <c r="B8" s="88" t="s">
        <v>226</v>
      </c>
      <c r="C8" s="89">
        <f t="shared" si="1"/>
        <v>506</v>
      </c>
      <c r="D8" s="89" t="s">
        <v>226</v>
      </c>
      <c r="E8" s="88">
        <f t="shared" si="2"/>
        <v>506</v>
      </c>
      <c r="F8" s="88" t="s">
        <v>226</v>
      </c>
      <c r="G8" s="89">
        <f t="shared" si="3"/>
        <v>506</v>
      </c>
      <c r="H8" s="89" t="s">
        <v>226</v>
      </c>
      <c r="I8" s="90">
        <f t="shared" si="4"/>
        <v>506</v>
      </c>
      <c r="J8" s="90" t="s">
        <v>226</v>
      </c>
      <c r="K8" s="89">
        <f t="shared" si="5"/>
        <v>506</v>
      </c>
      <c r="L8" s="89" t="s">
        <v>226</v>
      </c>
      <c r="M8" s="90">
        <f t="shared" si="6"/>
        <v>506</v>
      </c>
      <c r="N8" s="90" t="s">
        <v>226</v>
      </c>
      <c r="O8" s="89">
        <f t="shared" si="7"/>
        <v>506</v>
      </c>
      <c r="P8" s="89" t="s">
        <v>226</v>
      </c>
      <c r="Q8" s="90">
        <f t="shared" si="8"/>
        <v>506</v>
      </c>
      <c r="R8" s="90" t="s">
        <v>226</v>
      </c>
      <c r="S8" s="89">
        <f t="shared" si="9"/>
        <v>506</v>
      </c>
      <c r="T8" s="89" t="s">
        <v>226</v>
      </c>
      <c r="U8" s="88">
        <f t="shared" si="10"/>
        <v>506</v>
      </c>
      <c r="V8" s="88" t="s">
        <v>226</v>
      </c>
      <c r="W8" s="89">
        <f t="shared" si="11"/>
        <v>506</v>
      </c>
      <c r="X8" s="89" t="s">
        <v>226</v>
      </c>
      <c r="Y8" s="90">
        <f t="shared" si="12"/>
        <v>506</v>
      </c>
      <c r="Z8" s="90" t="s">
        <v>226</v>
      </c>
      <c r="AA8" s="89">
        <f t="shared" si="13"/>
        <v>506</v>
      </c>
      <c r="AB8" s="89" t="s">
        <v>226</v>
      </c>
    </row>
    <row r="9" spans="1:28" ht="14.1" customHeight="1" x14ac:dyDescent="0.25">
      <c r="A9" s="88">
        <f t="shared" si="0"/>
        <v>507</v>
      </c>
      <c r="B9" s="88" t="s">
        <v>226</v>
      </c>
      <c r="C9" s="89">
        <f t="shared" si="1"/>
        <v>507</v>
      </c>
      <c r="D9" s="89" t="s">
        <v>226</v>
      </c>
      <c r="E9" s="88">
        <f t="shared" si="2"/>
        <v>507</v>
      </c>
      <c r="F9" s="88" t="s">
        <v>226</v>
      </c>
      <c r="G9" s="89">
        <f t="shared" si="3"/>
        <v>507</v>
      </c>
      <c r="H9" s="89" t="s">
        <v>226</v>
      </c>
      <c r="I9" s="90">
        <f t="shared" si="4"/>
        <v>507</v>
      </c>
      <c r="J9" s="90" t="s">
        <v>226</v>
      </c>
      <c r="K9" s="89">
        <f t="shared" si="5"/>
        <v>507</v>
      </c>
      <c r="L9" s="89" t="s">
        <v>226</v>
      </c>
      <c r="M9" s="90">
        <f t="shared" si="6"/>
        <v>507</v>
      </c>
      <c r="N9" s="90" t="s">
        <v>226</v>
      </c>
      <c r="O9" s="89">
        <f t="shared" si="7"/>
        <v>507</v>
      </c>
      <c r="P9" s="89" t="s">
        <v>226</v>
      </c>
      <c r="Q9" s="90">
        <f t="shared" si="8"/>
        <v>507</v>
      </c>
      <c r="R9" s="90" t="s">
        <v>226</v>
      </c>
      <c r="S9" s="89">
        <f t="shared" si="9"/>
        <v>507</v>
      </c>
      <c r="T9" s="89" t="s">
        <v>226</v>
      </c>
      <c r="U9" s="88">
        <f t="shared" si="10"/>
        <v>507</v>
      </c>
      <c r="V9" s="88" t="s">
        <v>226</v>
      </c>
      <c r="W9" s="89">
        <f t="shared" si="11"/>
        <v>507</v>
      </c>
      <c r="X9" s="89" t="s">
        <v>226</v>
      </c>
      <c r="Y9" s="90">
        <f t="shared" si="12"/>
        <v>507</v>
      </c>
      <c r="Z9" s="90" t="s">
        <v>226</v>
      </c>
      <c r="AA9" s="89">
        <f t="shared" si="13"/>
        <v>507</v>
      </c>
      <c r="AB9" s="89" t="s">
        <v>226</v>
      </c>
    </row>
    <row r="10" spans="1:28" ht="14.1" customHeight="1" x14ac:dyDescent="0.25">
      <c r="A10" s="88">
        <f t="shared" si="0"/>
        <v>508</v>
      </c>
      <c r="B10" s="88" t="s">
        <v>226</v>
      </c>
      <c r="C10" s="89">
        <f t="shared" si="1"/>
        <v>508</v>
      </c>
      <c r="D10" s="89" t="s">
        <v>226</v>
      </c>
      <c r="E10" s="88">
        <f t="shared" si="2"/>
        <v>508</v>
      </c>
      <c r="F10" s="88" t="s">
        <v>226</v>
      </c>
      <c r="G10" s="89">
        <f t="shared" si="3"/>
        <v>508</v>
      </c>
      <c r="H10" s="89" t="s">
        <v>226</v>
      </c>
      <c r="I10" s="90">
        <f t="shared" si="4"/>
        <v>508</v>
      </c>
      <c r="J10" s="90" t="s">
        <v>226</v>
      </c>
      <c r="K10" s="89">
        <f t="shared" si="5"/>
        <v>508</v>
      </c>
      <c r="L10" s="89" t="s">
        <v>226</v>
      </c>
      <c r="M10" s="90">
        <f t="shared" si="6"/>
        <v>508</v>
      </c>
      <c r="N10" s="90" t="s">
        <v>226</v>
      </c>
      <c r="O10" s="89">
        <f t="shared" si="7"/>
        <v>508</v>
      </c>
      <c r="P10" s="89" t="s">
        <v>226</v>
      </c>
      <c r="Q10" s="90">
        <f t="shared" si="8"/>
        <v>508</v>
      </c>
      <c r="R10" s="90" t="s">
        <v>226</v>
      </c>
      <c r="S10" s="89">
        <f t="shared" si="9"/>
        <v>508</v>
      </c>
      <c r="T10" s="89" t="s">
        <v>226</v>
      </c>
      <c r="U10" s="88">
        <f t="shared" si="10"/>
        <v>508</v>
      </c>
      <c r="V10" s="88" t="s">
        <v>226</v>
      </c>
      <c r="W10" s="89">
        <f t="shared" si="11"/>
        <v>508</v>
      </c>
      <c r="X10" s="89" t="s">
        <v>226</v>
      </c>
      <c r="Y10" s="90">
        <f t="shared" si="12"/>
        <v>508</v>
      </c>
      <c r="Z10" s="90" t="s">
        <v>226</v>
      </c>
      <c r="AA10" s="89">
        <f t="shared" si="13"/>
        <v>508</v>
      </c>
      <c r="AB10" s="89" t="s">
        <v>226</v>
      </c>
    </row>
    <row r="11" spans="1:28" ht="14.1" customHeight="1" x14ac:dyDescent="0.25">
      <c r="A11" s="88">
        <f t="shared" si="0"/>
        <v>509</v>
      </c>
      <c r="B11" s="88" t="s">
        <v>226</v>
      </c>
      <c r="C11" s="89">
        <f t="shared" si="1"/>
        <v>509</v>
      </c>
      <c r="D11" s="89" t="s">
        <v>226</v>
      </c>
      <c r="E11" s="88">
        <f t="shared" si="2"/>
        <v>509</v>
      </c>
      <c r="F11" s="88" t="s">
        <v>226</v>
      </c>
      <c r="G11" s="89">
        <f t="shared" si="3"/>
        <v>509</v>
      </c>
      <c r="H11" s="89" t="s">
        <v>226</v>
      </c>
      <c r="I11" s="90">
        <f t="shared" si="4"/>
        <v>509</v>
      </c>
      <c r="J11" s="90" t="s">
        <v>226</v>
      </c>
      <c r="K11" s="89">
        <f t="shared" si="5"/>
        <v>509</v>
      </c>
      <c r="L11" s="89" t="s">
        <v>226</v>
      </c>
      <c r="M11" s="90">
        <f t="shared" si="6"/>
        <v>509</v>
      </c>
      <c r="N11" s="90" t="s">
        <v>226</v>
      </c>
      <c r="O11" s="89">
        <f t="shared" si="7"/>
        <v>509</v>
      </c>
      <c r="P11" s="89" t="s">
        <v>226</v>
      </c>
      <c r="Q11" s="90">
        <f t="shared" si="8"/>
        <v>509</v>
      </c>
      <c r="R11" s="90" t="s">
        <v>226</v>
      </c>
      <c r="S11" s="89">
        <f t="shared" si="9"/>
        <v>509</v>
      </c>
      <c r="T11" s="89" t="s">
        <v>226</v>
      </c>
      <c r="U11" s="88">
        <f t="shared" si="10"/>
        <v>509</v>
      </c>
      <c r="V11" s="88" t="s">
        <v>226</v>
      </c>
      <c r="W11" s="89">
        <f t="shared" si="11"/>
        <v>509</v>
      </c>
      <c r="X11" s="89" t="s">
        <v>226</v>
      </c>
      <c r="Y11" s="90">
        <f t="shared" si="12"/>
        <v>509</v>
      </c>
      <c r="Z11" s="90" t="s">
        <v>226</v>
      </c>
      <c r="AA11" s="89">
        <f t="shared" si="13"/>
        <v>509</v>
      </c>
      <c r="AB11" s="89" t="s">
        <v>226</v>
      </c>
    </row>
    <row r="12" spans="1:28" ht="14.1" customHeight="1" x14ac:dyDescent="0.25">
      <c r="A12" s="88">
        <f t="shared" si="0"/>
        <v>510</v>
      </c>
      <c r="B12" s="88" t="s">
        <v>226</v>
      </c>
      <c r="C12" s="89">
        <f t="shared" si="1"/>
        <v>510</v>
      </c>
      <c r="D12" s="89" t="s">
        <v>226</v>
      </c>
      <c r="E12" s="88">
        <f t="shared" si="2"/>
        <v>510</v>
      </c>
      <c r="F12" s="88" t="s">
        <v>226</v>
      </c>
      <c r="G12" s="89">
        <f t="shared" si="3"/>
        <v>510</v>
      </c>
      <c r="H12" s="89" t="s">
        <v>226</v>
      </c>
      <c r="I12" s="90">
        <f t="shared" si="4"/>
        <v>510</v>
      </c>
      <c r="J12" s="90" t="s">
        <v>226</v>
      </c>
      <c r="K12" s="89">
        <f t="shared" si="5"/>
        <v>510</v>
      </c>
      <c r="L12" s="89" t="s">
        <v>226</v>
      </c>
      <c r="M12" s="90">
        <f t="shared" si="6"/>
        <v>510</v>
      </c>
      <c r="N12" s="90" t="s">
        <v>226</v>
      </c>
      <c r="O12" s="89">
        <f t="shared" si="7"/>
        <v>510</v>
      </c>
      <c r="P12" s="89" t="s">
        <v>226</v>
      </c>
      <c r="Q12" s="90">
        <f t="shared" si="8"/>
        <v>510</v>
      </c>
      <c r="R12" s="90" t="s">
        <v>226</v>
      </c>
      <c r="S12" s="89">
        <f t="shared" si="9"/>
        <v>510</v>
      </c>
      <c r="T12" s="89" t="s">
        <v>226</v>
      </c>
      <c r="U12" s="88">
        <f t="shared" si="10"/>
        <v>510</v>
      </c>
      <c r="V12" s="88" t="s">
        <v>226</v>
      </c>
      <c r="W12" s="89">
        <f t="shared" si="11"/>
        <v>510</v>
      </c>
      <c r="X12" s="89" t="s">
        <v>226</v>
      </c>
      <c r="Y12" s="90">
        <f t="shared" si="12"/>
        <v>510</v>
      </c>
      <c r="Z12" s="90" t="s">
        <v>226</v>
      </c>
      <c r="AA12" s="89">
        <f t="shared" si="13"/>
        <v>510</v>
      </c>
      <c r="AB12" s="89" t="s">
        <v>226</v>
      </c>
    </row>
    <row r="13" spans="1:28" ht="14.1" customHeight="1" x14ac:dyDescent="0.25">
      <c r="A13" s="88">
        <f t="shared" si="0"/>
        <v>511</v>
      </c>
      <c r="B13" s="88" t="s">
        <v>226</v>
      </c>
      <c r="C13" s="89">
        <f t="shared" si="1"/>
        <v>511</v>
      </c>
      <c r="D13" s="89" t="s">
        <v>226</v>
      </c>
      <c r="E13" s="88">
        <f t="shared" si="2"/>
        <v>511</v>
      </c>
      <c r="F13" s="88" t="s">
        <v>226</v>
      </c>
      <c r="G13" s="89">
        <f t="shared" si="3"/>
        <v>511</v>
      </c>
      <c r="H13" s="89" t="s">
        <v>226</v>
      </c>
      <c r="I13" s="90">
        <f t="shared" si="4"/>
        <v>511</v>
      </c>
      <c r="J13" s="90" t="s">
        <v>226</v>
      </c>
      <c r="K13" s="89">
        <f t="shared" si="5"/>
        <v>511</v>
      </c>
      <c r="L13" s="89" t="s">
        <v>226</v>
      </c>
      <c r="M13" s="90">
        <f t="shared" si="6"/>
        <v>511</v>
      </c>
      <c r="N13" s="90" t="s">
        <v>226</v>
      </c>
      <c r="O13" s="89">
        <f t="shared" si="7"/>
        <v>511</v>
      </c>
      <c r="P13" s="89" t="s">
        <v>226</v>
      </c>
      <c r="Q13" s="90">
        <f t="shared" si="8"/>
        <v>511</v>
      </c>
      <c r="R13" s="90" t="s">
        <v>226</v>
      </c>
      <c r="S13" s="89">
        <f t="shared" si="9"/>
        <v>511</v>
      </c>
      <c r="T13" s="89" t="s">
        <v>226</v>
      </c>
      <c r="U13" s="88">
        <f t="shared" si="10"/>
        <v>511</v>
      </c>
      <c r="V13" s="88" t="s">
        <v>226</v>
      </c>
      <c r="W13" s="89">
        <f t="shared" si="11"/>
        <v>511</v>
      </c>
      <c r="X13" s="89" t="s">
        <v>226</v>
      </c>
      <c r="Y13" s="90">
        <f t="shared" si="12"/>
        <v>511</v>
      </c>
      <c r="Z13" s="90" t="s">
        <v>226</v>
      </c>
      <c r="AA13" s="89">
        <f t="shared" si="13"/>
        <v>511</v>
      </c>
      <c r="AB13" s="89" t="s">
        <v>226</v>
      </c>
    </row>
    <row r="14" spans="1:28" ht="14.1" customHeight="1" x14ac:dyDescent="0.25">
      <c r="A14" s="88">
        <f t="shared" si="0"/>
        <v>512</v>
      </c>
      <c r="B14" s="88" t="s">
        <v>226</v>
      </c>
      <c r="C14" s="89">
        <f t="shared" si="1"/>
        <v>512</v>
      </c>
      <c r="D14" s="89" t="s">
        <v>226</v>
      </c>
      <c r="E14" s="88">
        <f t="shared" si="2"/>
        <v>512</v>
      </c>
      <c r="F14" s="88" t="s">
        <v>226</v>
      </c>
      <c r="G14" s="89">
        <f t="shared" si="3"/>
        <v>512</v>
      </c>
      <c r="H14" s="89" t="s">
        <v>226</v>
      </c>
      <c r="I14" s="90">
        <f t="shared" si="4"/>
        <v>512</v>
      </c>
      <c r="J14" s="90" t="s">
        <v>226</v>
      </c>
      <c r="K14" s="89">
        <f t="shared" si="5"/>
        <v>512</v>
      </c>
      <c r="L14" s="89" t="s">
        <v>226</v>
      </c>
      <c r="M14" s="90">
        <f t="shared" si="6"/>
        <v>512</v>
      </c>
      <c r="N14" s="90" t="s">
        <v>226</v>
      </c>
      <c r="O14" s="89">
        <f t="shared" si="7"/>
        <v>512</v>
      </c>
      <c r="P14" s="89" t="s">
        <v>226</v>
      </c>
      <c r="Q14" s="90">
        <f t="shared" si="8"/>
        <v>512</v>
      </c>
      <c r="R14" s="90" t="s">
        <v>226</v>
      </c>
      <c r="S14" s="89">
        <f t="shared" si="9"/>
        <v>512</v>
      </c>
      <c r="T14" s="89" t="s">
        <v>226</v>
      </c>
      <c r="U14" s="88">
        <f t="shared" si="10"/>
        <v>512</v>
      </c>
      <c r="V14" s="88" t="s">
        <v>226</v>
      </c>
      <c r="W14" s="89">
        <f t="shared" si="11"/>
        <v>512</v>
      </c>
      <c r="X14" s="89" t="s">
        <v>226</v>
      </c>
      <c r="Y14" s="90">
        <f t="shared" si="12"/>
        <v>512</v>
      </c>
      <c r="Z14" s="90" t="s">
        <v>226</v>
      </c>
      <c r="AA14" s="89">
        <f t="shared" si="13"/>
        <v>512</v>
      </c>
      <c r="AB14" s="89" t="s">
        <v>226</v>
      </c>
    </row>
    <row r="15" spans="1:28" ht="14.1" customHeight="1" x14ac:dyDescent="0.25">
      <c r="A15" s="88">
        <f t="shared" si="0"/>
        <v>513</v>
      </c>
      <c r="B15" s="88" t="s">
        <v>226</v>
      </c>
      <c r="C15" s="89">
        <f t="shared" si="1"/>
        <v>513</v>
      </c>
      <c r="D15" s="89" t="s">
        <v>226</v>
      </c>
      <c r="E15" s="88">
        <f t="shared" si="2"/>
        <v>513</v>
      </c>
      <c r="F15" s="88" t="s">
        <v>226</v>
      </c>
      <c r="G15" s="89">
        <f t="shared" si="3"/>
        <v>513</v>
      </c>
      <c r="H15" s="89" t="s">
        <v>226</v>
      </c>
      <c r="I15" s="90">
        <f t="shared" si="4"/>
        <v>513</v>
      </c>
      <c r="J15" s="90" t="s">
        <v>226</v>
      </c>
      <c r="K15" s="89">
        <f t="shared" si="5"/>
        <v>513</v>
      </c>
      <c r="L15" s="89" t="s">
        <v>226</v>
      </c>
      <c r="M15" s="90">
        <f t="shared" si="6"/>
        <v>513</v>
      </c>
      <c r="N15" s="90" t="s">
        <v>226</v>
      </c>
      <c r="O15" s="89">
        <f t="shared" si="7"/>
        <v>513</v>
      </c>
      <c r="P15" s="89" t="s">
        <v>226</v>
      </c>
      <c r="Q15" s="90">
        <f t="shared" si="8"/>
        <v>513</v>
      </c>
      <c r="R15" s="90" t="s">
        <v>226</v>
      </c>
      <c r="S15" s="89">
        <f t="shared" si="9"/>
        <v>513</v>
      </c>
      <c r="T15" s="89" t="s">
        <v>226</v>
      </c>
      <c r="U15" s="88">
        <f t="shared" si="10"/>
        <v>513</v>
      </c>
      <c r="V15" s="88" t="s">
        <v>226</v>
      </c>
      <c r="W15" s="89">
        <f t="shared" si="11"/>
        <v>513</v>
      </c>
      <c r="X15" s="89" t="s">
        <v>226</v>
      </c>
      <c r="Y15" s="90">
        <f t="shared" si="12"/>
        <v>513</v>
      </c>
      <c r="Z15" s="90" t="s">
        <v>226</v>
      </c>
      <c r="AA15" s="89">
        <f t="shared" si="13"/>
        <v>513</v>
      </c>
      <c r="AB15" s="89" t="s">
        <v>226</v>
      </c>
    </row>
    <row r="16" spans="1:28" ht="14.1" customHeight="1" x14ac:dyDescent="0.25">
      <c r="A16" s="88">
        <f t="shared" si="0"/>
        <v>514</v>
      </c>
      <c r="B16" s="88" t="s">
        <v>226</v>
      </c>
      <c r="C16" s="89">
        <f t="shared" si="1"/>
        <v>514</v>
      </c>
      <c r="D16" s="89" t="s">
        <v>226</v>
      </c>
      <c r="E16" s="88">
        <f t="shared" si="2"/>
        <v>514</v>
      </c>
      <c r="F16" s="88" t="s">
        <v>226</v>
      </c>
      <c r="G16" s="89">
        <f t="shared" si="3"/>
        <v>514</v>
      </c>
      <c r="H16" s="89" t="s">
        <v>226</v>
      </c>
      <c r="I16" s="90">
        <f t="shared" si="4"/>
        <v>514</v>
      </c>
      <c r="J16" s="90" t="s">
        <v>226</v>
      </c>
      <c r="K16" s="89">
        <f t="shared" si="5"/>
        <v>514</v>
      </c>
      <c r="L16" s="89" t="s">
        <v>226</v>
      </c>
      <c r="M16" s="90">
        <f t="shared" si="6"/>
        <v>514</v>
      </c>
      <c r="N16" s="90" t="s">
        <v>226</v>
      </c>
      <c r="O16" s="89">
        <f t="shared" si="7"/>
        <v>514</v>
      </c>
      <c r="P16" s="89" t="s">
        <v>226</v>
      </c>
      <c r="Q16" s="90">
        <f t="shared" si="8"/>
        <v>514</v>
      </c>
      <c r="R16" s="90" t="s">
        <v>226</v>
      </c>
      <c r="S16" s="89">
        <f t="shared" si="9"/>
        <v>514</v>
      </c>
      <c r="T16" s="89" t="s">
        <v>226</v>
      </c>
      <c r="U16" s="88">
        <f t="shared" si="10"/>
        <v>514</v>
      </c>
      <c r="V16" s="88" t="s">
        <v>226</v>
      </c>
      <c r="W16" s="89">
        <f t="shared" si="11"/>
        <v>514</v>
      </c>
      <c r="X16" s="89" t="s">
        <v>226</v>
      </c>
      <c r="Y16" s="90">
        <f t="shared" si="12"/>
        <v>514</v>
      </c>
      <c r="Z16" s="90" t="s">
        <v>226</v>
      </c>
      <c r="AA16" s="89">
        <f t="shared" si="13"/>
        <v>514</v>
      </c>
      <c r="AB16" s="89" t="s">
        <v>226</v>
      </c>
    </row>
    <row r="17" spans="1:28" ht="14.1" customHeight="1" x14ac:dyDescent="0.25">
      <c r="A17" s="88">
        <f t="shared" si="0"/>
        <v>515</v>
      </c>
      <c r="B17" s="88" t="s">
        <v>226</v>
      </c>
      <c r="C17" s="89">
        <f t="shared" si="1"/>
        <v>515</v>
      </c>
      <c r="D17" s="89" t="s">
        <v>226</v>
      </c>
      <c r="E17" s="88">
        <f t="shared" si="2"/>
        <v>515</v>
      </c>
      <c r="F17" s="88" t="s">
        <v>226</v>
      </c>
      <c r="G17" s="89">
        <f t="shared" si="3"/>
        <v>515</v>
      </c>
      <c r="H17" s="89" t="s">
        <v>226</v>
      </c>
      <c r="I17" s="90">
        <f t="shared" si="4"/>
        <v>515</v>
      </c>
      <c r="J17" s="90" t="s">
        <v>226</v>
      </c>
      <c r="K17" s="89">
        <f t="shared" si="5"/>
        <v>515</v>
      </c>
      <c r="L17" s="89" t="s">
        <v>226</v>
      </c>
      <c r="M17" s="90">
        <f t="shared" si="6"/>
        <v>515</v>
      </c>
      <c r="N17" s="90" t="s">
        <v>226</v>
      </c>
      <c r="O17" s="89">
        <f t="shared" si="7"/>
        <v>515</v>
      </c>
      <c r="P17" s="89" t="s">
        <v>226</v>
      </c>
      <c r="Q17" s="90">
        <f t="shared" si="8"/>
        <v>515</v>
      </c>
      <c r="R17" s="90" t="s">
        <v>226</v>
      </c>
      <c r="S17" s="89">
        <f t="shared" si="9"/>
        <v>515</v>
      </c>
      <c r="T17" s="89" t="s">
        <v>226</v>
      </c>
      <c r="U17" s="88">
        <f t="shared" si="10"/>
        <v>515</v>
      </c>
      <c r="V17" s="88" t="s">
        <v>226</v>
      </c>
      <c r="W17" s="89">
        <f t="shared" si="11"/>
        <v>515</v>
      </c>
      <c r="X17" s="89" t="s">
        <v>226</v>
      </c>
      <c r="Y17" s="90">
        <f t="shared" si="12"/>
        <v>515</v>
      </c>
      <c r="Z17" s="90" t="s">
        <v>226</v>
      </c>
      <c r="AA17" s="89">
        <f t="shared" si="13"/>
        <v>515</v>
      </c>
      <c r="AB17" s="89" t="s">
        <v>226</v>
      </c>
    </row>
    <row r="18" spans="1:28" ht="14.1" customHeight="1" x14ac:dyDescent="0.25">
      <c r="A18" s="88">
        <f t="shared" si="0"/>
        <v>516</v>
      </c>
      <c r="B18" s="88" t="s">
        <v>226</v>
      </c>
      <c r="C18" s="89">
        <f t="shared" si="1"/>
        <v>516</v>
      </c>
      <c r="D18" s="89" t="s">
        <v>226</v>
      </c>
      <c r="E18" s="88">
        <f t="shared" si="2"/>
        <v>516</v>
      </c>
      <c r="F18" s="88" t="s">
        <v>226</v>
      </c>
      <c r="G18" s="89">
        <f t="shared" si="3"/>
        <v>516</v>
      </c>
      <c r="H18" s="89" t="s">
        <v>226</v>
      </c>
      <c r="I18" s="90">
        <f t="shared" si="4"/>
        <v>516</v>
      </c>
      <c r="J18" s="90" t="s">
        <v>226</v>
      </c>
      <c r="K18" s="89">
        <f t="shared" si="5"/>
        <v>516</v>
      </c>
      <c r="L18" s="89" t="s">
        <v>226</v>
      </c>
      <c r="M18" s="90">
        <f t="shared" si="6"/>
        <v>516</v>
      </c>
      <c r="N18" s="90" t="s">
        <v>226</v>
      </c>
      <c r="O18" s="89">
        <f t="shared" si="7"/>
        <v>516</v>
      </c>
      <c r="P18" s="89" t="s">
        <v>226</v>
      </c>
      <c r="Q18" s="90">
        <f t="shared" si="8"/>
        <v>516</v>
      </c>
      <c r="R18" s="90" t="s">
        <v>226</v>
      </c>
      <c r="S18" s="89">
        <f t="shared" si="9"/>
        <v>516</v>
      </c>
      <c r="T18" s="89" t="s">
        <v>226</v>
      </c>
      <c r="U18" s="88">
        <f t="shared" si="10"/>
        <v>516</v>
      </c>
      <c r="V18" s="88" t="s">
        <v>226</v>
      </c>
      <c r="W18" s="89">
        <f t="shared" si="11"/>
        <v>516</v>
      </c>
      <c r="X18" s="89" t="s">
        <v>226</v>
      </c>
      <c r="Y18" s="90">
        <f t="shared" si="12"/>
        <v>516</v>
      </c>
      <c r="Z18" s="90" t="s">
        <v>226</v>
      </c>
      <c r="AA18" s="89">
        <f t="shared" si="13"/>
        <v>516</v>
      </c>
      <c r="AB18" s="89" t="s">
        <v>226</v>
      </c>
    </row>
    <row r="19" spans="1:28" ht="14.1" customHeight="1" x14ac:dyDescent="0.25">
      <c r="A19" s="88">
        <f t="shared" si="0"/>
        <v>517</v>
      </c>
      <c r="B19" s="88" t="s">
        <v>226</v>
      </c>
      <c r="C19" s="89">
        <f t="shared" si="1"/>
        <v>517</v>
      </c>
      <c r="D19" s="89" t="s">
        <v>226</v>
      </c>
      <c r="E19" s="88">
        <f t="shared" si="2"/>
        <v>517</v>
      </c>
      <c r="F19" s="88" t="s">
        <v>226</v>
      </c>
      <c r="G19" s="89">
        <f t="shared" si="3"/>
        <v>517</v>
      </c>
      <c r="H19" s="89" t="s">
        <v>226</v>
      </c>
      <c r="I19" s="90">
        <f t="shared" si="4"/>
        <v>517</v>
      </c>
      <c r="J19" s="90" t="s">
        <v>226</v>
      </c>
      <c r="K19" s="89">
        <f t="shared" si="5"/>
        <v>517</v>
      </c>
      <c r="L19" s="89" t="s">
        <v>226</v>
      </c>
      <c r="M19" s="90">
        <f t="shared" si="6"/>
        <v>517</v>
      </c>
      <c r="N19" s="90" t="s">
        <v>226</v>
      </c>
      <c r="O19" s="89">
        <f t="shared" si="7"/>
        <v>517</v>
      </c>
      <c r="P19" s="89" t="s">
        <v>226</v>
      </c>
      <c r="Q19" s="90">
        <f t="shared" si="8"/>
        <v>517</v>
      </c>
      <c r="R19" s="90" t="s">
        <v>226</v>
      </c>
      <c r="S19" s="89">
        <f t="shared" si="9"/>
        <v>517</v>
      </c>
      <c r="T19" s="89" t="s">
        <v>226</v>
      </c>
      <c r="U19" s="88">
        <f t="shared" si="10"/>
        <v>517</v>
      </c>
      <c r="V19" s="88" t="s">
        <v>226</v>
      </c>
      <c r="W19" s="89">
        <f t="shared" si="11"/>
        <v>517</v>
      </c>
      <c r="X19" s="89" t="s">
        <v>226</v>
      </c>
      <c r="Y19" s="90">
        <f t="shared" si="12"/>
        <v>517</v>
      </c>
      <c r="Z19" s="90" t="s">
        <v>226</v>
      </c>
      <c r="AA19" s="89">
        <f t="shared" si="13"/>
        <v>517</v>
      </c>
      <c r="AB19" s="89" t="s">
        <v>226</v>
      </c>
    </row>
    <row r="20" spans="1:28" ht="14.1" customHeight="1" x14ac:dyDescent="0.25">
      <c r="A20" s="88">
        <f t="shared" si="0"/>
        <v>518</v>
      </c>
      <c r="B20" s="88" t="s">
        <v>226</v>
      </c>
      <c r="C20" s="89">
        <f t="shared" si="1"/>
        <v>518</v>
      </c>
      <c r="D20" s="89" t="s">
        <v>226</v>
      </c>
      <c r="E20" s="88">
        <f t="shared" si="2"/>
        <v>518</v>
      </c>
      <c r="F20" s="88" t="s">
        <v>226</v>
      </c>
      <c r="G20" s="89">
        <f t="shared" si="3"/>
        <v>518</v>
      </c>
      <c r="H20" s="89" t="s">
        <v>226</v>
      </c>
      <c r="I20" s="90">
        <f t="shared" si="4"/>
        <v>518</v>
      </c>
      <c r="J20" s="90" t="s">
        <v>226</v>
      </c>
      <c r="K20" s="89">
        <f t="shared" si="5"/>
        <v>518</v>
      </c>
      <c r="L20" s="89" t="s">
        <v>226</v>
      </c>
      <c r="M20" s="90">
        <f t="shared" si="6"/>
        <v>518</v>
      </c>
      <c r="N20" s="90" t="s">
        <v>226</v>
      </c>
      <c r="O20" s="89">
        <f t="shared" si="7"/>
        <v>518</v>
      </c>
      <c r="P20" s="89" t="s">
        <v>226</v>
      </c>
      <c r="Q20" s="90">
        <f t="shared" si="8"/>
        <v>518</v>
      </c>
      <c r="R20" s="90" t="s">
        <v>226</v>
      </c>
      <c r="S20" s="89">
        <f t="shared" si="9"/>
        <v>518</v>
      </c>
      <c r="T20" s="89" t="s">
        <v>226</v>
      </c>
      <c r="U20" s="88">
        <f t="shared" si="10"/>
        <v>518</v>
      </c>
      <c r="V20" s="88" t="s">
        <v>226</v>
      </c>
      <c r="W20" s="89">
        <f t="shared" si="11"/>
        <v>518</v>
      </c>
      <c r="X20" s="89" t="s">
        <v>226</v>
      </c>
      <c r="Y20" s="90">
        <f t="shared" si="12"/>
        <v>518</v>
      </c>
      <c r="Z20" s="90" t="s">
        <v>226</v>
      </c>
      <c r="AA20" s="89">
        <f t="shared" si="13"/>
        <v>518</v>
      </c>
      <c r="AB20" s="89" t="s">
        <v>226</v>
      </c>
    </row>
    <row r="21" spans="1:28" ht="14.1" customHeight="1" x14ac:dyDescent="0.25">
      <c r="A21" s="88">
        <f t="shared" si="0"/>
        <v>519</v>
      </c>
      <c r="B21" s="88" t="s">
        <v>226</v>
      </c>
      <c r="C21" s="89">
        <f t="shared" si="1"/>
        <v>519</v>
      </c>
      <c r="D21" s="89" t="s">
        <v>226</v>
      </c>
      <c r="E21" s="88">
        <f t="shared" si="2"/>
        <v>519</v>
      </c>
      <c r="F21" s="88" t="s">
        <v>226</v>
      </c>
      <c r="G21" s="89">
        <f t="shared" si="3"/>
        <v>519</v>
      </c>
      <c r="H21" s="89" t="s">
        <v>226</v>
      </c>
      <c r="I21" s="90">
        <f t="shared" si="4"/>
        <v>519</v>
      </c>
      <c r="J21" s="90" t="s">
        <v>226</v>
      </c>
      <c r="K21" s="89">
        <f t="shared" si="5"/>
        <v>519</v>
      </c>
      <c r="L21" s="89" t="s">
        <v>226</v>
      </c>
      <c r="M21" s="90">
        <f t="shared" si="6"/>
        <v>519</v>
      </c>
      <c r="N21" s="90" t="s">
        <v>226</v>
      </c>
      <c r="O21" s="89">
        <f t="shared" si="7"/>
        <v>519</v>
      </c>
      <c r="P21" s="89" t="s">
        <v>226</v>
      </c>
      <c r="Q21" s="90">
        <f t="shared" si="8"/>
        <v>519</v>
      </c>
      <c r="R21" s="90" t="s">
        <v>226</v>
      </c>
      <c r="S21" s="89">
        <f t="shared" si="9"/>
        <v>519</v>
      </c>
      <c r="T21" s="89" t="s">
        <v>226</v>
      </c>
      <c r="U21" s="88">
        <f t="shared" si="10"/>
        <v>519</v>
      </c>
      <c r="V21" s="88" t="s">
        <v>226</v>
      </c>
      <c r="W21" s="89">
        <f t="shared" si="11"/>
        <v>519</v>
      </c>
      <c r="X21" s="89" t="s">
        <v>226</v>
      </c>
      <c r="Y21" s="90">
        <f t="shared" si="12"/>
        <v>519</v>
      </c>
      <c r="Z21" s="90" t="s">
        <v>226</v>
      </c>
      <c r="AA21" s="89">
        <f t="shared" si="13"/>
        <v>519</v>
      </c>
      <c r="AB21" s="89" t="s">
        <v>226</v>
      </c>
    </row>
    <row r="22" spans="1:28" ht="14.1" customHeight="1" x14ac:dyDescent="0.25">
      <c r="A22" s="88">
        <f t="shared" si="0"/>
        <v>520</v>
      </c>
      <c r="B22" s="88" t="s">
        <v>226</v>
      </c>
      <c r="C22" s="89">
        <f t="shared" si="1"/>
        <v>520</v>
      </c>
      <c r="D22" s="89" t="s">
        <v>226</v>
      </c>
      <c r="E22" s="88">
        <f t="shared" si="2"/>
        <v>520</v>
      </c>
      <c r="F22" s="88" t="s">
        <v>226</v>
      </c>
      <c r="G22" s="89">
        <f t="shared" si="3"/>
        <v>520</v>
      </c>
      <c r="H22" s="89" t="s">
        <v>226</v>
      </c>
      <c r="I22" s="90">
        <f t="shared" si="4"/>
        <v>520</v>
      </c>
      <c r="J22" s="90" t="s">
        <v>226</v>
      </c>
      <c r="K22" s="89">
        <f t="shared" si="5"/>
        <v>520</v>
      </c>
      <c r="L22" s="89" t="s">
        <v>226</v>
      </c>
      <c r="M22" s="90">
        <f t="shared" si="6"/>
        <v>520</v>
      </c>
      <c r="N22" s="90" t="s">
        <v>226</v>
      </c>
      <c r="O22" s="89">
        <f t="shared" si="7"/>
        <v>520</v>
      </c>
      <c r="P22" s="89" t="s">
        <v>226</v>
      </c>
      <c r="Q22" s="90">
        <f t="shared" si="8"/>
        <v>520</v>
      </c>
      <c r="R22" s="90" t="s">
        <v>226</v>
      </c>
      <c r="S22" s="89">
        <f t="shared" si="9"/>
        <v>520</v>
      </c>
      <c r="T22" s="89" t="s">
        <v>226</v>
      </c>
      <c r="U22" s="88">
        <f t="shared" si="10"/>
        <v>520</v>
      </c>
      <c r="V22" s="88" t="s">
        <v>226</v>
      </c>
      <c r="W22" s="89">
        <f t="shared" si="11"/>
        <v>520</v>
      </c>
      <c r="X22" s="89" t="s">
        <v>226</v>
      </c>
      <c r="Y22" s="90">
        <f t="shared" si="12"/>
        <v>520</v>
      </c>
      <c r="Z22" s="90" t="s">
        <v>226</v>
      </c>
      <c r="AA22" s="89">
        <f t="shared" si="13"/>
        <v>520</v>
      </c>
      <c r="AB22" s="89" t="s">
        <v>226</v>
      </c>
    </row>
    <row r="23" spans="1:28" ht="14.1" customHeight="1" x14ac:dyDescent="0.25">
      <c r="A23" s="88">
        <f t="shared" si="0"/>
        <v>521</v>
      </c>
      <c r="B23" s="88" t="s">
        <v>226</v>
      </c>
      <c r="C23" s="89">
        <f t="shared" si="1"/>
        <v>521</v>
      </c>
      <c r="D23" s="89" t="s">
        <v>226</v>
      </c>
      <c r="E23" s="88">
        <f t="shared" si="2"/>
        <v>521</v>
      </c>
      <c r="F23" s="88" t="s">
        <v>226</v>
      </c>
      <c r="G23" s="89">
        <f t="shared" si="3"/>
        <v>521</v>
      </c>
      <c r="H23" s="89" t="s">
        <v>226</v>
      </c>
      <c r="I23" s="90">
        <f t="shared" si="4"/>
        <v>521</v>
      </c>
      <c r="J23" s="90" t="s">
        <v>226</v>
      </c>
      <c r="K23" s="89">
        <f t="shared" si="5"/>
        <v>521</v>
      </c>
      <c r="L23" s="89" t="s">
        <v>226</v>
      </c>
      <c r="M23" s="90">
        <f t="shared" si="6"/>
        <v>521</v>
      </c>
      <c r="N23" s="90" t="s">
        <v>226</v>
      </c>
      <c r="O23" s="89">
        <f t="shared" si="7"/>
        <v>521</v>
      </c>
      <c r="P23" s="89" t="s">
        <v>226</v>
      </c>
      <c r="Q23" s="90">
        <f t="shared" si="8"/>
        <v>521</v>
      </c>
      <c r="R23" s="90" t="s">
        <v>226</v>
      </c>
      <c r="S23" s="89">
        <f t="shared" si="9"/>
        <v>521</v>
      </c>
      <c r="T23" s="89" t="s">
        <v>226</v>
      </c>
      <c r="U23" s="88">
        <f t="shared" si="10"/>
        <v>521</v>
      </c>
      <c r="V23" s="88" t="s">
        <v>226</v>
      </c>
      <c r="W23" s="89">
        <f t="shared" si="11"/>
        <v>521</v>
      </c>
      <c r="X23" s="89" t="s">
        <v>226</v>
      </c>
      <c r="Y23" s="90">
        <f t="shared" si="12"/>
        <v>521</v>
      </c>
      <c r="Z23" s="90" t="s">
        <v>226</v>
      </c>
      <c r="AA23" s="89">
        <f t="shared" si="13"/>
        <v>521</v>
      </c>
      <c r="AB23" s="89" t="s">
        <v>226</v>
      </c>
    </row>
    <row r="24" spans="1:28" ht="14.1" customHeight="1" x14ac:dyDescent="0.25">
      <c r="A24" s="88">
        <f t="shared" si="0"/>
        <v>522</v>
      </c>
      <c r="B24" s="88" t="s">
        <v>226</v>
      </c>
      <c r="C24" s="89">
        <f t="shared" si="1"/>
        <v>522</v>
      </c>
      <c r="D24" s="89" t="s">
        <v>226</v>
      </c>
      <c r="E24" s="88">
        <f t="shared" si="2"/>
        <v>522</v>
      </c>
      <c r="F24" s="88" t="s">
        <v>226</v>
      </c>
      <c r="G24" s="89">
        <f t="shared" si="3"/>
        <v>522</v>
      </c>
      <c r="H24" s="89" t="s">
        <v>226</v>
      </c>
      <c r="I24" s="90">
        <f t="shared" si="4"/>
        <v>522</v>
      </c>
      <c r="J24" s="90" t="s">
        <v>226</v>
      </c>
      <c r="K24" s="89">
        <f t="shared" si="5"/>
        <v>522</v>
      </c>
      <c r="L24" s="89" t="s">
        <v>226</v>
      </c>
      <c r="M24" s="90">
        <f t="shared" si="6"/>
        <v>522</v>
      </c>
      <c r="N24" s="90" t="s">
        <v>226</v>
      </c>
      <c r="O24" s="89">
        <f t="shared" si="7"/>
        <v>522</v>
      </c>
      <c r="P24" s="89" t="s">
        <v>226</v>
      </c>
      <c r="Q24" s="90">
        <f t="shared" si="8"/>
        <v>522</v>
      </c>
      <c r="R24" s="90" t="s">
        <v>226</v>
      </c>
      <c r="S24" s="89">
        <f t="shared" si="9"/>
        <v>522</v>
      </c>
      <c r="T24" s="89" t="s">
        <v>226</v>
      </c>
      <c r="U24" s="88">
        <f t="shared" si="10"/>
        <v>522</v>
      </c>
      <c r="V24" s="88" t="s">
        <v>226</v>
      </c>
      <c r="W24" s="89">
        <f t="shared" si="11"/>
        <v>522</v>
      </c>
      <c r="X24" s="89" t="s">
        <v>226</v>
      </c>
      <c r="Y24" s="90">
        <f t="shared" si="12"/>
        <v>522</v>
      </c>
      <c r="Z24" s="90" t="s">
        <v>226</v>
      </c>
      <c r="AA24" s="89">
        <f t="shared" si="13"/>
        <v>522</v>
      </c>
      <c r="AB24" s="89" t="s">
        <v>226</v>
      </c>
    </row>
    <row r="25" spans="1:28" ht="14.1" customHeight="1" x14ac:dyDescent="0.25">
      <c r="A25" s="88">
        <f t="shared" si="0"/>
        <v>523</v>
      </c>
      <c r="B25" s="88" t="s">
        <v>226</v>
      </c>
      <c r="C25" s="89">
        <f t="shared" si="1"/>
        <v>523</v>
      </c>
      <c r="D25" s="89" t="s">
        <v>226</v>
      </c>
      <c r="E25" s="88">
        <f t="shared" si="2"/>
        <v>523</v>
      </c>
      <c r="F25" s="88" t="s">
        <v>226</v>
      </c>
      <c r="G25" s="89">
        <f t="shared" si="3"/>
        <v>523</v>
      </c>
      <c r="H25" s="89" t="s">
        <v>226</v>
      </c>
      <c r="I25" s="90">
        <f t="shared" si="4"/>
        <v>523</v>
      </c>
      <c r="J25" s="90" t="s">
        <v>226</v>
      </c>
      <c r="K25" s="89">
        <f t="shared" si="5"/>
        <v>523</v>
      </c>
      <c r="L25" s="89" t="s">
        <v>226</v>
      </c>
      <c r="M25" s="90">
        <f t="shared" si="6"/>
        <v>523</v>
      </c>
      <c r="N25" s="90" t="s">
        <v>226</v>
      </c>
      <c r="O25" s="89">
        <f t="shared" si="7"/>
        <v>523</v>
      </c>
      <c r="P25" s="89" t="s">
        <v>226</v>
      </c>
      <c r="Q25" s="90">
        <f t="shared" si="8"/>
        <v>523</v>
      </c>
      <c r="R25" s="90" t="s">
        <v>226</v>
      </c>
      <c r="S25" s="89">
        <f t="shared" si="9"/>
        <v>523</v>
      </c>
      <c r="T25" s="89" t="s">
        <v>226</v>
      </c>
      <c r="U25" s="88">
        <f t="shared" si="10"/>
        <v>523</v>
      </c>
      <c r="V25" s="88" t="s">
        <v>226</v>
      </c>
      <c r="W25" s="89">
        <f t="shared" si="11"/>
        <v>523</v>
      </c>
      <c r="X25" s="89" t="s">
        <v>226</v>
      </c>
      <c r="Y25" s="90">
        <f t="shared" si="12"/>
        <v>523</v>
      </c>
      <c r="Z25" s="90" t="s">
        <v>226</v>
      </c>
      <c r="AA25" s="89">
        <f t="shared" si="13"/>
        <v>523</v>
      </c>
      <c r="AB25" s="89" t="s">
        <v>226</v>
      </c>
    </row>
    <row r="26" spans="1:28" ht="14.1" customHeight="1" x14ac:dyDescent="0.25">
      <c r="A26" s="88">
        <f t="shared" si="0"/>
        <v>524</v>
      </c>
      <c r="B26" s="88" t="s">
        <v>226</v>
      </c>
      <c r="C26" s="89">
        <f t="shared" si="1"/>
        <v>524</v>
      </c>
      <c r="D26" s="89" t="s">
        <v>226</v>
      </c>
      <c r="E26" s="88">
        <f t="shared" si="2"/>
        <v>524</v>
      </c>
      <c r="F26" s="88" t="s">
        <v>226</v>
      </c>
      <c r="G26" s="89">
        <f t="shared" si="3"/>
        <v>524</v>
      </c>
      <c r="H26" s="89" t="s">
        <v>226</v>
      </c>
      <c r="I26" s="90">
        <f t="shared" si="4"/>
        <v>524</v>
      </c>
      <c r="J26" s="90" t="s">
        <v>226</v>
      </c>
      <c r="K26" s="89">
        <f t="shared" si="5"/>
        <v>524</v>
      </c>
      <c r="L26" s="89" t="s">
        <v>226</v>
      </c>
      <c r="M26" s="90">
        <f t="shared" si="6"/>
        <v>524</v>
      </c>
      <c r="N26" s="90" t="s">
        <v>226</v>
      </c>
      <c r="O26" s="89">
        <f t="shared" si="7"/>
        <v>524</v>
      </c>
      <c r="P26" s="89" t="s">
        <v>226</v>
      </c>
      <c r="Q26" s="90">
        <f t="shared" si="8"/>
        <v>524</v>
      </c>
      <c r="R26" s="90" t="s">
        <v>226</v>
      </c>
      <c r="S26" s="89">
        <f t="shared" si="9"/>
        <v>524</v>
      </c>
      <c r="T26" s="89" t="s">
        <v>226</v>
      </c>
      <c r="U26" s="88">
        <f t="shared" si="10"/>
        <v>524</v>
      </c>
      <c r="V26" s="88" t="s">
        <v>226</v>
      </c>
      <c r="W26" s="89">
        <f t="shared" si="11"/>
        <v>524</v>
      </c>
      <c r="X26" s="89" t="s">
        <v>226</v>
      </c>
      <c r="Y26" s="90">
        <f t="shared" si="12"/>
        <v>524</v>
      </c>
      <c r="Z26" s="90" t="s">
        <v>226</v>
      </c>
      <c r="AA26" s="89">
        <f t="shared" si="13"/>
        <v>524</v>
      </c>
      <c r="AB26" s="89" t="s">
        <v>226</v>
      </c>
    </row>
    <row r="27" spans="1:28" ht="14.1" customHeight="1" x14ac:dyDescent="0.25">
      <c r="A27" s="88">
        <f t="shared" si="0"/>
        <v>525</v>
      </c>
      <c r="B27" s="88" t="s">
        <v>226</v>
      </c>
      <c r="C27" s="89">
        <f t="shared" si="1"/>
        <v>525</v>
      </c>
      <c r="D27" s="89" t="s">
        <v>226</v>
      </c>
      <c r="E27" s="88">
        <f t="shared" si="2"/>
        <v>525</v>
      </c>
      <c r="F27" s="88" t="s">
        <v>226</v>
      </c>
      <c r="G27" s="89">
        <f t="shared" si="3"/>
        <v>525</v>
      </c>
      <c r="H27" s="89" t="s">
        <v>226</v>
      </c>
      <c r="I27" s="90">
        <f t="shared" si="4"/>
        <v>525</v>
      </c>
      <c r="J27" s="90" t="s">
        <v>226</v>
      </c>
      <c r="K27" s="89">
        <f t="shared" si="5"/>
        <v>525</v>
      </c>
      <c r="L27" s="89" t="s">
        <v>226</v>
      </c>
      <c r="M27" s="90">
        <f t="shared" si="6"/>
        <v>525</v>
      </c>
      <c r="N27" s="90" t="s">
        <v>226</v>
      </c>
      <c r="O27" s="89">
        <f t="shared" si="7"/>
        <v>525</v>
      </c>
      <c r="P27" s="89" t="s">
        <v>226</v>
      </c>
      <c r="Q27" s="90">
        <f t="shared" si="8"/>
        <v>525</v>
      </c>
      <c r="R27" s="90" t="s">
        <v>226</v>
      </c>
      <c r="S27" s="89">
        <f t="shared" si="9"/>
        <v>525</v>
      </c>
      <c r="T27" s="89" t="s">
        <v>226</v>
      </c>
      <c r="U27" s="88">
        <f t="shared" si="10"/>
        <v>525</v>
      </c>
      <c r="V27" s="88" t="s">
        <v>226</v>
      </c>
      <c r="W27" s="89">
        <f t="shared" si="11"/>
        <v>525</v>
      </c>
      <c r="X27" s="89" t="s">
        <v>226</v>
      </c>
      <c r="Y27" s="90">
        <f t="shared" si="12"/>
        <v>525</v>
      </c>
      <c r="Z27" s="90" t="s">
        <v>226</v>
      </c>
      <c r="AA27" s="89">
        <f t="shared" si="13"/>
        <v>525</v>
      </c>
      <c r="AB27" s="89" t="s">
        <v>226</v>
      </c>
    </row>
    <row r="28" spans="1:28" ht="14.1" customHeight="1" x14ac:dyDescent="0.25">
      <c r="A28" s="88">
        <f t="shared" si="0"/>
        <v>526</v>
      </c>
      <c r="B28" s="88" t="s">
        <v>226</v>
      </c>
      <c r="C28" s="89">
        <f t="shared" si="1"/>
        <v>526</v>
      </c>
      <c r="D28" s="89" t="s">
        <v>226</v>
      </c>
      <c r="E28" s="88">
        <f t="shared" si="2"/>
        <v>526</v>
      </c>
      <c r="F28" s="88" t="s">
        <v>226</v>
      </c>
      <c r="G28" s="89">
        <f t="shared" si="3"/>
        <v>526</v>
      </c>
      <c r="H28" s="89" t="s">
        <v>226</v>
      </c>
      <c r="I28" s="90">
        <f t="shared" si="4"/>
        <v>526</v>
      </c>
      <c r="J28" s="90" t="s">
        <v>226</v>
      </c>
      <c r="K28" s="89">
        <f t="shared" si="5"/>
        <v>526</v>
      </c>
      <c r="L28" s="89" t="s">
        <v>226</v>
      </c>
      <c r="M28" s="90">
        <f t="shared" si="6"/>
        <v>526</v>
      </c>
      <c r="N28" s="90" t="s">
        <v>226</v>
      </c>
      <c r="O28" s="89">
        <f t="shared" si="7"/>
        <v>526</v>
      </c>
      <c r="P28" s="89" t="s">
        <v>226</v>
      </c>
      <c r="Q28" s="90">
        <f t="shared" si="8"/>
        <v>526</v>
      </c>
      <c r="R28" s="90" t="s">
        <v>226</v>
      </c>
      <c r="S28" s="89">
        <f t="shared" si="9"/>
        <v>526</v>
      </c>
      <c r="T28" s="89" t="s">
        <v>226</v>
      </c>
      <c r="U28" s="88">
        <f t="shared" si="10"/>
        <v>526</v>
      </c>
      <c r="V28" s="88" t="s">
        <v>226</v>
      </c>
      <c r="W28" s="89">
        <f t="shared" si="11"/>
        <v>526</v>
      </c>
      <c r="X28" s="89" t="s">
        <v>226</v>
      </c>
      <c r="Y28" s="90">
        <f t="shared" si="12"/>
        <v>526</v>
      </c>
      <c r="Z28" s="90" t="s">
        <v>226</v>
      </c>
      <c r="AA28" s="89">
        <f t="shared" si="13"/>
        <v>526</v>
      </c>
      <c r="AB28" s="89" t="s">
        <v>226</v>
      </c>
    </row>
    <row r="29" spans="1:28" ht="14.1" customHeight="1" x14ac:dyDescent="0.25">
      <c r="A29" s="88">
        <f t="shared" si="0"/>
        <v>527</v>
      </c>
      <c r="B29" s="88" t="s">
        <v>226</v>
      </c>
      <c r="C29" s="89">
        <f t="shared" si="1"/>
        <v>527</v>
      </c>
      <c r="D29" s="89" t="s">
        <v>226</v>
      </c>
      <c r="E29" s="88">
        <f t="shared" si="2"/>
        <v>527</v>
      </c>
      <c r="F29" s="88" t="s">
        <v>226</v>
      </c>
      <c r="G29" s="89">
        <f t="shared" si="3"/>
        <v>527</v>
      </c>
      <c r="H29" s="89" t="s">
        <v>226</v>
      </c>
      <c r="I29" s="90">
        <f t="shared" si="4"/>
        <v>527</v>
      </c>
      <c r="J29" s="90" t="s">
        <v>226</v>
      </c>
      <c r="K29" s="89">
        <f t="shared" si="5"/>
        <v>527</v>
      </c>
      <c r="L29" s="89" t="s">
        <v>226</v>
      </c>
      <c r="M29" s="90">
        <f t="shared" si="6"/>
        <v>527</v>
      </c>
      <c r="N29" s="90" t="s">
        <v>226</v>
      </c>
      <c r="O29" s="89">
        <f t="shared" si="7"/>
        <v>527</v>
      </c>
      <c r="P29" s="89" t="s">
        <v>226</v>
      </c>
      <c r="Q29" s="90">
        <f t="shared" si="8"/>
        <v>527</v>
      </c>
      <c r="R29" s="90" t="s">
        <v>226</v>
      </c>
      <c r="S29" s="89">
        <f t="shared" si="9"/>
        <v>527</v>
      </c>
      <c r="T29" s="89" t="s">
        <v>226</v>
      </c>
      <c r="U29" s="88">
        <f t="shared" si="10"/>
        <v>527</v>
      </c>
      <c r="V29" s="88" t="s">
        <v>226</v>
      </c>
      <c r="W29" s="89">
        <f t="shared" si="11"/>
        <v>527</v>
      </c>
      <c r="X29" s="89" t="s">
        <v>226</v>
      </c>
      <c r="Y29" s="90">
        <f t="shared" si="12"/>
        <v>527</v>
      </c>
      <c r="Z29" s="90" t="s">
        <v>226</v>
      </c>
      <c r="AA29" s="91">
        <f t="shared" si="13"/>
        <v>527</v>
      </c>
      <c r="AB29" s="91" t="s">
        <v>227</v>
      </c>
    </row>
    <row r="30" spans="1:28" ht="14.1" customHeight="1" x14ac:dyDescent="0.25">
      <c r="A30" s="88">
        <f t="shared" si="0"/>
        <v>528</v>
      </c>
      <c r="B30" s="88" t="s">
        <v>226</v>
      </c>
      <c r="C30" s="89">
        <f t="shared" si="1"/>
        <v>528</v>
      </c>
      <c r="D30" s="89" t="s">
        <v>226</v>
      </c>
      <c r="E30" s="88">
        <f t="shared" si="2"/>
        <v>528</v>
      </c>
      <c r="F30" s="88" t="s">
        <v>226</v>
      </c>
      <c r="G30" s="89">
        <f t="shared" si="3"/>
        <v>528</v>
      </c>
      <c r="H30" s="89" t="s">
        <v>226</v>
      </c>
      <c r="I30" s="90">
        <f t="shared" si="4"/>
        <v>528</v>
      </c>
      <c r="J30" s="90" t="s">
        <v>226</v>
      </c>
      <c r="K30" s="89">
        <f t="shared" si="5"/>
        <v>528</v>
      </c>
      <c r="L30" s="89" t="s">
        <v>226</v>
      </c>
      <c r="M30" s="90">
        <f t="shared" si="6"/>
        <v>528</v>
      </c>
      <c r="N30" s="90" t="s">
        <v>226</v>
      </c>
      <c r="O30" s="89">
        <f t="shared" si="7"/>
        <v>528</v>
      </c>
      <c r="P30" s="89" t="s">
        <v>226</v>
      </c>
      <c r="Q30" s="90">
        <f t="shared" si="8"/>
        <v>528</v>
      </c>
      <c r="R30" s="90" t="s">
        <v>226</v>
      </c>
      <c r="S30" s="89">
        <f t="shared" si="9"/>
        <v>528</v>
      </c>
      <c r="T30" s="89" t="s">
        <v>226</v>
      </c>
      <c r="U30" s="88">
        <f t="shared" si="10"/>
        <v>528</v>
      </c>
      <c r="V30" s="88" t="s">
        <v>226</v>
      </c>
      <c r="W30" s="89">
        <f t="shared" si="11"/>
        <v>528</v>
      </c>
      <c r="X30" s="89" t="s">
        <v>226</v>
      </c>
      <c r="Y30" s="90">
        <f t="shared" si="12"/>
        <v>528</v>
      </c>
      <c r="Z30" s="90" t="s">
        <v>226</v>
      </c>
      <c r="AA30" s="91">
        <f t="shared" si="13"/>
        <v>528</v>
      </c>
      <c r="AB30" s="91" t="s">
        <v>227</v>
      </c>
    </row>
    <row r="31" spans="1:28" ht="14.1" customHeight="1" x14ac:dyDescent="0.25">
      <c r="A31" s="88">
        <f t="shared" si="0"/>
        <v>529</v>
      </c>
      <c r="B31" s="88" t="s">
        <v>226</v>
      </c>
      <c r="C31" s="89">
        <f t="shared" si="1"/>
        <v>529</v>
      </c>
      <c r="D31" s="89" t="s">
        <v>226</v>
      </c>
      <c r="E31" s="88">
        <f t="shared" si="2"/>
        <v>529</v>
      </c>
      <c r="F31" s="88" t="s">
        <v>226</v>
      </c>
      <c r="G31" s="89">
        <f t="shared" si="3"/>
        <v>529</v>
      </c>
      <c r="H31" s="89" t="s">
        <v>226</v>
      </c>
      <c r="I31" s="90">
        <f t="shared" si="4"/>
        <v>529</v>
      </c>
      <c r="J31" s="90" t="s">
        <v>226</v>
      </c>
      <c r="K31" s="89">
        <f t="shared" si="5"/>
        <v>529</v>
      </c>
      <c r="L31" s="89" t="s">
        <v>226</v>
      </c>
      <c r="M31" s="90">
        <f t="shared" si="6"/>
        <v>529</v>
      </c>
      <c r="N31" s="90" t="s">
        <v>226</v>
      </c>
      <c r="O31" s="89">
        <f t="shared" si="7"/>
        <v>529</v>
      </c>
      <c r="P31" s="89" t="s">
        <v>226</v>
      </c>
      <c r="Q31" s="90">
        <f t="shared" si="8"/>
        <v>529</v>
      </c>
      <c r="R31" s="90" t="s">
        <v>226</v>
      </c>
      <c r="S31" s="89">
        <f t="shared" si="9"/>
        <v>529</v>
      </c>
      <c r="T31" s="89" t="s">
        <v>226</v>
      </c>
      <c r="U31" s="88">
        <f t="shared" si="10"/>
        <v>529</v>
      </c>
      <c r="V31" s="88" t="s">
        <v>226</v>
      </c>
      <c r="W31" s="89">
        <f t="shared" si="11"/>
        <v>529</v>
      </c>
      <c r="X31" s="89" t="s">
        <v>226</v>
      </c>
      <c r="Y31" s="90">
        <f t="shared" si="12"/>
        <v>529</v>
      </c>
      <c r="Z31" s="90" t="s">
        <v>226</v>
      </c>
      <c r="AA31" s="91">
        <f t="shared" si="13"/>
        <v>529</v>
      </c>
      <c r="AB31" s="91" t="s">
        <v>227</v>
      </c>
    </row>
    <row r="32" spans="1:28" ht="14.1" customHeight="1" x14ac:dyDescent="0.25">
      <c r="A32" s="88">
        <f t="shared" si="0"/>
        <v>530</v>
      </c>
      <c r="B32" s="88" t="s">
        <v>226</v>
      </c>
      <c r="C32" s="89">
        <f t="shared" si="1"/>
        <v>530</v>
      </c>
      <c r="D32" s="89" t="s">
        <v>226</v>
      </c>
      <c r="E32" s="88">
        <f t="shared" si="2"/>
        <v>530</v>
      </c>
      <c r="F32" s="88" t="s">
        <v>226</v>
      </c>
      <c r="G32" s="89">
        <f t="shared" si="3"/>
        <v>530</v>
      </c>
      <c r="H32" s="89" t="s">
        <v>226</v>
      </c>
      <c r="I32" s="90">
        <f t="shared" si="4"/>
        <v>530</v>
      </c>
      <c r="J32" s="90" t="s">
        <v>226</v>
      </c>
      <c r="K32" s="89">
        <f t="shared" si="5"/>
        <v>530</v>
      </c>
      <c r="L32" s="89" t="s">
        <v>226</v>
      </c>
      <c r="M32" s="90">
        <f t="shared" si="6"/>
        <v>530</v>
      </c>
      <c r="N32" s="90" t="s">
        <v>226</v>
      </c>
      <c r="O32" s="89">
        <f t="shared" si="7"/>
        <v>530</v>
      </c>
      <c r="P32" s="89" t="s">
        <v>226</v>
      </c>
      <c r="Q32" s="90">
        <f t="shared" si="8"/>
        <v>530</v>
      </c>
      <c r="R32" s="90" t="s">
        <v>226</v>
      </c>
      <c r="S32" s="89">
        <f t="shared" si="9"/>
        <v>530</v>
      </c>
      <c r="T32" s="89" t="s">
        <v>226</v>
      </c>
      <c r="U32" s="88">
        <f t="shared" si="10"/>
        <v>530</v>
      </c>
      <c r="V32" s="88" t="s">
        <v>226</v>
      </c>
      <c r="W32" s="89">
        <f t="shared" si="11"/>
        <v>530</v>
      </c>
      <c r="X32" s="89" t="s">
        <v>226</v>
      </c>
      <c r="Y32" s="90">
        <f t="shared" si="12"/>
        <v>530</v>
      </c>
      <c r="Z32" s="90" t="s">
        <v>226</v>
      </c>
      <c r="AA32" s="91">
        <f t="shared" si="13"/>
        <v>530</v>
      </c>
      <c r="AB32" s="91" t="s">
        <v>227</v>
      </c>
    </row>
    <row r="33" spans="1:28" ht="14.1" customHeight="1" x14ac:dyDescent="0.25">
      <c r="A33" s="88">
        <f t="shared" si="0"/>
        <v>531</v>
      </c>
      <c r="B33" s="88" t="s">
        <v>226</v>
      </c>
      <c r="C33" s="89">
        <f t="shared" si="1"/>
        <v>531</v>
      </c>
      <c r="D33" s="89" t="s">
        <v>226</v>
      </c>
      <c r="E33" s="88">
        <f t="shared" si="2"/>
        <v>531</v>
      </c>
      <c r="F33" s="88" t="s">
        <v>226</v>
      </c>
      <c r="G33" s="89">
        <f t="shared" si="3"/>
        <v>531</v>
      </c>
      <c r="H33" s="89" t="s">
        <v>226</v>
      </c>
      <c r="I33" s="90">
        <f t="shared" si="4"/>
        <v>531</v>
      </c>
      <c r="J33" s="90" t="s">
        <v>226</v>
      </c>
      <c r="K33" s="89">
        <f t="shared" si="5"/>
        <v>531</v>
      </c>
      <c r="L33" s="89" t="s">
        <v>226</v>
      </c>
      <c r="M33" s="90">
        <f t="shared" si="6"/>
        <v>531</v>
      </c>
      <c r="N33" s="90" t="s">
        <v>226</v>
      </c>
      <c r="O33" s="89">
        <f t="shared" si="7"/>
        <v>531</v>
      </c>
      <c r="P33" s="89" t="s">
        <v>226</v>
      </c>
      <c r="Q33" s="90">
        <f t="shared" si="8"/>
        <v>531</v>
      </c>
      <c r="R33" s="90" t="s">
        <v>226</v>
      </c>
      <c r="S33" s="89">
        <f t="shared" si="9"/>
        <v>531</v>
      </c>
      <c r="T33" s="89" t="s">
        <v>226</v>
      </c>
      <c r="U33" s="88">
        <f t="shared" si="10"/>
        <v>531</v>
      </c>
      <c r="V33" s="88" t="s">
        <v>226</v>
      </c>
      <c r="W33" s="89">
        <f t="shared" si="11"/>
        <v>531</v>
      </c>
      <c r="X33" s="89" t="s">
        <v>226</v>
      </c>
      <c r="Y33" s="90">
        <f t="shared" si="12"/>
        <v>531</v>
      </c>
      <c r="Z33" s="90" t="s">
        <v>226</v>
      </c>
      <c r="AA33" s="91">
        <f t="shared" si="13"/>
        <v>531</v>
      </c>
      <c r="AB33" s="91" t="s">
        <v>227</v>
      </c>
    </row>
    <row r="34" spans="1:28" ht="14.1" customHeight="1" x14ac:dyDescent="0.25">
      <c r="A34" s="88">
        <f t="shared" si="0"/>
        <v>532</v>
      </c>
      <c r="B34" s="88" t="s">
        <v>226</v>
      </c>
      <c r="C34" s="89">
        <f t="shared" si="1"/>
        <v>532</v>
      </c>
      <c r="D34" s="89" t="s">
        <v>226</v>
      </c>
      <c r="E34" s="88">
        <f t="shared" si="2"/>
        <v>532</v>
      </c>
      <c r="F34" s="88" t="s">
        <v>226</v>
      </c>
      <c r="G34" s="89">
        <f t="shared" si="3"/>
        <v>532</v>
      </c>
      <c r="H34" s="89" t="s">
        <v>226</v>
      </c>
      <c r="I34" s="90">
        <f t="shared" si="4"/>
        <v>532</v>
      </c>
      <c r="J34" s="90" t="s">
        <v>226</v>
      </c>
      <c r="K34" s="89">
        <f t="shared" si="5"/>
        <v>532</v>
      </c>
      <c r="L34" s="89" t="s">
        <v>226</v>
      </c>
      <c r="M34" s="90">
        <f t="shared" si="6"/>
        <v>532</v>
      </c>
      <c r="N34" s="90" t="s">
        <v>226</v>
      </c>
      <c r="O34" s="89">
        <f t="shared" si="7"/>
        <v>532</v>
      </c>
      <c r="P34" s="89" t="s">
        <v>226</v>
      </c>
      <c r="Q34" s="90">
        <f t="shared" si="8"/>
        <v>532</v>
      </c>
      <c r="R34" s="90" t="s">
        <v>226</v>
      </c>
      <c r="S34" s="89">
        <f t="shared" si="9"/>
        <v>532</v>
      </c>
      <c r="T34" s="89" t="s">
        <v>226</v>
      </c>
      <c r="U34" s="88">
        <f t="shared" si="10"/>
        <v>532</v>
      </c>
      <c r="V34" s="88" t="s">
        <v>226</v>
      </c>
      <c r="W34" s="89">
        <f t="shared" si="11"/>
        <v>532</v>
      </c>
      <c r="X34" s="89" t="s">
        <v>226</v>
      </c>
      <c r="Y34" s="90">
        <f t="shared" si="12"/>
        <v>532</v>
      </c>
      <c r="Z34" s="90" t="s">
        <v>226</v>
      </c>
      <c r="AA34" s="91">
        <f t="shared" si="13"/>
        <v>532</v>
      </c>
      <c r="AB34" s="91" t="s">
        <v>227</v>
      </c>
    </row>
    <row r="35" spans="1:28" ht="14.1" customHeight="1" x14ac:dyDescent="0.25">
      <c r="A35" s="88">
        <f t="shared" si="0"/>
        <v>533</v>
      </c>
      <c r="B35" s="88" t="s">
        <v>226</v>
      </c>
      <c r="C35" s="89">
        <f t="shared" si="1"/>
        <v>533</v>
      </c>
      <c r="D35" s="89" t="s">
        <v>226</v>
      </c>
      <c r="E35" s="88">
        <f t="shared" si="2"/>
        <v>533</v>
      </c>
      <c r="F35" s="88" t="s">
        <v>226</v>
      </c>
      <c r="G35" s="89">
        <f t="shared" si="3"/>
        <v>533</v>
      </c>
      <c r="H35" s="89" t="s">
        <v>226</v>
      </c>
      <c r="I35" s="90">
        <f t="shared" si="4"/>
        <v>533</v>
      </c>
      <c r="J35" s="90" t="s">
        <v>226</v>
      </c>
      <c r="K35" s="89">
        <f t="shared" si="5"/>
        <v>533</v>
      </c>
      <c r="L35" s="89" t="s">
        <v>226</v>
      </c>
      <c r="M35" s="90">
        <f t="shared" si="6"/>
        <v>533</v>
      </c>
      <c r="N35" s="90" t="s">
        <v>226</v>
      </c>
      <c r="O35" s="89">
        <f t="shared" si="7"/>
        <v>533</v>
      </c>
      <c r="P35" s="89" t="s">
        <v>226</v>
      </c>
      <c r="Q35" s="90">
        <f t="shared" si="8"/>
        <v>533</v>
      </c>
      <c r="R35" s="90" t="s">
        <v>226</v>
      </c>
      <c r="S35" s="89">
        <f t="shared" si="9"/>
        <v>533</v>
      </c>
      <c r="T35" s="89" t="s">
        <v>226</v>
      </c>
      <c r="U35" s="88">
        <f t="shared" si="10"/>
        <v>533</v>
      </c>
      <c r="V35" s="88" t="s">
        <v>226</v>
      </c>
      <c r="W35" s="89">
        <f t="shared" si="11"/>
        <v>533</v>
      </c>
      <c r="X35" s="89" t="s">
        <v>226</v>
      </c>
      <c r="Y35" s="90">
        <f t="shared" si="12"/>
        <v>533</v>
      </c>
      <c r="Z35" s="90" t="s">
        <v>226</v>
      </c>
      <c r="AA35" s="91">
        <f t="shared" si="13"/>
        <v>533</v>
      </c>
      <c r="AB35" s="91" t="s">
        <v>227</v>
      </c>
    </row>
    <row r="36" spans="1:28" ht="14.1" customHeight="1" x14ac:dyDescent="0.25">
      <c r="A36" s="88">
        <f t="shared" si="0"/>
        <v>534</v>
      </c>
      <c r="B36" s="88" t="s">
        <v>226</v>
      </c>
      <c r="C36" s="89">
        <f t="shared" si="1"/>
        <v>534</v>
      </c>
      <c r="D36" s="89" t="s">
        <v>226</v>
      </c>
      <c r="E36" s="88">
        <f t="shared" si="2"/>
        <v>534</v>
      </c>
      <c r="F36" s="88" t="s">
        <v>226</v>
      </c>
      <c r="G36" s="89">
        <f t="shared" si="3"/>
        <v>534</v>
      </c>
      <c r="H36" s="89" t="s">
        <v>226</v>
      </c>
      <c r="I36" s="90">
        <f t="shared" si="4"/>
        <v>534</v>
      </c>
      <c r="J36" s="90" t="s">
        <v>226</v>
      </c>
      <c r="K36" s="89">
        <f t="shared" si="5"/>
        <v>534</v>
      </c>
      <c r="L36" s="89" t="s">
        <v>226</v>
      </c>
      <c r="M36" s="90">
        <f t="shared" si="6"/>
        <v>534</v>
      </c>
      <c r="N36" s="90" t="s">
        <v>226</v>
      </c>
      <c r="O36" s="89">
        <f t="shared" si="7"/>
        <v>534</v>
      </c>
      <c r="P36" s="89" t="s">
        <v>226</v>
      </c>
      <c r="Q36" s="90">
        <f t="shared" si="8"/>
        <v>534</v>
      </c>
      <c r="R36" s="90" t="s">
        <v>226</v>
      </c>
      <c r="S36" s="89">
        <f t="shared" si="9"/>
        <v>534</v>
      </c>
      <c r="T36" s="89" t="s">
        <v>226</v>
      </c>
      <c r="U36" s="88">
        <f t="shared" si="10"/>
        <v>534</v>
      </c>
      <c r="V36" s="88" t="s">
        <v>226</v>
      </c>
      <c r="W36" s="89">
        <f t="shared" si="11"/>
        <v>534</v>
      </c>
      <c r="X36" s="89" t="s">
        <v>226</v>
      </c>
      <c r="Y36" s="90">
        <f t="shared" si="12"/>
        <v>534</v>
      </c>
      <c r="Z36" s="90" t="s">
        <v>226</v>
      </c>
      <c r="AA36" s="92">
        <f t="shared" si="13"/>
        <v>534</v>
      </c>
      <c r="AB36" s="92" t="s">
        <v>228</v>
      </c>
    </row>
    <row r="37" spans="1:28" ht="14.1" customHeight="1" x14ac:dyDescent="0.25">
      <c r="A37" s="88">
        <f t="shared" si="0"/>
        <v>535</v>
      </c>
      <c r="B37" s="88" t="s">
        <v>226</v>
      </c>
      <c r="C37" s="89">
        <f t="shared" si="1"/>
        <v>535</v>
      </c>
      <c r="D37" s="89" t="s">
        <v>226</v>
      </c>
      <c r="E37" s="88">
        <f t="shared" si="2"/>
        <v>535</v>
      </c>
      <c r="F37" s="88" t="s">
        <v>226</v>
      </c>
      <c r="G37" s="89">
        <f t="shared" si="3"/>
        <v>535</v>
      </c>
      <c r="H37" s="89" t="s">
        <v>226</v>
      </c>
      <c r="I37" s="90">
        <f t="shared" si="4"/>
        <v>535</v>
      </c>
      <c r="J37" s="90" t="s">
        <v>226</v>
      </c>
      <c r="K37" s="89">
        <f t="shared" si="5"/>
        <v>535</v>
      </c>
      <c r="L37" s="89" t="s">
        <v>226</v>
      </c>
      <c r="M37" s="90">
        <f t="shared" si="6"/>
        <v>535</v>
      </c>
      <c r="N37" s="90" t="s">
        <v>226</v>
      </c>
      <c r="O37" s="89">
        <f t="shared" si="7"/>
        <v>535</v>
      </c>
      <c r="P37" s="89" t="s">
        <v>226</v>
      </c>
      <c r="Q37" s="90">
        <f t="shared" si="8"/>
        <v>535</v>
      </c>
      <c r="R37" s="90" t="s">
        <v>226</v>
      </c>
      <c r="S37" s="89">
        <f t="shared" si="9"/>
        <v>535</v>
      </c>
      <c r="T37" s="89" t="s">
        <v>226</v>
      </c>
      <c r="U37" s="88">
        <f t="shared" si="10"/>
        <v>535</v>
      </c>
      <c r="V37" s="88" t="s">
        <v>226</v>
      </c>
      <c r="W37" s="89">
        <f t="shared" si="11"/>
        <v>535</v>
      </c>
      <c r="X37" s="89" t="s">
        <v>226</v>
      </c>
      <c r="Y37" s="90">
        <f t="shared" si="12"/>
        <v>535</v>
      </c>
      <c r="Z37" s="90" t="s">
        <v>226</v>
      </c>
      <c r="AA37" s="92">
        <f t="shared" si="13"/>
        <v>535</v>
      </c>
      <c r="AB37" s="92" t="s">
        <v>228</v>
      </c>
    </row>
    <row r="38" spans="1:28" ht="14.1" customHeight="1" x14ac:dyDescent="0.25">
      <c r="A38" s="88">
        <f t="shared" si="0"/>
        <v>536</v>
      </c>
      <c r="B38" s="88" t="s">
        <v>226</v>
      </c>
      <c r="C38" s="89">
        <f t="shared" si="1"/>
        <v>536</v>
      </c>
      <c r="D38" s="89" t="s">
        <v>226</v>
      </c>
      <c r="E38" s="88">
        <f t="shared" si="2"/>
        <v>536</v>
      </c>
      <c r="F38" s="88" t="s">
        <v>226</v>
      </c>
      <c r="G38" s="89">
        <f t="shared" si="3"/>
        <v>536</v>
      </c>
      <c r="H38" s="89" t="s">
        <v>226</v>
      </c>
      <c r="I38" s="90">
        <f t="shared" si="4"/>
        <v>536</v>
      </c>
      <c r="J38" s="90" t="s">
        <v>226</v>
      </c>
      <c r="K38" s="89">
        <f t="shared" si="5"/>
        <v>536</v>
      </c>
      <c r="L38" s="89" t="s">
        <v>226</v>
      </c>
      <c r="M38" s="90">
        <f t="shared" si="6"/>
        <v>536</v>
      </c>
      <c r="N38" s="90" t="s">
        <v>226</v>
      </c>
      <c r="O38" s="89">
        <f t="shared" si="7"/>
        <v>536</v>
      </c>
      <c r="P38" s="89" t="s">
        <v>226</v>
      </c>
      <c r="Q38" s="90">
        <f t="shared" si="8"/>
        <v>536</v>
      </c>
      <c r="R38" s="90" t="s">
        <v>226</v>
      </c>
      <c r="S38" s="89">
        <f t="shared" si="9"/>
        <v>536</v>
      </c>
      <c r="T38" s="89" t="s">
        <v>226</v>
      </c>
      <c r="U38" s="88">
        <f t="shared" si="10"/>
        <v>536</v>
      </c>
      <c r="V38" s="88" t="s">
        <v>226</v>
      </c>
      <c r="W38" s="89">
        <f t="shared" si="11"/>
        <v>536</v>
      </c>
      <c r="X38" s="89" t="s">
        <v>226</v>
      </c>
      <c r="Y38" s="90">
        <f t="shared" si="12"/>
        <v>536</v>
      </c>
      <c r="Z38" s="90" t="s">
        <v>226</v>
      </c>
      <c r="AA38" s="92">
        <f t="shared" si="13"/>
        <v>536</v>
      </c>
      <c r="AB38" s="92" t="s">
        <v>228</v>
      </c>
    </row>
    <row r="39" spans="1:28" ht="14.1" customHeight="1" x14ac:dyDescent="0.25">
      <c r="A39" s="88">
        <f t="shared" si="0"/>
        <v>537</v>
      </c>
      <c r="B39" s="88" t="s">
        <v>226</v>
      </c>
      <c r="C39" s="89">
        <f t="shared" si="1"/>
        <v>537</v>
      </c>
      <c r="D39" s="89" t="s">
        <v>226</v>
      </c>
      <c r="E39" s="88">
        <f t="shared" si="2"/>
        <v>537</v>
      </c>
      <c r="F39" s="88" t="s">
        <v>226</v>
      </c>
      <c r="G39" s="89">
        <f t="shared" si="3"/>
        <v>537</v>
      </c>
      <c r="H39" s="89" t="s">
        <v>226</v>
      </c>
      <c r="I39" s="90">
        <f t="shared" si="4"/>
        <v>537</v>
      </c>
      <c r="J39" s="90" t="s">
        <v>226</v>
      </c>
      <c r="K39" s="89">
        <f t="shared" si="5"/>
        <v>537</v>
      </c>
      <c r="L39" s="89" t="s">
        <v>226</v>
      </c>
      <c r="M39" s="90">
        <f t="shared" si="6"/>
        <v>537</v>
      </c>
      <c r="N39" s="90" t="s">
        <v>226</v>
      </c>
      <c r="O39" s="89">
        <f t="shared" si="7"/>
        <v>537</v>
      </c>
      <c r="P39" s="89" t="s">
        <v>226</v>
      </c>
      <c r="Q39" s="90">
        <f t="shared" si="8"/>
        <v>537</v>
      </c>
      <c r="R39" s="90" t="s">
        <v>226</v>
      </c>
      <c r="S39" s="89">
        <f t="shared" si="9"/>
        <v>537</v>
      </c>
      <c r="T39" s="89" t="s">
        <v>226</v>
      </c>
      <c r="U39" s="88">
        <f t="shared" si="10"/>
        <v>537</v>
      </c>
      <c r="V39" s="88" t="s">
        <v>226</v>
      </c>
      <c r="W39" s="89">
        <f t="shared" si="11"/>
        <v>537</v>
      </c>
      <c r="X39" s="89" t="s">
        <v>226</v>
      </c>
      <c r="Y39" s="90">
        <f t="shared" si="12"/>
        <v>537</v>
      </c>
      <c r="Z39" s="90" t="s">
        <v>226</v>
      </c>
      <c r="AA39" s="92">
        <f t="shared" si="13"/>
        <v>537</v>
      </c>
      <c r="AB39" s="92" t="s">
        <v>228</v>
      </c>
    </row>
    <row r="40" spans="1:28" ht="14.1" customHeight="1" x14ac:dyDescent="0.25">
      <c r="A40" s="88">
        <f t="shared" si="0"/>
        <v>538</v>
      </c>
      <c r="B40" s="88" t="s">
        <v>226</v>
      </c>
      <c r="C40" s="89">
        <f t="shared" si="1"/>
        <v>538</v>
      </c>
      <c r="D40" s="89" t="s">
        <v>226</v>
      </c>
      <c r="E40" s="88">
        <f t="shared" si="2"/>
        <v>538</v>
      </c>
      <c r="F40" s="88" t="s">
        <v>226</v>
      </c>
      <c r="G40" s="89">
        <f t="shared" si="3"/>
        <v>538</v>
      </c>
      <c r="H40" s="89" t="s">
        <v>226</v>
      </c>
      <c r="I40" s="90">
        <f t="shared" si="4"/>
        <v>538</v>
      </c>
      <c r="J40" s="90" t="s">
        <v>226</v>
      </c>
      <c r="K40" s="89">
        <f t="shared" si="5"/>
        <v>538</v>
      </c>
      <c r="L40" s="89" t="s">
        <v>226</v>
      </c>
      <c r="M40" s="90">
        <f t="shared" si="6"/>
        <v>538</v>
      </c>
      <c r="N40" s="90" t="s">
        <v>226</v>
      </c>
      <c r="O40" s="89">
        <f t="shared" si="7"/>
        <v>538</v>
      </c>
      <c r="P40" s="89" t="s">
        <v>226</v>
      </c>
      <c r="Q40" s="90">
        <f t="shared" si="8"/>
        <v>538</v>
      </c>
      <c r="R40" s="90" t="s">
        <v>226</v>
      </c>
      <c r="S40" s="89">
        <f t="shared" si="9"/>
        <v>538</v>
      </c>
      <c r="T40" s="89" t="s">
        <v>226</v>
      </c>
      <c r="U40" s="88">
        <f t="shared" si="10"/>
        <v>538</v>
      </c>
      <c r="V40" s="88" t="s">
        <v>226</v>
      </c>
      <c r="W40" s="89">
        <f t="shared" si="11"/>
        <v>538</v>
      </c>
      <c r="X40" s="89" t="s">
        <v>226</v>
      </c>
      <c r="Y40" s="90">
        <f t="shared" si="12"/>
        <v>538</v>
      </c>
      <c r="Z40" s="90" t="s">
        <v>226</v>
      </c>
      <c r="AA40" s="92">
        <f t="shared" si="13"/>
        <v>538</v>
      </c>
      <c r="AB40" s="92" t="s">
        <v>228</v>
      </c>
    </row>
    <row r="41" spans="1:28" ht="14.1" customHeight="1" x14ac:dyDescent="0.25">
      <c r="A41" s="88">
        <f t="shared" si="0"/>
        <v>539</v>
      </c>
      <c r="B41" s="88" t="s">
        <v>226</v>
      </c>
      <c r="C41" s="89">
        <f t="shared" si="1"/>
        <v>539</v>
      </c>
      <c r="D41" s="89" t="s">
        <v>226</v>
      </c>
      <c r="E41" s="88">
        <f t="shared" si="2"/>
        <v>539</v>
      </c>
      <c r="F41" s="88" t="s">
        <v>226</v>
      </c>
      <c r="G41" s="89">
        <f t="shared" si="3"/>
        <v>539</v>
      </c>
      <c r="H41" s="89" t="s">
        <v>226</v>
      </c>
      <c r="I41" s="90">
        <f t="shared" si="4"/>
        <v>539</v>
      </c>
      <c r="J41" s="90" t="s">
        <v>226</v>
      </c>
      <c r="K41" s="89">
        <f t="shared" si="5"/>
        <v>539</v>
      </c>
      <c r="L41" s="89" t="s">
        <v>226</v>
      </c>
      <c r="M41" s="90">
        <f t="shared" si="6"/>
        <v>539</v>
      </c>
      <c r="N41" s="90" t="s">
        <v>226</v>
      </c>
      <c r="O41" s="89">
        <f t="shared" si="7"/>
        <v>539</v>
      </c>
      <c r="P41" s="89" t="s">
        <v>226</v>
      </c>
      <c r="Q41" s="90">
        <f t="shared" si="8"/>
        <v>539</v>
      </c>
      <c r="R41" s="90" t="s">
        <v>226</v>
      </c>
      <c r="S41" s="89">
        <f t="shared" si="9"/>
        <v>539</v>
      </c>
      <c r="T41" s="89" t="s">
        <v>226</v>
      </c>
      <c r="U41" s="88">
        <f t="shared" si="10"/>
        <v>539</v>
      </c>
      <c r="V41" s="88" t="s">
        <v>226</v>
      </c>
      <c r="W41" s="89">
        <f t="shared" si="11"/>
        <v>539</v>
      </c>
      <c r="X41" s="89" t="s">
        <v>226</v>
      </c>
      <c r="Y41" s="90">
        <f t="shared" si="12"/>
        <v>539</v>
      </c>
      <c r="Z41" s="90" t="s">
        <v>226</v>
      </c>
      <c r="AA41" s="92">
        <f t="shared" si="13"/>
        <v>539</v>
      </c>
      <c r="AB41" s="92" t="s">
        <v>228</v>
      </c>
    </row>
    <row r="42" spans="1:28" ht="14.1" customHeight="1" x14ac:dyDescent="0.25">
      <c r="A42" s="88">
        <f t="shared" si="0"/>
        <v>540</v>
      </c>
      <c r="B42" s="88" t="s">
        <v>226</v>
      </c>
      <c r="C42" s="89">
        <f t="shared" si="1"/>
        <v>540</v>
      </c>
      <c r="D42" s="89" t="s">
        <v>226</v>
      </c>
      <c r="E42" s="88">
        <f t="shared" si="2"/>
        <v>540</v>
      </c>
      <c r="F42" s="88" t="s">
        <v>226</v>
      </c>
      <c r="G42" s="89">
        <f t="shared" si="3"/>
        <v>540</v>
      </c>
      <c r="H42" s="89" t="s">
        <v>226</v>
      </c>
      <c r="I42" s="90">
        <f t="shared" si="4"/>
        <v>540</v>
      </c>
      <c r="J42" s="90" t="s">
        <v>226</v>
      </c>
      <c r="K42" s="89">
        <f t="shared" si="5"/>
        <v>540</v>
      </c>
      <c r="L42" s="89" t="s">
        <v>226</v>
      </c>
      <c r="M42" s="90">
        <f t="shared" si="6"/>
        <v>540</v>
      </c>
      <c r="N42" s="90" t="s">
        <v>226</v>
      </c>
      <c r="O42" s="89">
        <f t="shared" si="7"/>
        <v>540</v>
      </c>
      <c r="P42" s="89" t="s">
        <v>226</v>
      </c>
      <c r="Q42" s="90">
        <f t="shared" si="8"/>
        <v>540</v>
      </c>
      <c r="R42" s="90" t="s">
        <v>226</v>
      </c>
      <c r="S42" s="89">
        <f t="shared" si="9"/>
        <v>540</v>
      </c>
      <c r="T42" s="89" t="s">
        <v>226</v>
      </c>
      <c r="U42" s="88">
        <f t="shared" si="10"/>
        <v>540</v>
      </c>
      <c r="V42" s="88" t="s">
        <v>226</v>
      </c>
      <c r="W42" s="89">
        <f t="shared" si="11"/>
        <v>540</v>
      </c>
      <c r="X42" s="89" t="s">
        <v>226</v>
      </c>
      <c r="Y42" s="93">
        <f t="shared" si="12"/>
        <v>540</v>
      </c>
      <c r="Z42" s="93" t="s">
        <v>227</v>
      </c>
      <c r="AA42" s="92">
        <f t="shared" si="13"/>
        <v>540</v>
      </c>
      <c r="AB42" s="92" t="s">
        <v>228</v>
      </c>
    </row>
    <row r="43" spans="1:28" ht="14.1" customHeight="1" x14ac:dyDescent="0.25">
      <c r="A43" s="88">
        <f t="shared" si="0"/>
        <v>541</v>
      </c>
      <c r="B43" s="88" t="s">
        <v>226</v>
      </c>
      <c r="C43" s="89">
        <f t="shared" si="1"/>
        <v>541</v>
      </c>
      <c r="D43" s="89" t="s">
        <v>226</v>
      </c>
      <c r="E43" s="88">
        <f t="shared" si="2"/>
        <v>541</v>
      </c>
      <c r="F43" s="88" t="s">
        <v>226</v>
      </c>
      <c r="G43" s="89">
        <f t="shared" si="3"/>
        <v>541</v>
      </c>
      <c r="H43" s="89" t="s">
        <v>226</v>
      </c>
      <c r="I43" s="90">
        <f t="shared" si="4"/>
        <v>541</v>
      </c>
      <c r="J43" s="90" t="s">
        <v>226</v>
      </c>
      <c r="K43" s="89">
        <f t="shared" si="5"/>
        <v>541</v>
      </c>
      <c r="L43" s="89" t="s">
        <v>226</v>
      </c>
      <c r="M43" s="90">
        <f t="shared" si="6"/>
        <v>541</v>
      </c>
      <c r="N43" s="90" t="s">
        <v>226</v>
      </c>
      <c r="O43" s="89">
        <f t="shared" si="7"/>
        <v>541</v>
      </c>
      <c r="P43" s="89" t="s">
        <v>226</v>
      </c>
      <c r="Q43" s="90">
        <f t="shared" si="8"/>
        <v>541</v>
      </c>
      <c r="R43" s="90" t="s">
        <v>226</v>
      </c>
      <c r="S43" s="89">
        <f t="shared" si="9"/>
        <v>541</v>
      </c>
      <c r="T43" s="89" t="s">
        <v>226</v>
      </c>
      <c r="U43" s="88">
        <f t="shared" si="10"/>
        <v>541</v>
      </c>
      <c r="V43" s="88" t="s">
        <v>226</v>
      </c>
      <c r="W43" s="89">
        <f t="shared" si="11"/>
        <v>541</v>
      </c>
      <c r="X43" s="89" t="s">
        <v>226</v>
      </c>
      <c r="Y43" s="93">
        <f t="shared" si="12"/>
        <v>541</v>
      </c>
      <c r="Z43" s="93" t="s">
        <v>227</v>
      </c>
      <c r="AA43" s="92">
        <f t="shared" si="13"/>
        <v>541</v>
      </c>
      <c r="AB43" s="92" t="s">
        <v>228</v>
      </c>
    </row>
    <row r="44" spans="1:28" ht="14.1" customHeight="1" x14ac:dyDescent="0.25">
      <c r="A44" s="88">
        <f t="shared" si="0"/>
        <v>542</v>
      </c>
      <c r="B44" s="88" t="s">
        <v>226</v>
      </c>
      <c r="C44" s="89">
        <f t="shared" si="1"/>
        <v>542</v>
      </c>
      <c r="D44" s="89" t="s">
        <v>226</v>
      </c>
      <c r="E44" s="88">
        <f t="shared" si="2"/>
        <v>542</v>
      </c>
      <c r="F44" s="88" t="s">
        <v>226</v>
      </c>
      <c r="G44" s="89">
        <f t="shared" si="3"/>
        <v>542</v>
      </c>
      <c r="H44" s="89" t="s">
        <v>226</v>
      </c>
      <c r="I44" s="90">
        <f t="shared" si="4"/>
        <v>542</v>
      </c>
      <c r="J44" s="90" t="s">
        <v>226</v>
      </c>
      <c r="K44" s="89">
        <f t="shared" si="5"/>
        <v>542</v>
      </c>
      <c r="L44" s="89" t="s">
        <v>226</v>
      </c>
      <c r="M44" s="90">
        <f t="shared" si="6"/>
        <v>542</v>
      </c>
      <c r="N44" s="90" t="s">
        <v>226</v>
      </c>
      <c r="O44" s="89">
        <f t="shared" si="7"/>
        <v>542</v>
      </c>
      <c r="P44" s="89" t="s">
        <v>226</v>
      </c>
      <c r="Q44" s="90">
        <f t="shared" si="8"/>
        <v>542</v>
      </c>
      <c r="R44" s="90" t="s">
        <v>226</v>
      </c>
      <c r="S44" s="89">
        <f t="shared" si="9"/>
        <v>542</v>
      </c>
      <c r="T44" s="89" t="s">
        <v>226</v>
      </c>
      <c r="U44" s="88">
        <f t="shared" si="10"/>
        <v>542</v>
      </c>
      <c r="V44" s="88" t="s">
        <v>226</v>
      </c>
      <c r="W44" s="89">
        <f t="shared" si="11"/>
        <v>542</v>
      </c>
      <c r="X44" s="89" t="s">
        <v>226</v>
      </c>
      <c r="Y44" s="93">
        <f t="shared" si="12"/>
        <v>542</v>
      </c>
      <c r="Z44" s="93" t="s">
        <v>227</v>
      </c>
      <c r="AA44" s="92">
        <f t="shared" si="13"/>
        <v>542</v>
      </c>
      <c r="AB44" s="92" t="s">
        <v>228</v>
      </c>
    </row>
    <row r="45" spans="1:28" ht="14.1" customHeight="1" x14ac:dyDescent="0.25">
      <c r="A45" s="88">
        <f t="shared" si="0"/>
        <v>543</v>
      </c>
      <c r="B45" s="88" t="s">
        <v>226</v>
      </c>
      <c r="C45" s="89">
        <f t="shared" si="1"/>
        <v>543</v>
      </c>
      <c r="D45" s="89" t="s">
        <v>226</v>
      </c>
      <c r="E45" s="88">
        <f t="shared" si="2"/>
        <v>543</v>
      </c>
      <c r="F45" s="88" t="s">
        <v>226</v>
      </c>
      <c r="G45" s="89">
        <f t="shared" si="3"/>
        <v>543</v>
      </c>
      <c r="H45" s="89" t="s">
        <v>226</v>
      </c>
      <c r="I45" s="90">
        <f t="shared" si="4"/>
        <v>543</v>
      </c>
      <c r="J45" s="90" t="s">
        <v>226</v>
      </c>
      <c r="K45" s="89">
        <f t="shared" si="5"/>
        <v>543</v>
      </c>
      <c r="L45" s="89" t="s">
        <v>226</v>
      </c>
      <c r="M45" s="90">
        <f t="shared" si="6"/>
        <v>543</v>
      </c>
      <c r="N45" s="90" t="s">
        <v>226</v>
      </c>
      <c r="O45" s="89">
        <f t="shared" si="7"/>
        <v>543</v>
      </c>
      <c r="P45" s="89" t="s">
        <v>226</v>
      </c>
      <c r="Q45" s="90">
        <f t="shared" si="8"/>
        <v>543</v>
      </c>
      <c r="R45" s="90" t="s">
        <v>226</v>
      </c>
      <c r="S45" s="89">
        <f t="shared" si="9"/>
        <v>543</v>
      </c>
      <c r="T45" s="89" t="s">
        <v>226</v>
      </c>
      <c r="U45" s="88">
        <f t="shared" si="10"/>
        <v>543</v>
      </c>
      <c r="V45" s="88" t="s">
        <v>226</v>
      </c>
      <c r="W45" s="91">
        <f t="shared" si="11"/>
        <v>543</v>
      </c>
      <c r="X45" s="91" t="s">
        <v>227</v>
      </c>
      <c r="Y45" s="93">
        <f t="shared" si="12"/>
        <v>543</v>
      </c>
      <c r="Z45" s="93" t="s">
        <v>227</v>
      </c>
      <c r="AA45" s="92">
        <f t="shared" si="13"/>
        <v>543</v>
      </c>
      <c r="AB45" s="92" t="s">
        <v>228</v>
      </c>
    </row>
    <row r="46" spans="1:28" ht="14.1" customHeight="1" x14ac:dyDescent="0.25">
      <c r="A46" s="88">
        <f t="shared" si="0"/>
        <v>544</v>
      </c>
      <c r="B46" s="88" t="s">
        <v>226</v>
      </c>
      <c r="C46" s="89">
        <f t="shared" si="1"/>
        <v>544</v>
      </c>
      <c r="D46" s="89" t="s">
        <v>226</v>
      </c>
      <c r="E46" s="88">
        <f t="shared" si="2"/>
        <v>544</v>
      </c>
      <c r="F46" s="88" t="s">
        <v>226</v>
      </c>
      <c r="G46" s="89">
        <f t="shared" si="3"/>
        <v>544</v>
      </c>
      <c r="H46" s="89" t="s">
        <v>226</v>
      </c>
      <c r="I46" s="90">
        <f t="shared" si="4"/>
        <v>544</v>
      </c>
      <c r="J46" s="90" t="s">
        <v>226</v>
      </c>
      <c r="K46" s="89">
        <f t="shared" si="5"/>
        <v>544</v>
      </c>
      <c r="L46" s="89" t="s">
        <v>226</v>
      </c>
      <c r="M46" s="90">
        <f t="shared" si="6"/>
        <v>544</v>
      </c>
      <c r="N46" s="90" t="s">
        <v>226</v>
      </c>
      <c r="O46" s="89">
        <f t="shared" si="7"/>
        <v>544</v>
      </c>
      <c r="P46" s="89" t="s">
        <v>226</v>
      </c>
      <c r="Q46" s="90">
        <f t="shared" si="8"/>
        <v>544</v>
      </c>
      <c r="R46" s="90" t="s">
        <v>226</v>
      </c>
      <c r="S46" s="89">
        <f t="shared" si="9"/>
        <v>544</v>
      </c>
      <c r="T46" s="89" t="s">
        <v>226</v>
      </c>
      <c r="U46" s="88">
        <f t="shared" si="10"/>
        <v>544</v>
      </c>
      <c r="V46" s="88" t="s">
        <v>226</v>
      </c>
      <c r="W46" s="91">
        <f t="shared" si="11"/>
        <v>544</v>
      </c>
      <c r="X46" s="91" t="s">
        <v>227</v>
      </c>
      <c r="Y46" s="93">
        <f t="shared" si="12"/>
        <v>544</v>
      </c>
      <c r="Z46" s="93" t="s">
        <v>227</v>
      </c>
      <c r="AA46" s="92">
        <f t="shared" si="13"/>
        <v>544</v>
      </c>
      <c r="AB46" s="92" t="s">
        <v>228</v>
      </c>
    </row>
    <row r="47" spans="1:28" ht="14.1" customHeight="1" x14ac:dyDescent="0.25">
      <c r="A47" s="88">
        <f t="shared" si="0"/>
        <v>545</v>
      </c>
      <c r="B47" s="88" t="s">
        <v>226</v>
      </c>
      <c r="C47" s="89">
        <f t="shared" si="1"/>
        <v>545</v>
      </c>
      <c r="D47" s="89" t="s">
        <v>226</v>
      </c>
      <c r="E47" s="88">
        <f t="shared" si="2"/>
        <v>545</v>
      </c>
      <c r="F47" s="88" t="s">
        <v>226</v>
      </c>
      <c r="G47" s="89">
        <f t="shared" si="3"/>
        <v>545</v>
      </c>
      <c r="H47" s="89" t="s">
        <v>226</v>
      </c>
      <c r="I47" s="90">
        <f t="shared" si="4"/>
        <v>545</v>
      </c>
      <c r="J47" s="90" t="s">
        <v>226</v>
      </c>
      <c r="K47" s="89">
        <f t="shared" si="5"/>
        <v>545</v>
      </c>
      <c r="L47" s="89" t="s">
        <v>226</v>
      </c>
      <c r="M47" s="90">
        <f t="shared" si="6"/>
        <v>545</v>
      </c>
      <c r="N47" s="90" t="s">
        <v>226</v>
      </c>
      <c r="O47" s="89">
        <f t="shared" si="7"/>
        <v>545</v>
      </c>
      <c r="P47" s="89" t="s">
        <v>226</v>
      </c>
      <c r="Q47" s="90">
        <f t="shared" si="8"/>
        <v>545</v>
      </c>
      <c r="R47" s="90" t="s">
        <v>226</v>
      </c>
      <c r="S47" s="89">
        <f t="shared" si="9"/>
        <v>545</v>
      </c>
      <c r="T47" s="89" t="s">
        <v>226</v>
      </c>
      <c r="U47" s="88">
        <f t="shared" si="10"/>
        <v>545</v>
      </c>
      <c r="V47" s="88" t="s">
        <v>226</v>
      </c>
      <c r="W47" s="91">
        <f t="shared" si="11"/>
        <v>545</v>
      </c>
      <c r="X47" s="91" t="s">
        <v>227</v>
      </c>
      <c r="Y47" s="93">
        <f t="shared" si="12"/>
        <v>545</v>
      </c>
      <c r="Z47" s="93" t="s">
        <v>227</v>
      </c>
      <c r="AA47" s="92">
        <f t="shared" si="13"/>
        <v>545</v>
      </c>
      <c r="AB47" s="92" t="s">
        <v>228</v>
      </c>
    </row>
    <row r="48" spans="1:28" ht="14.1" customHeight="1" x14ac:dyDescent="0.25">
      <c r="A48" s="88">
        <f t="shared" si="0"/>
        <v>546</v>
      </c>
      <c r="B48" s="88" t="s">
        <v>226</v>
      </c>
      <c r="C48" s="89">
        <f t="shared" si="1"/>
        <v>546</v>
      </c>
      <c r="D48" s="89" t="s">
        <v>226</v>
      </c>
      <c r="E48" s="88">
        <f t="shared" si="2"/>
        <v>546</v>
      </c>
      <c r="F48" s="88" t="s">
        <v>226</v>
      </c>
      <c r="G48" s="89">
        <f t="shared" si="3"/>
        <v>546</v>
      </c>
      <c r="H48" s="89" t="s">
        <v>226</v>
      </c>
      <c r="I48" s="90">
        <f t="shared" si="4"/>
        <v>546</v>
      </c>
      <c r="J48" s="90" t="s">
        <v>226</v>
      </c>
      <c r="K48" s="89">
        <f t="shared" si="5"/>
        <v>546</v>
      </c>
      <c r="L48" s="89" t="s">
        <v>226</v>
      </c>
      <c r="M48" s="90">
        <f t="shared" si="6"/>
        <v>546</v>
      </c>
      <c r="N48" s="90" t="s">
        <v>226</v>
      </c>
      <c r="O48" s="89">
        <f t="shared" si="7"/>
        <v>546</v>
      </c>
      <c r="P48" s="89" t="s">
        <v>226</v>
      </c>
      <c r="Q48" s="90">
        <f t="shared" si="8"/>
        <v>546</v>
      </c>
      <c r="R48" s="90" t="s">
        <v>226</v>
      </c>
      <c r="S48" s="89">
        <f t="shared" si="9"/>
        <v>546</v>
      </c>
      <c r="T48" s="89" t="s">
        <v>226</v>
      </c>
      <c r="U48" s="88">
        <f t="shared" si="10"/>
        <v>546</v>
      </c>
      <c r="V48" s="88" t="s">
        <v>226</v>
      </c>
      <c r="W48" s="91">
        <f t="shared" si="11"/>
        <v>546</v>
      </c>
      <c r="X48" s="91" t="s">
        <v>227</v>
      </c>
      <c r="Y48" s="94">
        <f t="shared" si="12"/>
        <v>546</v>
      </c>
      <c r="Z48" s="94" t="s">
        <v>228</v>
      </c>
      <c r="AA48" s="92">
        <f t="shared" si="13"/>
        <v>546</v>
      </c>
      <c r="AB48" s="92" t="s">
        <v>228</v>
      </c>
    </row>
    <row r="49" spans="1:28" ht="14.1" customHeight="1" x14ac:dyDescent="0.25">
      <c r="A49" s="88">
        <f t="shared" si="0"/>
        <v>547</v>
      </c>
      <c r="B49" s="88" t="s">
        <v>226</v>
      </c>
      <c r="C49" s="89">
        <f t="shared" si="1"/>
        <v>547</v>
      </c>
      <c r="D49" s="89" t="s">
        <v>226</v>
      </c>
      <c r="E49" s="88">
        <f t="shared" si="2"/>
        <v>547</v>
      </c>
      <c r="F49" s="88" t="s">
        <v>226</v>
      </c>
      <c r="G49" s="89">
        <f t="shared" si="3"/>
        <v>547</v>
      </c>
      <c r="H49" s="89" t="s">
        <v>226</v>
      </c>
      <c r="I49" s="90">
        <f t="shared" si="4"/>
        <v>547</v>
      </c>
      <c r="J49" s="90" t="s">
        <v>226</v>
      </c>
      <c r="K49" s="89">
        <f t="shared" si="5"/>
        <v>547</v>
      </c>
      <c r="L49" s="89" t="s">
        <v>226</v>
      </c>
      <c r="M49" s="90">
        <f t="shared" si="6"/>
        <v>547</v>
      </c>
      <c r="N49" s="90" t="s">
        <v>226</v>
      </c>
      <c r="O49" s="89">
        <f t="shared" si="7"/>
        <v>547</v>
      </c>
      <c r="P49" s="89" t="s">
        <v>226</v>
      </c>
      <c r="Q49" s="90">
        <f t="shared" si="8"/>
        <v>547</v>
      </c>
      <c r="R49" s="90" t="s">
        <v>226</v>
      </c>
      <c r="S49" s="89">
        <f t="shared" si="9"/>
        <v>547</v>
      </c>
      <c r="T49" s="89" t="s">
        <v>226</v>
      </c>
      <c r="U49" s="88">
        <f t="shared" si="10"/>
        <v>547</v>
      </c>
      <c r="V49" s="88" t="s">
        <v>226</v>
      </c>
      <c r="W49" s="91">
        <f t="shared" si="11"/>
        <v>547</v>
      </c>
      <c r="X49" s="91" t="s">
        <v>227</v>
      </c>
      <c r="Y49" s="94">
        <f t="shared" si="12"/>
        <v>547</v>
      </c>
      <c r="Z49" s="94" t="s">
        <v>228</v>
      </c>
      <c r="AA49" s="92">
        <f t="shared" si="13"/>
        <v>547</v>
      </c>
      <c r="AB49" s="92" t="s">
        <v>228</v>
      </c>
    </row>
    <row r="50" spans="1:28" ht="14.1" customHeight="1" x14ac:dyDescent="0.25">
      <c r="A50" s="88">
        <f t="shared" si="0"/>
        <v>548</v>
      </c>
      <c r="B50" s="88" t="s">
        <v>226</v>
      </c>
      <c r="C50" s="89">
        <f t="shared" si="1"/>
        <v>548</v>
      </c>
      <c r="D50" s="89" t="s">
        <v>226</v>
      </c>
      <c r="E50" s="88">
        <f t="shared" si="2"/>
        <v>548</v>
      </c>
      <c r="F50" s="88" t="s">
        <v>226</v>
      </c>
      <c r="G50" s="89">
        <f t="shared" si="3"/>
        <v>548</v>
      </c>
      <c r="H50" s="89" t="s">
        <v>226</v>
      </c>
      <c r="I50" s="90">
        <f t="shared" si="4"/>
        <v>548</v>
      </c>
      <c r="J50" s="90" t="s">
        <v>226</v>
      </c>
      <c r="K50" s="89">
        <f t="shared" si="5"/>
        <v>548</v>
      </c>
      <c r="L50" s="89" t="s">
        <v>226</v>
      </c>
      <c r="M50" s="90">
        <f t="shared" si="6"/>
        <v>548</v>
      </c>
      <c r="N50" s="90" t="s">
        <v>226</v>
      </c>
      <c r="O50" s="89">
        <f t="shared" si="7"/>
        <v>548</v>
      </c>
      <c r="P50" s="89" t="s">
        <v>226</v>
      </c>
      <c r="Q50" s="90">
        <f t="shared" si="8"/>
        <v>548</v>
      </c>
      <c r="R50" s="90" t="s">
        <v>226</v>
      </c>
      <c r="S50" s="89">
        <f t="shared" si="9"/>
        <v>548</v>
      </c>
      <c r="T50" s="89" t="s">
        <v>226</v>
      </c>
      <c r="U50" s="88">
        <f t="shared" si="10"/>
        <v>548</v>
      </c>
      <c r="V50" s="88" t="s">
        <v>226</v>
      </c>
      <c r="W50" s="91">
        <f t="shared" si="11"/>
        <v>548</v>
      </c>
      <c r="X50" s="91" t="s">
        <v>227</v>
      </c>
      <c r="Y50" s="94">
        <f t="shared" si="12"/>
        <v>548</v>
      </c>
      <c r="Z50" s="94" t="s">
        <v>228</v>
      </c>
      <c r="AA50" s="92">
        <f t="shared" si="13"/>
        <v>548</v>
      </c>
      <c r="AB50" s="92" t="s">
        <v>228</v>
      </c>
    </row>
    <row r="51" spans="1:28" ht="14.1" customHeight="1" x14ac:dyDescent="0.25">
      <c r="A51" s="88">
        <f t="shared" si="0"/>
        <v>549</v>
      </c>
      <c r="B51" s="88" t="s">
        <v>226</v>
      </c>
      <c r="C51" s="89">
        <f t="shared" si="1"/>
        <v>549</v>
      </c>
      <c r="D51" s="89" t="s">
        <v>226</v>
      </c>
      <c r="E51" s="88">
        <f t="shared" si="2"/>
        <v>549</v>
      </c>
      <c r="F51" s="88" t="s">
        <v>226</v>
      </c>
      <c r="G51" s="89">
        <f t="shared" si="3"/>
        <v>549</v>
      </c>
      <c r="H51" s="89" t="s">
        <v>226</v>
      </c>
      <c r="I51" s="90">
        <f t="shared" si="4"/>
        <v>549</v>
      </c>
      <c r="J51" s="90" t="s">
        <v>226</v>
      </c>
      <c r="K51" s="89">
        <f t="shared" si="5"/>
        <v>549</v>
      </c>
      <c r="L51" s="89" t="s">
        <v>226</v>
      </c>
      <c r="M51" s="90">
        <f t="shared" si="6"/>
        <v>549</v>
      </c>
      <c r="N51" s="90" t="s">
        <v>226</v>
      </c>
      <c r="O51" s="89">
        <f t="shared" si="7"/>
        <v>549</v>
      </c>
      <c r="P51" s="89" t="s">
        <v>226</v>
      </c>
      <c r="Q51" s="90">
        <f t="shared" si="8"/>
        <v>549</v>
      </c>
      <c r="R51" s="90" t="s">
        <v>226</v>
      </c>
      <c r="S51" s="89">
        <f t="shared" si="9"/>
        <v>549</v>
      </c>
      <c r="T51" s="89" t="s">
        <v>226</v>
      </c>
      <c r="U51" s="88">
        <f t="shared" si="10"/>
        <v>549</v>
      </c>
      <c r="V51" s="88" t="s">
        <v>226</v>
      </c>
      <c r="W51" s="92">
        <f t="shared" si="11"/>
        <v>549</v>
      </c>
      <c r="X51" s="92" t="s">
        <v>228</v>
      </c>
      <c r="Y51" s="94">
        <f t="shared" si="12"/>
        <v>549</v>
      </c>
      <c r="Z51" s="94" t="s">
        <v>228</v>
      </c>
      <c r="AA51" s="92">
        <f t="shared" si="13"/>
        <v>549</v>
      </c>
      <c r="AB51" s="92" t="s">
        <v>228</v>
      </c>
    </row>
    <row r="52" spans="1:28" ht="14.1" customHeight="1" x14ac:dyDescent="0.25">
      <c r="A52" s="88">
        <f t="shared" si="0"/>
        <v>550</v>
      </c>
      <c r="B52" s="88" t="s">
        <v>226</v>
      </c>
      <c r="C52" s="89">
        <f t="shared" si="1"/>
        <v>550</v>
      </c>
      <c r="D52" s="89" t="s">
        <v>226</v>
      </c>
      <c r="E52" s="88">
        <f t="shared" si="2"/>
        <v>550</v>
      </c>
      <c r="F52" s="88" t="s">
        <v>226</v>
      </c>
      <c r="G52" s="89">
        <f t="shared" si="3"/>
        <v>550</v>
      </c>
      <c r="H52" s="89" t="s">
        <v>226</v>
      </c>
      <c r="I52" s="90">
        <f t="shared" si="4"/>
        <v>550</v>
      </c>
      <c r="J52" s="90" t="s">
        <v>226</v>
      </c>
      <c r="K52" s="89">
        <f t="shared" si="5"/>
        <v>550</v>
      </c>
      <c r="L52" s="89" t="s">
        <v>226</v>
      </c>
      <c r="M52" s="90">
        <f t="shared" si="6"/>
        <v>550</v>
      </c>
      <c r="N52" s="90" t="s">
        <v>226</v>
      </c>
      <c r="O52" s="89">
        <f t="shared" si="7"/>
        <v>550</v>
      </c>
      <c r="P52" s="89" t="s">
        <v>226</v>
      </c>
      <c r="Q52" s="90">
        <f t="shared" si="8"/>
        <v>550</v>
      </c>
      <c r="R52" s="90" t="s">
        <v>226</v>
      </c>
      <c r="S52" s="89">
        <f t="shared" si="9"/>
        <v>550</v>
      </c>
      <c r="T52" s="89" t="s">
        <v>226</v>
      </c>
      <c r="U52" s="88">
        <f t="shared" si="10"/>
        <v>550</v>
      </c>
      <c r="V52" s="88" t="s">
        <v>226</v>
      </c>
      <c r="W52" s="92">
        <f t="shared" si="11"/>
        <v>550</v>
      </c>
      <c r="X52" s="92" t="s">
        <v>228</v>
      </c>
      <c r="Y52" s="94">
        <f t="shared" si="12"/>
        <v>550</v>
      </c>
      <c r="Z52" s="94" t="s">
        <v>228</v>
      </c>
      <c r="AA52" s="92">
        <f t="shared" si="13"/>
        <v>550</v>
      </c>
      <c r="AB52" s="92" t="s">
        <v>228</v>
      </c>
    </row>
    <row r="53" spans="1:28" ht="14.1" customHeight="1" x14ac:dyDescent="0.25">
      <c r="A53" s="88">
        <f t="shared" si="0"/>
        <v>551</v>
      </c>
      <c r="B53" s="88" t="s">
        <v>226</v>
      </c>
      <c r="C53" s="89">
        <f t="shared" si="1"/>
        <v>551</v>
      </c>
      <c r="D53" s="89" t="s">
        <v>226</v>
      </c>
      <c r="E53" s="88">
        <f t="shared" si="2"/>
        <v>551</v>
      </c>
      <c r="F53" s="88" t="s">
        <v>226</v>
      </c>
      <c r="G53" s="89">
        <f t="shared" si="3"/>
        <v>551</v>
      </c>
      <c r="H53" s="89" t="s">
        <v>226</v>
      </c>
      <c r="I53" s="90">
        <f t="shared" si="4"/>
        <v>551</v>
      </c>
      <c r="J53" s="90" t="s">
        <v>226</v>
      </c>
      <c r="K53" s="89">
        <f t="shared" si="5"/>
        <v>551</v>
      </c>
      <c r="L53" s="89" t="s">
        <v>226</v>
      </c>
      <c r="M53" s="90">
        <f t="shared" si="6"/>
        <v>551</v>
      </c>
      <c r="N53" s="90" t="s">
        <v>226</v>
      </c>
      <c r="O53" s="89">
        <f t="shared" si="7"/>
        <v>551</v>
      </c>
      <c r="P53" s="89" t="s">
        <v>226</v>
      </c>
      <c r="Q53" s="90">
        <f t="shared" si="8"/>
        <v>551</v>
      </c>
      <c r="R53" s="90" t="s">
        <v>226</v>
      </c>
      <c r="S53" s="89">
        <f t="shared" si="9"/>
        <v>551</v>
      </c>
      <c r="T53" s="89" t="s">
        <v>226</v>
      </c>
      <c r="U53" s="97">
        <f t="shared" si="10"/>
        <v>551</v>
      </c>
      <c r="V53" s="97" t="s">
        <v>227</v>
      </c>
      <c r="W53" s="92">
        <f t="shared" si="11"/>
        <v>551</v>
      </c>
      <c r="X53" s="92" t="s">
        <v>228</v>
      </c>
      <c r="Y53" s="94">
        <f t="shared" si="12"/>
        <v>551</v>
      </c>
      <c r="Z53" s="94" t="s">
        <v>228</v>
      </c>
      <c r="AA53" s="92">
        <f t="shared" si="13"/>
        <v>551</v>
      </c>
      <c r="AB53" s="92" t="s">
        <v>228</v>
      </c>
    </row>
    <row r="54" spans="1:28" ht="14.1" customHeight="1" x14ac:dyDescent="0.25">
      <c r="A54" s="88">
        <f t="shared" si="0"/>
        <v>552</v>
      </c>
      <c r="B54" s="88" t="s">
        <v>226</v>
      </c>
      <c r="C54" s="89">
        <f t="shared" si="1"/>
        <v>552</v>
      </c>
      <c r="D54" s="89" t="s">
        <v>226</v>
      </c>
      <c r="E54" s="88">
        <f t="shared" si="2"/>
        <v>552</v>
      </c>
      <c r="F54" s="88" t="s">
        <v>226</v>
      </c>
      <c r="G54" s="91">
        <f t="shared" si="3"/>
        <v>552</v>
      </c>
      <c r="H54" s="91" t="s">
        <v>227</v>
      </c>
      <c r="I54" s="90">
        <f t="shared" si="4"/>
        <v>552</v>
      </c>
      <c r="J54" s="90" t="s">
        <v>226</v>
      </c>
      <c r="K54" s="89">
        <f t="shared" si="5"/>
        <v>552</v>
      </c>
      <c r="L54" s="89" t="s">
        <v>226</v>
      </c>
      <c r="M54" s="90">
        <f t="shared" si="6"/>
        <v>552</v>
      </c>
      <c r="N54" s="90" t="s">
        <v>226</v>
      </c>
      <c r="O54" s="89">
        <f t="shared" si="7"/>
        <v>552</v>
      </c>
      <c r="P54" s="89" t="s">
        <v>226</v>
      </c>
      <c r="Q54" s="90">
        <f t="shared" si="8"/>
        <v>552</v>
      </c>
      <c r="R54" s="90" t="s">
        <v>226</v>
      </c>
      <c r="S54" s="89">
        <f t="shared" si="9"/>
        <v>552</v>
      </c>
      <c r="T54" s="89" t="s">
        <v>226</v>
      </c>
      <c r="U54" s="97">
        <f t="shared" si="10"/>
        <v>552</v>
      </c>
      <c r="V54" s="97" t="s">
        <v>227</v>
      </c>
      <c r="W54" s="92">
        <f t="shared" si="11"/>
        <v>552</v>
      </c>
      <c r="X54" s="92" t="s">
        <v>228</v>
      </c>
      <c r="Y54" s="94">
        <f t="shared" si="12"/>
        <v>552</v>
      </c>
      <c r="Z54" s="94" t="s">
        <v>228</v>
      </c>
      <c r="AA54" s="92">
        <f t="shared" si="13"/>
        <v>552</v>
      </c>
      <c r="AB54" s="92" t="s">
        <v>228</v>
      </c>
    </row>
    <row r="55" spans="1:28" ht="14.1" customHeight="1" x14ac:dyDescent="0.25">
      <c r="A55" s="88">
        <f t="shared" si="0"/>
        <v>553</v>
      </c>
      <c r="B55" s="88" t="s">
        <v>226</v>
      </c>
      <c r="C55" s="89">
        <f t="shared" si="1"/>
        <v>553</v>
      </c>
      <c r="D55" s="89" t="s">
        <v>226</v>
      </c>
      <c r="E55" s="88">
        <f t="shared" si="2"/>
        <v>553</v>
      </c>
      <c r="F55" s="88" t="s">
        <v>226</v>
      </c>
      <c r="G55" s="91">
        <f t="shared" si="3"/>
        <v>553</v>
      </c>
      <c r="H55" s="91" t="s">
        <v>227</v>
      </c>
      <c r="I55" s="90">
        <f t="shared" si="4"/>
        <v>553</v>
      </c>
      <c r="J55" s="90" t="s">
        <v>226</v>
      </c>
      <c r="K55" s="89">
        <f t="shared" si="5"/>
        <v>553</v>
      </c>
      <c r="L55" s="89" t="s">
        <v>226</v>
      </c>
      <c r="M55" s="90">
        <f t="shared" si="6"/>
        <v>553</v>
      </c>
      <c r="N55" s="90" t="s">
        <v>226</v>
      </c>
      <c r="O55" s="89">
        <f t="shared" si="7"/>
        <v>553</v>
      </c>
      <c r="P55" s="89" t="s">
        <v>226</v>
      </c>
      <c r="Q55" s="90">
        <f t="shared" si="8"/>
        <v>553</v>
      </c>
      <c r="R55" s="90" t="s">
        <v>226</v>
      </c>
      <c r="S55" s="89">
        <f t="shared" si="9"/>
        <v>553</v>
      </c>
      <c r="T55" s="89" t="s">
        <v>226</v>
      </c>
      <c r="U55" s="97">
        <f t="shared" si="10"/>
        <v>553</v>
      </c>
      <c r="V55" s="97" t="s">
        <v>227</v>
      </c>
      <c r="W55" s="92">
        <f t="shared" si="11"/>
        <v>553</v>
      </c>
      <c r="X55" s="92" t="s">
        <v>228</v>
      </c>
      <c r="Y55" s="94">
        <f t="shared" si="12"/>
        <v>553</v>
      </c>
      <c r="Z55" s="94" t="s">
        <v>228</v>
      </c>
      <c r="AA55" s="92">
        <f t="shared" si="13"/>
        <v>553</v>
      </c>
      <c r="AB55" s="92" t="s">
        <v>228</v>
      </c>
    </row>
    <row r="56" spans="1:28" ht="14.1" customHeight="1" x14ac:dyDescent="0.25">
      <c r="A56" s="88">
        <f t="shared" si="0"/>
        <v>554</v>
      </c>
      <c r="B56" s="88" t="s">
        <v>226</v>
      </c>
      <c r="C56" s="89">
        <f t="shared" si="1"/>
        <v>554</v>
      </c>
      <c r="D56" s="89" t="s">
        <v>226</v>
      </c>
      <c r="E56" s="88">
        <f t="shared" si="2"/>
        <v>554</v>
      </c>
      <c r="F56" s="88" t="s">
        <v>226</v>
      </c>
      <c r="G56" s="91">
        <f t="shared" si="3"/>
        <v>554</v>
      </c>
      <c r="H56" s="91" t="s">
        <v>227</v>
      </c>
      <c r="I56" s="90">
        <f t="shared" si="4"/>
        <v>554</v>
      </c>
      <c r="J56" s="90" t="s">
        <v>226</v>
      </c>
      <c r="K56" s="89">
        <f t="shared" si="5"/>
        <v>554</v>
      </c>
      <c r="L56" s="89" t="s">
        <v>226</v>
      </c>
      <c r="M56" s="90">
        <f t="shared" si="6"/>
        <v>554</v>
      </c>
      <c r="N56" s="90" t="s">
        <v>226</v>
      </c>
      <c r="O56" s="89">
        <f t="shared" si="7"/>
        <v>554</v>
      </c>
      <c r="P56" s="89" t="s">
        <v>226</v>
      </c>
      <c r="Q56" s="90">
        <f t="shared" si="8"/>
        <v>554</v>
      </c>
      <c r="R56" s="90" t="s">
        <v>226</v>
      </c>
      <c r="S56" s="89">
        <f t="shared" si="9"/>
        <v>554</v>
      </c>
      <c r="T56" s="89" t="s">
        <v>226</v>
      </c>
      <c r="U56" s="97">
        <f t="shared" si="10"/>
        <v>554</v>
      </c>
      <c r="V56" s="97" t="s">
        <v>227</v>
      </c>
      <c r="W56" s="92">
        <f t="shared" si="11"/>
        <v>554</v>
      </c>
      <c r="X56" s="92" t="s">
        <v>228</v>
      </c>
      <c r="Y56" s="94">
        <f t="shared" si="12"/>
        <v>554</v>
      </c>
      <c r="Z56" s="94" t="s">
        <v>228</v>
      </c>
      <c r="AA56" s="92">
        <f t="shared" si="13"/>
        <v>554</v>
      </c>
      <c r="AB56" s="92" t="s">
        <v>228</v>
      </c>
    </row>
    <row r="57" spans="1:28" ht="14.1" customHeight="1" x14ac:dyDescent="0.25">
      <c r="A57" s="88">
        <f t="shared" si="0"/>
        <v>555</v>
      </c>
      <c r="B57" s="88" t="s">
        <v>226</v>
      </c>
      <c r="C57" s="89">
        <f t="shared" si="1"/>
        <v>555</v>
      </c>
      <c r="D57" s="89" t="s">
        <v>226</v>
      </c>
      <c r="E57" s="88">
        <f t="shared" si="2"/>
        <v>555</v>
      </c>
      <c r="F57" s="88" t="s">
        <v>226</v>
      </c>
      <c r="G57" s="91">
        <f t="shared" si="3"/>
        <v>555</v>
      </c>
      <c r="H57" s="91" t="s">
        <v>227</v>
      </c>
      <c r="I57" s="90">
        <f t="shared" si="4"/>
        <v>555</v>
      </c>
      <c r="J57" s="90" t="s">
        <v>226</v>
      </c>
      <c r="K57" s="91">
        <f t="shared" si="5"/>
        <v>555</v>
      </c>
      <c r="L57" s="91" t="s">
        <v>227</v>
      </c>
      <c r="M57" s="90">
        <f t="shared" si="6"/>
        <v>555</v>
      </c>
      <c r="N57" s="90" t="s">
        <v>226</v>
      </c>
      <c r="O57" s="89">
        <f t="shared" si="7"/>
        <v>555</v>
      </c>
      <c r="P57" s="89" t="s">
        <v>226</v>
      </c>
      <c r="Q57" s="90">
        <f t="shared" si="8"/>
        <v>555</v>
      </c>
      <c r="R57" s="90" t="s">
        <v>226</v>
      </c>
      <c r="S57" s="89">
        <f t="shared" si="9"/>
        <v>555</v>
      </c>
      <c r="T57" s="89" t="s">
        <v>226</v>
      </c>
      <c r="U57" s="97">
        <f t="shared" si="10"/>
        <v>555</v>
      </c>
      <c r="V57" s="97" t="s">
        <v>227</v>
      </c>
      <c r="W57" s="92">
        <f t="shared" si="11"/>
        <v>555</v>
      </c>
      <c r="X57" s="92" t="s">
        <v>228</v>
      </c>
      <c r="Y57" s="94">
        <f t="shared" si="12"/>
        <v>555</v>
      </c>
      <c r="Z57" s="94" t="s">
        <v>228</v>
      </c>
      <c r="AA57" s="92">
        <f t="shared" si="13"/>
        <v>555</v>
      </c>
      <c r="AB57" s="92" t="s">
        <v>228</v>
      </c>
    </row>
    <row r="58" spans="1:28" ht="14.1" customHeight="1" x14ac:dyDescent="0.25">
      <c r="A58" s="88">
        <f t="shared" si="0"/>
        <v>556</v>
      </c>
      <c r="B58" s="88" t="s">
        <v>226</v>
      </c>
      <c r="C58" s="89">
        <f t="shared" si="1"/>
        <v>556</v>
      </c>
      <c r="D58" s="89" t="s">
        <v>226</v>
      </c>
      <c r="E58" s="97">
        <f t="shared" si="2"/>
        <v>556</v>
      </c>
      <c r="F58" s="97" t="s">
        <v>227</v>
      </c>
      <c r="G58" s="91">
        <f t="shared" si="3"/>
        <v>556</v>
      </c>
      <c r="H58" s="91" t="s">
        <v>227</v>
      </c>
      <c r="I58" s="90">
        <f t="shared" si="4"/>
        <v>556</v>
      </c>
      <c r="J58" s="90" t="s">
        <v>226</v>
      </c>
      <c r="K58" s="91">
        <f t="shared" si="5"/>
        <v>556</v>
      </c>
      <c r="L58" s="91" t="s">
        <v>227</v>
      </c>
      <c r="M58" s="90">
        <f t="shared" si="6"/>
        <v>556</v>
      </c>
      <c r="N58" s="90" t="s">
        <v>226</v>
      </c>
      <c r="O58" s="91">
        <f t="shared" si="7"/>
        <v>556</v>
      </c>
      <c r="P58" s="91" t="s">
        <v>227</v>
      </c>
      <c r="Q58" s="90">
        <f t="shared" si="8"/>
        <v>556</v>
      </c>
      <c r="R58" s="90" t="s">
        <v>226</v>
      </c>
      <c r="S58" s="89">
        <f t="shared" si="9"/>
        <v>556</v>
      </c>
      <c r="T58" s="89" t="s">
        <v>226</v>
      </c>
      <c r="U58" s="97">
        <f t="shared" si="10"/>
        <v>556</v>
      </c>
      <c r="V58" s="97" t="s">
        <v>227</v>
      </c>
      <c r="W58" s="92">
        <f t="shared" si="11"/>
        <v>556</v>
      </c>
      <c r="X58" s="92" t="s">
        <v>228</v>
      </c>
      <c r="Y58" s="94">
        <f t="shared" si="12"/>
        <v>556</v>
      </c>
      <c r="Z58" s="94" t="s">
        <v>228</v>
      </c>
      <c r="AA58" s="92">
        <f t="shared" si="13"/>
        <v>556</v>
      </c>
      <c r="AB58" s="92" t="s">
        <v>228</v>
      </c>
    </row>
    <row r="59" spans="1:28" ht="14.1" customHeight="1" x14ac:dyDescent="0.25">
      <c r="A59" s="88">
        <f t="shared" si="0"/>
        <v>557</v>
      </c>
      <c r="B59" s="88" t="s">
        <v>226</v>
      </c>
      <c r="C59" s="89">
        <f t="shared" si="1"/>
        <v>557</v>
      </c>
      <c r="D59" s="89" t="s">
        <v>226</v>
      </c>
      <c r="E59" s="97">
        <f t="shared" si="2"/>
        <v>557</v>
      </c>
      <c r="F59" s="97" t="s">
        <v>227</v>
      </c>
      <c r="G59" s="92">
        <f t="shared" si="3"/>
        <v>557</v>
      </c>
      <c r="H59" s="92" t="s">
        <v>228</v>
      </c>
      <c r="I59" s="90">
        <f t="shared" si="4"/>
        <v>557</v>
      </c>
      <c r="J59" s="90" t="s">
        <v>226</v>
      </c>
      <c r="K59" s="91">
        <f t="shared" si="5"/>
        <v>557</v>
      </c>
      <c r="L59" s="91" t="s">
        <v>227</v>
      </c>
      <c r="M59" s="90">
        <f t="shared" si="6"/>
        <v>557</v>
      </c>
      <c r="N59" s="90" t="s">
        <v>226</v>
      </c>
      <c r="O59" s="91">
        <f t="shared" si="7"/>
        <v>557</v>
      </c>
      <c r="P59" s="91" t="s">
        <v>227</v>
      </c>
      <c r="Q59" s="90">
        <f t="shared" si="8"/>
        <v>557</v>
      </c>
      <c r="R59" s="90" t="s">
        <v>226</v>
      </c>
      <c r="S59" s="89">
        <f t="shared" si="9"/>
        <v>557</v>
      </c>
      <c r="T59" s="89" t="s">
        <v>226</v>
      </c>
      <c r="U59" s="97">
        <f t="shared" si="10"/>
        <v>557</v>
      </c>
      <c r="V59" s="97" t="s">
        <v>227</v>
      </c>
      <c r="W59" s="92">
        <f t="shared" si="11"/>
        <v>557</v>
      </c>
      <c r="X59" s="92" t="s">
        <v>228</v>
      </c>
      <c r="Y59" s="94">
        <f t="shared" si="12"/>
        <v>557</v>
      </c>
      <c r="Z59" s="94" t="s">
        <v>228</v>
      </c>
      <c r="AA59" s="92">
        <f t="shared" si="13"/>
        <v>557</v>
      </c>
      <c r="AB59" s="92" t="s">
        <v>228</v>
      </c>
    </row>
    <row r="60" spans="1:28" ht="14.1" customHeight="1" x14ac:dyDescent="0.25">
      <c r="A60" s="88">
        <f t="shared" si="0"/>
        <v>558</v>
      </c>
      <c r="B60" s="88" t="s">
        <v>226</v>
      </c>
      <c r="C60" s="91">
        <f t="shared" si="1"/>
        <v>558</v>
      </c>
      <c r="D60" s="91" t="s">
        <v>227</v>
      </c>
      <c r="E60" s="97">
        <f t="shared" si="2"/>
        <v>558</v>
      </c>
      <c r="F60" s="97" t="s">
        <v>227</v>
      </c>
      <c r="G60" s="92">
        <f t="shared" si="3"/>
        <v>558</v>
      </c>
      <c r="H60" s="92" t="s">
        <v>228</v>
      </c>
      <c r="I60" s="90">
        <f t="shared" si="4"/>
        <v>558</v>
      </c>
      <c r="J60" s="90" t="s">
        <v>226</v>
      </c>
      <c r="K60" s="91">
        <f t="shared" si="5"/>
        <v>558</v>
      </c>
      <c r="L60" s="91" t="s">
        <v>227</v>
      </c>
      <c r="M60" s="90">
        <f t="shared" si="6"/>
        <v>558</v>
      </c>
      <c r="N60" s="90" t="s">
        <v>226</v>
      </c>
      <c r="O60" s="91">
        <f t="shared" si="7"/>
        <v>558</v>
      </c>
      <c r="P60" s="91" t="s">
        <v>227</v>
      </c>
      <c r="Q60" s="90">
        <f t="shared" si="8"/>
        <v>558</v>
      </c>
      <c r="R60" s="90" t="s">
        <v>226</v>
      </c>
      <c r="S60" s="89">
        <f t="shared" si="9"/>
        <v>558</v>
      </c>
      <c r="T60" s="89" t="s">
        <v>226</v>
      </c>
      <c r="U60" s="98">
        <f t="shared" si="10"/>
        <v>558</v>
      </c>
      <c r="V60" s="98" t="s">
        <v>228</v>
      </c>
      <c r="W60" s="92">
        <f t="shared" si="11"/>
        <v>558</v>
      </c>
      <c r="X60" s="92" t="s">
        <v>228</v>
      </c>
      <c r="Y60" s="94">
        <f t="shared" si="12"/>
        <v>558</v>
      </c>
      <c r="Z60" s="94" t="s">
        <v>228</v>
      </c>
      <c r="AA60" s="92">
        <f t="shared" si="13"/>
        <v>558</v>
      </c>
      <c r="AB60" s="92" t="s">
        <v>228</v>
      </c>
    </row>
    <row r="61" spans="1:28" ht="14.1" customHeight="1" x14ac:dyDescent="0.25">
      <c r="A61" s="88">
        <f t="shared" si="0"/>
        <v>559</v>
      </c>
      <c r="B61" s="88" t="s">
        <v>226</v>
      </c>
      <c r="C61" s="91">
        <f t="shared" si="1"/>
        <v>559</v>
      </c>
      <c r="D61" s="91" t="s">
        <v>227</v>
      </c>
      <c r="E61" s="97">
        <f t="shared" si="2"/>
        <v>559</v>
      </c>
      <c r="F61" s="97" t="s">
        <v>227</v>
      </c>
      <c r="G61" s="92">
        <f t="shared" si="3"/>
        <v>559</v>
      </c>
      <c r="H61" s="92" t="s">
        <v>228</v>
      </c>
      <c r="I61" s="90">
        <f t="shared" si="4"/>
        <v>559</v>
      </c>
      <c r="J61" s="90" t="s">
        <v>226</v>
      </c>
      <c r="K61" s="91">
        <f t="shared" si="5"/>
        <v>559</v>
      </c>
      <c r="L61" s="91" t="s">
        <v>227</v>
      </c>
      <c r="M61" s="90">
        <f t="shared" si="6"/>
        <v>559</v>
      </c>
      <c r="N61" s="90" t="s">
        <v>226</v>
      </c>
      <c r="O61" s="91">
        <f t="shared" si="7"/>
        <v>559</v>
      </c>
      <c r="P61" s="91" t="s">
        <v>227</v>
      </c>
      <c r="Q61" s="90">
        <f t="shared" si="8"/>
        <v>559</v>
      </c>
      <c r="R61" s="90" t="s">
        <v>226</v>
      </c>
      <c r="S61" s="89">
        <f t="shared" si="9"/>
        <v>559</v>
      </c>
      <c r="T61" s="89" t="s">
        <v>226</v>
      </c>
      <c r="U61" s="98">
        <f t="shared" si="10"/>
        <v>559</v>
      </c>
      <c r="V61" s="98" t="s">
        <v>228</v>
      </c>
      <c r="W61" s="92">
        <f t="shared" si="11"/>
        <v>559</v>
      </c>
      <c r="X61" s="92" t="s">
        <v>228</v>
      </c>
      <c r="Y61" s="94">
        <f t="shared" si="12"/>
        <v>559</v>
      </c>
      <c r="Z61" s="94" t="s">
        <v>228</v>
      </c>
      <c r="AA61" s="92">
        <f t="shared" si="13"/>
        <v>559</v>
      </c>
      <c r="AB61" s="92" t="s">
        <v>228</v>
      </c>
    </row>
    <row r="62" spans="1:28" ht="14.1" customHeight="1" x14ac:dyDescent="0.25">
      <c r="A62" s="88">
        <f t="shared" si="0"/>
        <v>560</v>
      </c>
      <c r="B62" s="88" t="s">
        <v>226</v>
      </c>
      <c r="C62" s="91">
        <f t="shared" si="1"/>
        <v>560</v>
      </c>
      <c r="D62" s="91" t="s">
        <v>227</v>
      </c>
      <c r="E62" s="97">
        <f t="shared" si="2"/>
        <v>560</v>
      </c>
      <c r="F62" s="97" t="s">
        <v>227</v>
      </c>
      <c r="G62" s="92">
        <f t="shared" si="3"/>
        <v>560</v>
      </c>
      <c r="H62" s="92" t="s">
        <v>228</v>
      </c>
      <c r="I62" s="90">
        <f t="shared" si="4"/>
        <v>560</v>
      </c>
      <c r="J62" s="90" t="s">
        <v>226</v>
      </c>
      <c r="K62" s="91">
        <f t="shared" si="5"/>
        <v>560</v>
      </c>
      <c r="L62" s="91" t="s">
        <v>227</v>
      </c>
      <c r="M62" s="90">
        <f t="shared" si="6"/>
        <v>560</v>
      </c>
      <c r="N62" s="90" t="s">
        <v>226</v>
      </c>
      <c r="O62" s="91">
        <f t="shared" si="7"/>
        <v>560</v>
      </c>
      <c r="P62" s="91" t="s">
        <v>227</v>
      </c>
      <c r="Q62" s="90">
        <f t="shared" si="8"/>
        <v>560</v>
      </c>
      <c r="R62" s="90" t="s">
        <v>226</v>
      </c>
      <c r="S62" s="89">
        <f t="shared" si="9"/>
        <v>560</v>
      </c>
      <c r="T62" s="89" t="s">
        <v>226</v>
      </c>
      <c r="U62" s="98">
        <f t="shared" si="10"/>
        <v>560</v>
      </c>
      <c r="V62" s="98" t="s">
        <v>228</v>
      </c>
      <c r="W62" s="92">
        <f t="shared" si="11"/>
        <v>560</v>
      </c>
      <c r="X62" s="92" t="s">
        <v>228</v>
      </c>
      <c r="Y62" s="94">
        <f t="shared" si="12"/>
        <v>560</v>
      </c>
      <c r="Z62" s="94" t="s">
        <v>228</v>
      </c>
      <c r="AA62" s="92">
        <f t="shared" si="13"/>
        <v>560</v>
      </c>
      <c r="AB62" s="92" t="s">
        <v>228</v>
      </c>
    </row>
    <row r="63" spans="1:28" ht="14.1" customHeight="1" x14ac:dyDescent="0.25">
      <c r="A63" s="88">
        <f t="shared" si="0"/>
        <v>561</v>
      </c>
      <c r="B63" s="88" t="s">
        <v>226</v>
      </c>
      <c r="C63" s="91">
        <f t="shared" si="1"/>
        <v>561</v>
      </c>
      <c r="D63" s="91" t="s">
        <v>227</v>
      </c>
      <c r="E63" s="97">
        <f t="shared" si="2"/>
        <v>561</v>
      </c>
      <c r="F63" s="97" t="s">
        <v>227</v>
      </c>
      <c r="G63" s="92">
        <f t="shared" si="3"/>
        <v>561</v>
      </c>
      <c r="H63" s="92" t="s">
        <v>228</v>
      </c>
      <c r="I63" s="90">
        <f t="shared" si="4"/>
        <v>561</v>
      </c>
      <c r="J63" s="90" t="s">
        <v>226</v>
      </c>
      <c r="K63" s="92">
        <f t="shared" si="5"/>
        <v>561</v>
      </c>
      <c r="L63" s="92" t="s">
        <v>228</v>
      </c>
      <c r="M63" s="90">
        <f t="shared" si="6"/>
        <v>561</v>
      </c>
      <c r="N63" s="90" t="s">
        <v>226</v>
      </c>
      <c r="O63" s="92">
        <f t="shared" si="7"/>
        <v>561</v>
      </c>
      <c r="P63" s="92" t="s">
        <v>228</v>
      </c>
      <c r="Q63" s="90">
        <f t="shared" si="8"/>
        <v>561</v>
      </c>
      <c r="R63" s="90" t="s">
        <v>226</v>
      </c>
      <c r="S63" s="89">
        <f t="shared" si="9"/>
        <v>561</v>
      </c>
      <c r="T63" s="89" t="s">
        <v>226</v>
      </c>
      <c r="U63" s="98">
        <f t="shared" si="10"/>
        <v>561</v>
      </c>
      <c r="V63" s="98" t="s">
        <v>228</v>
      </c>
      <c r="W63" s="92">
        <f t="shared" si="11"/>
        <v>561</v>
      </c>
      <c r="X63" s="92" t="s">
        <v>228</v>
      </c>
      <c r="Y63" s="94">
        <f t="shared" si="12"/>
        <v>561</v>
      </c>
      <c r="Z63" s="94" t="s">
        <v>228</v>
      </c>
      <c r="AA63" s="92">
        <f t="shared" si="13"/>
        <v>561</v>
      </c>
      <c r="AB63" s="92" t="s">
        <v>228</v>
      </c>
    </row>
    <row r="64" spans="1:28" ht="14.1" customHeight="1" x14ac:dyDescent="0.25">
      <c r="A64" s="88">
        <f t="shared" si="0"/>
        <v>562</v>
      </c>
      <c r="B64" s="88" t="s">
        <v>226</v>
      </c>
      <c r="C64" s="91">
        <f t="shared" si="1"/>
        <v>562</v>
      </c>
      <c r="D64" s="91" t="s">
        <v>227</v>
      </c>
      <c r="E64" s="97">
        <f t="shared" si="2"/>
        <v>562</v>
      </c>
      <c r="F64" s="97" t="s">
        <v>227</v>
      </c>
      <c r="G64" s="92">
        <f t="shared" si="3"/>
        <v>562</v>
      </c>
      <c r="H64" s="92" t="s">
        <v>228</v>
      </c>
      <c r="I64" s="90">
        <f t="shared" si="4"/>
        <v>562</v>
      </c>
      <c r="J64" s="90" t="s">
        <v>226</v>
      </c>
      <c r="K64" s="92">
        <f t="shared" si="5"/>
        <v>562</v>
      </c>
      <c r="L64" s="92" t="s">
        <v>228</v>
      </c>
      <c r="M64" s="90">
        <f t="shared" si="6"/>
        <v>562</v>
      </c>
      <c r="N64" s="90" t="s">
        <v>226</v>
      </c>
      <c r="O64" s="92">
        <f t="shared" si="7"/>
        <v>562</v>
      </c>
      <c r="P64" s="92" t="s">
        <v>228</v>
      </c>
      <c r="Q64" s="90">
        <f t="shared" si="8"/>
        <v>562</v>
      </c>
      <c r="R64" s="90" t="s">
        <v>226</v>
      </c>
      <c r="S64" s="89">
        <f t="shared" si="9"/>
        <v>562</v>
      </c>
      <c r="T64" s="89" t="s">
        <v>226</v>
      </c>
      <c r="U64" s="98">
        <f t="shared" si="10"/>
        <v>562</v>
      </c>
      <c r="V64" s="98" t="s">
        <v>228</v>
      </c>
      <c r="W64" s="92">
        <f t="shared" si="11"/>
        <v>562</v>
      </c>
      <c r="X64" s="92" t="s">
        <v>228</v>
      </c>
      <c r="Y64" s="94">
        <f t="shared" si="12"/>
        <v>562</v>
      </c>
      <c r="Z64" s="94" t="s">
        <v>228</v>
      </c>
      <c r="AA64" s="92">
        <f t="shared" si="13"/>
        <v>562</v>
      </c>
      <c r="AB64" s="92" t="s">
        <v>228</v>
      </c>
    </row>
    <row r="65" spans="1:28" ht="14.1" customHeight="1" x14ac:dyDescent="0.25">
      <c r="A65" s="88">
        <f t="shared" si="0"/>
        <v>563</v>
      </c>
      <c r="B65" s="88" t="s">
        <v>226</v>
      </c>
      <c r="C65" s="91">
        <f t="shared" si="1"/>
        <v>563</v>
      </c>
      <c r="D65" s="91" t="s">
        <v>227</v>
      </c>
      <c r="E65" s="98">
        <f t="shared" si="2"/>
        <v>563</v>
      </c>
      <c r="F65" s="98" t="s">
        <v>228</v>
      </c>
      <c r="G65" s="92">
        <f t="shared" si="3"/>
        <v>563</v>
      </c>
      <c r="H65" s="92" t="s">
        <v>228</v>
      </c>
      <c r="I65" s="90">
        <f t="shared" si="4"/>
        <v>563</v>
      </c>
      <c r="J65" s="90" t="s">
        <v>226</v>
      </c>
      <c r="K65" s="92">
        <f t="shared" si="5"/>
        <v>563</v>
      </c>
      <c r="L65" s="92" t="s">
        <v>228</v>
      </c>
      <c r="M65" s="93">
        <f t="shared" si="6"/>
        <v>563</v>
      </c>
      <c r="N65" s="93" t="s">
        <v>227</v>
      </c>
      <c r="O65" s="92">
        <f t="shared" si="7"/>
        <v>563</v>
      </c>
      <c r="P65" s="92" t="s">
        <v>228</v>
      </c>
      <c r="Q65" s="90">
        <f t="shared" si="8"/>
        <v>563</v>
      </c>
      <c r="R65" s="90" t="s">
        <v>226</v>
      </c>
      <c r="S65" s="91">
        <f t="shared" si="9"/>
        <v>563</v>
      </c>
      <c r="T65" s="91" t="s">
        <v>227</v>
      </c>
      <c r="U65" s="98">
        <f t="shared" si="10"/>
        <v>563</v>
      </c>
      <c r="V65" s="98" t="s">
        <v>228</v>
      </c>
      <c r="W65" s="92">
        <f t="shared" si="11"/>
        <v>563</v>
      </c>
      <c r="X65" s="92" t="s">
        <v>228</v>
      </c>
      <c r="Y65" s="94">
        <f t="shared" si="12"/>
        <v>563</v>
      </c>
      <c r="Z65" s="94" t="s">
        <v>228</v>
      </c>
      <c r="AA65" s="92">
        <f t="shared" si="13"/>
        <v>563</v>
      </c>
      <c r="AB65" s="92" t="s">
        <v>228</v>
      </c>
    </row>
    <row r="66" spans="1:28" ht="14.1" customHeight="1" x14ac:dyDescent="0.25">
      <c r="A66" s="88">
        <f t="shared" si="0"/>
        <v>564</v>
      </c>
      <c r="B66" s="88" t="s">
        <v>226</v>
      </c>
      <c r="C66" s="92">
        <f t="shared" si="1"/>
        <v>564</v>
      </c>
      <c r="D66" s="92" t="s">
        <v>228</v>
      </c>
      <c r="E66" s="98">
        <f t="shared" si="2"/>
        <v>564</v>
      </c>
      <c r="F66" s="98" t="s">
        <v>228</v>
      </c>
      <c r="G66" s="92">
        <f t="shared" si="3"/>
        <v>564</v>
      </c>
      <c r="H66" s="92" t="s">
        <v>228</v>
      </c>
      <c r="I66" s="93">
        <f t="shared" si="4"/>
        <v>564</v>
      </c>
      <c r="J66" s="93" t="s">
        <v>227</v>
      </c>
      <c r="K66" s="92">
        <f t="shared" si="5"/>
        <v>564</v>
      </c>
      <c r="L66" s="92" t="s">
        <v>228</v>
      </c>
      <c r="M66" s="93">
        <f t="shared" si="6"/>
        <v>564</v>
      </c>
      <c r="N66" s="93" t="s">
        <v>227</v>
      </c>
      <c r="O66" s="92">
        <f t="shared" si="7"/>
        <v>564</v>
      </c>
      <c r="P66" s="92" t="s">
        <v>228</v>
      </c>
      <c r="Q66" s="90">
        <f t="shared" si="8"/>
        <v>564</v>
      </c>
      <c r="R66" s="90" t="s">
        <v>226</v>
      </c>
      <c r="S66" s="91">
        <f t="shared" si="9"/>
        <v>564</v>
      </c>
      <c r="T66" s="91" t="s">
        <v>227</v>
      </c>
      <c r="U66" s="98">
        <f t="shared" si="10"/>
        <v>564</v>
      </c>
      <c r="V66" s="98" t="s">
        <v>228</v>
      </c>
      <c r="W66" s="92">
        <f t="shared" si="11"/>
        <v>564</v>
      </c>
      <c r="X66" s="92" t="s">
        <v>228</v>
      </c>
      <c r="Y66" s="94">
        <f t="shared" si="12"/>
        <v>564</v>
      </c>
      <c r="Z66" s="94" t="s">
        <v>228</v>
      </c>
      <c r="AA66" s="92">
        <f t="shared" si="13"/>
        <v>564</v>
      </c>
      <c r="AB66" s="92" t="s">
        <v>228</v>
      </c>
    </row>
    <row r="67" spans="1:28" ht="14.1" customHeight="1" x14ac:dyDescent="0.25">
      <c r="A67" s="97">
        <f t="shared" ref="A67:A102" si="14">A66+1</f>
        <v>565</v>
      </c>
      <c r="B67" s="97" t="s">
        <v>227</v>
      </c>
      <c r="C67" s="92">
        <f t="shared" ref="C67:C102" si="15">C66+1</f>
        <v>565</v>
      </c>
      <c r="D67" s="92" t="s">
        <v>228</v>
      </c>
      <c r="E67" s="98">
        <f t="shared" ref="E67:E102" si="16">E66+1</f>
        <v>565</v>
      </c>
      <c r="F67" s="98" t="s">
        <v>228</v>
      </c>
      <c r="G67" s="92">
        <f t="shared" ref="G67:G102" si="17">G66+1</f>
        <v>565</v>
      </c>
      <c r="H67" s="92" t="s">
        <v>228</v>
      </c>
      <c r="I67" s="93">
        <f t="shared" ref="I67:I72" si="18">I66+1</f>
        <v>565</v>
      </c>
      <c r="J67" s="93" t="s">
        <v>227</v>
      </c>
      <c r="K67" s="92">
        <f t="shared" ref="K67:K72" si="19">K66+1</f>
        <v>565</v>
      </c>
      <c r="L67" s="92" t="s">
        <v>228</v>
      </c>
      <c r="M67" s="93">
        <f t="shared" ref="M67:M102" si="20">M66+1</f>
        <v>565</v>
      </c>
      <c r="N67" s="93" t="s">
        <v>227</v>
      </c>
      <c r="O67" s="92">
        <f t="shared" ref="O67:O102" si="21">O66+1</f>
        <v>565</v>
      </c>
      <c r="P67" s="92" t="s">
        <v>228</v>
      </c>
      <c r="Q67" s="90">
        <f t="shared" ref="Q67:Q102" si="22">Q66+1</f>
        <v>565</v>
      </c>
      <c r="R67" s="90" t="s">
        <v>226</v>
      </c>
      <c r="S67" s="91">
        <f t="shared" ref="S67:S102" si="23">S66+1</f>
        <v>565</v>
      </c>
      <c r="T67" s="91" t="s">
        <v>227</v>
      </c>
      <c r="U67" s="98">
        <f t="shared" ref="U67:U102" si="24">U66+1</f>
        <v>565</v>
      </c>
      <c r="V67" s="98" t="s">
        <v>228</v>
      </c>
      <c r="W67" s="92">
        <f t="shared" ref="W67:W102" si="25">W66+1</f>
        <v>565</v>
      </c>
      <c r="X67" s="92" t="s">
        <v>228</v>
      </c>
      <c r="Y67" s="94">
        <f t="shared" ref="Y67:Y102" si="26">Y66+1</f>
        <v>565</v>
      </c>
      <c r="Z67" s="94" t="s">
        <v>228</v>
      </c>
      <c r="AA67" s="92">
        <f t="shared" ref="AA67:AA102" si="27">AA66+1</f>
        <v>565</v>
      </c>
      <c r="AB67" s="92" t="s">
        <v>228</v>
      </c>
    </row>
    <row r="68" spans="1:28" ht="14.1" customHeight="1" x14ac:dyDescent="0.25">
      <c r="A68" s="97">
        <f t="shared" si="14"/>
        <v>566</v>
      </c>
      <c r="B68" s="97" t="s">
        <v>227</v>
      </c>
      <c r="C68" s="92">
        <f t="shared" si="15"/>
        <v>566</v>
      </c>
      <c r="D68" s="92" t="s">
        <v>228</v>
      </c>
      <c r="E68" s="99">
        <f t="shared" si="16"/>
        <v>566</v>
      </c>
      <c r="F68" s="99" t="s">
        <v>229</v>
      </c>
      <c r="G68" s="96">
        <f t="shared" si="17"/>
        <v>566</v>
      </c>
      <c r="H68" s="96" t="s">
        <v>229</v>
      </c>
      <c r="I68" s="93">
        <f t="shared" si="18"/>
        <v>566</v>
      </c>
      <c r="J68" s="93" t="s">
        <v>227</v>
      </c>
      <c r="K68" s="92">
        <f t="shared" si="19"/>
        <v>566</v>
      </c>
      <c r="L68" s="92" t="s">
        <v>228</v>
      </c>
      <c r="M68" s="93">
        <f t="shared" si="20"/>
        <v>566</v>
      </c>
      <c r="N68" s="93" t="s">
        <v>227</v>
      </c>
      <c r="O68" s="92">
        <f t="shared" si="21"/>
        <v>566</v>
      </c>
      <c r="P68" s="92" t="s">
        <v>228</v>
      </c>
      <c r="Q68" s="90">
        <f t="shared" si="22"/>
        <v>566</v>
      </c>
      <c r="R68" s="90" t="s">
        <v>226</v>
      </c>
      <c r="S68" s="91">
        <f t="shared" si="23"/>
        <v>566</v>
      </c>
      <c r="T68" s="91" t="s">
        <v>227</v>
      </c>
      <c r="U68" s="98">
        <f t="shared" si="24"/>
        <v>566</v>
      </c>
      <c r="V68" s="98" t="s">
        <v>228</v>
      </c>
      <c r="W68" s="92">
        <f t="shared" si="25"/>
        <v>566</v>
      </c>
      <c r="X68" s="92" t="s">
        <v>228</v>
      </c>
      <c r="Y68" s="94">
        <f t="shared" si="26"/>
        <v>566</v>
      </c>
      <c r="Z68" s="94" t="s">
        <v>228</v>
      </c>
      <c r="AA68" s="92">
        <f t="shared" si="27"/>
        <v>566</v>
      </c>
      <c r="AB68" s="92" t="s">
        <v>228</v>
      </c>
    </row>
    <row r="69" spans="1:28" ht="14.1" customHeight="1" x14ac:dyDescent="0.25">
      <c r="A69" s="97">
        <f t="shared" si="14"/>
        <v>567</v>
      </c>
      <c r="B69" s="97" t="s">
        <v>227</v>
      </c>
      <c r="C69" s="92">
        <f t="shared" si="15"/>
        <v>567</v>
      </c>
      <c r="D69" s="92" t="s">
        <v>228</v>
      </c>
      <c r="E69" s="99">
        <f t="shared" si="16"/>
        <v>567</v>
      </c>
      <c r="F69" s="99" t="s">
        <v>229</v>
      </c>
      <c r="G69" s="96">
        <f t="shared" si="17"/>
        <v>567</v>
      </c>
      <c r="H69" s="96" t="s">
        <v>229</v>
      </c>
      <c r="I69" s="93">
        <f t="shared" si="18"/>
        <v>567</v>
      </c>
      <c r="J69" s="93" t="s">
        <v>227</v>
      </c>
      <c r="K69" s="92">
        <f t="shared" si="19"/>
        <v>567</v>
      </c>
      <c r="L69" s="92" t="s">
        <v>228</v>
      </c>
      <c r="M69" s="93">
        <f t="shared" si="20"/>
        <v>567</v>
      </c>
      <c r="N69" s="93" t="s">
        <v>227</v>
      </c>
      <c r="O69" s="92">
        <f t="shared" si="21"/>
        <v>567</v>
      </c>
      <c r="P69" s="92" t="s">
        <v>228</v>
      </c>
      <c r="Q69" s="90">
        <f t="shared" si="22"/>
        <v>567</v>
      </c>
      <c r="R69" s="90" t="s">
        <v>226</v>
      </c>
      <c r="S69" s="91">
        <f t="shared" si="23"/>
        <v>567</v>
      </c>
      <c r="T69" s="91" t="s">
        <v>227</v>
      </c>
      <c r="U69" s="98">
        <f t="shared" si="24"/>
        <v>567</v>
      </c>
      <c r="V69" s="98" t="s">
        <v>228</v>
      </c>
      <c r="W69" s="92">
        <f t="shared" si="25"/>
        <v>567</v>
      </c>
      <c r="X69" s="92" t="s">
        <v>228</v>
      </c>
      <c r="Y69" s="94">
        <f t="shared" si="26"/>
        <v>567</v>
      </c>
      <c r="Z69" s="94" t="s">
        <v>228</v>
      </c>
      <c r="AA69" s="92">
        <f t="shared" si="27"/>
        <v>567</v>
      </c>
      <c r="AB69" s="92" t="s">
        <v>228</v>
      </c>
    </row>
    <row r="70" spans="1:28" ht="14.1" customHeight="1" x14ac:dyDescent="0.25">
      <c r="A70" s="97">
        <f t="shared" si="14"/>
        <v>568</v>
      </c>
      <c r="B70" s="97" t="s">
        <v>227</v>
      </c>
      <c r="C70" s="92">
        <f t="shared" si="15"/>
        <v>568</v>
      </c>
      <c r="D70" s="92" t="s">
        <v>228</v>
      </c>
      <c r="E70" s="99">
        <f t="shared" si="16"/>
        <v>568</v>
      </c>
      <c r="F70" s="99" t="s">
        <v>229</v>
      </c>
      <c r="G70" s="96">
        <f t="shared" si="17"/>
        <v>568</v>
      </c>
      <c r="H70" s="96" t="s">
        <v>229</v>
      </c>
      <c r="I70" s="93">
        <f t="shared" si="18"/>
        <v>568</v>
      </c>
      <c r="J70" s="93" t="s">
        <v>227</v>
      </c>
      <c r="K70" s="92">
        <f t="shared" si="19"/>
        <v>568</v>
      </c>
      <c r="L70" s="92" t="s">
        <v>228</v>
      </c>
      <c r="M70" s="93">
        <f t="shared" si="20"/>
        <v>568</v>
      </c>
      <c r="N70" s="93" t="s">
        <v>227</v>
      </c>
      <c r="O70" s="92">
        <f t="shared" si="21"/>
        <v>568</v>
      </c>
      <c r="P70" s="92" t="s">
        <v>228</v>
      </c>
      <c r="Q70" s="93">
        <f t="shared" si="22"/>
        <v>568</v>
      </c>
      <c r="R70" s="93" t="s">
        <v>227</v>
      </c>
      <c r="S70" s="92">
        <f t="shared" si="23"/>
        <v>568</v>
      </c>
      <c r="T70" s="92" t="s">
        <v>228</v>
      </c>
      <c r="U70" s="98">
        <f t="shared" si="24"/>
        <v>568</v>
      </c>
      <c r="V70" s="98" t="s">
        <v>228</v>
      </c>
      <c r="W70" s="92">
        <f t="shared" si="25"/>
        <v>568</v>
      </c>
      <c r="X70" s="92" t="s">
        <v>228</v>
      </c>
      <c r="Y70" s="94">
        <f t="shared" si="26"/>
        <v>568</v>
      </c>
      <c r="Z70" s="94" t="s">
        <v>228</v>
      </c>
      <c r="AA70" s="92">
        <f t="shared" si="27"/>
        <v>568</v>
      </c>
      <c r="AB70" s="92" t="s">
        <v>228</v>
      </c>
    </row>
    <row r="71" spans="1:28" ht="14.1" customHeight="1" x14ac:dyDescent="0.25">
      <c r="A71" s="97">
        <f t="shared" si="14"/>
        <v>569</v>
      </c>
      <c r="B71" s="97" t="s">
        <v>227</v>
      </c>
      <c r="C71" s="92">
        <f t="shared" si="15"/>
        <v>569</v>
      </c>
      <c r="D71" s="92" t="s">
        <v>228</v>
      </c>
      <c r="E71" s="99">
        <f t="shared" si="16"/>
        <v>569</v>
      </c>
      <c r="F71" s="99" t="s">
        <v>229</v>
      </c>
      <c r="G71" s="96">
        <f t="shared" si="17"/>
        <v>569</v>
      </c>
      <c r="H71" s="96" t="s">
        <v>229</v>
      </c>
      <c r="I71" s="93">
        <f t="shared" si="18"/>
        <v>569</v>
      </c>
      <c r="J71" s="93" t="s">
        <v>227</v>
      </c>
      <c r="K71" s="92">
        <f t="shared" si="19"/>
        <v>569</v>
      </c>
      <c r="L71" s="92" t="s">
        <v>228</v>
      </c>
      <c r="M71" s="93">
        <f t="shared" si="20"/>
        <v>569</v>
      </c>
      <c r="N71" s="93" t="s">
        <v>227</v>
      </c>
      <c r="O71" s="92">
        <f t="shared" si="21"/>
        <v>569</v>
      </c>
      <c r="P71" s="92" t="s">
        <v>228</v>
      </c>
      <c r="Q71" s="93">
        <f t="shared" si="22"/>
        <v>569</v>
      </c>
      <c r="R71" s="93" t="s">
        <v>227</v>
      </c>
      <c r="S71" s="92">
        <f t="shared" si="23"/>
        <v>569</v>
      </c>
      <c r="T71" s="92" t="s">
        <v>228</v>
      </c>
      <c r="U71" s="98">
        <f t="shared" si="24"/>
        <v>569</v>
      </c>
      <c r="V71" s="98" t="s">
        <v>228</v>
      </c>
      <c r="W71" s="92">
        <f t="shared" si="25"/>
        <v>569</v>
      </c>
      <c r="X71" s="92" t="s">
        <v>228</v>
      </c>
      <c r="Y71" s="94">
        <f t="shared" si="26"/>
        <v>569</v>
      </c>
      <c r="Z71" s="94" t="s">
        <v>228</v>
      </c>
      <c r="AA71" s="92">
        <f t="shared" si="27"/>
        <v>569</v>
      </c>
      <c r="AB71" s="92" t="s">
        <v>228</v>
      </c>
    </row>
    <row r="72" spans="1:28" ht="14.1" customHeight="1" x14ac:dyDescent="0.25">
      <c r="A72" s="98">
        <f t="shared" si="14"/>
        <v>570</v>
      </c>
      <c r="B72" s="98" t="s">
        <v>228</v>
      </c>
      <c r="C72" s="92">
        <f t="shared" si="15"/>
        <v>570</v>
      </c>
      <c r="D72" s="92" t="s">
        <v>228</v>
      </c>
      <c r="E72" s="99">
        <f t="shared" si="16"/>
        <v>570</v>
      </c>
      <c r="F72" s="99" t="s">
        <v>229</v>
      </c>
      <c r="G72" s="96">
        <f t="shared" si="17"/>
        <v>570</v>
      </c>
      <c r="H72" s="96" t="s">
        <v>229</v>
      </c>
      <c r="I72" s="93">
        <f t="shared" si="18"/>
        <v>570</v>
      </c>
      <c r="J72" s="93" t="s">
        <v>227</v>
      </c>
      <c r="K72" s="92">
        <f t="shared" si="19"/>
        <v>570</v>
      </c>
      <c r="L72" s="92" t="s">
        <v>228</v>
      </c>
      <c r="M72" s="93">
        <f t="shared" si="20"/>
        <v>570</v>
      </c>
      <c r="N72" s="93" t="s">
        <v>227</v>
      </c>
      <c r="O72" s="92">
        <f t="shared" si="21"/>
        <v>570</v>
      </c>
      <c r="P72" s="92" t="s">
        <v>228</v>
      </c>
      <c r="Q72" s="93">
        <f t="shared" si="22"/>
        <v>570</v>
      </c>
      <c r="R72" s="93" t="s">
        <v>227</v>
      </c>
      <c r="S72" s="92">
        <f t="shared" si="23"/>
        <v>570</v>
      </c>
      <c r="T72" s="92" t="s">
        <v>228</v>
      </c>
      <c r="U72" s="98">
        <f t="shared" si="24"/>
        <v>570</v>
      </c>
      <c r="V72" s="98" t="s">
        <v>228</v>
      </c>
      <c r="W72" s="92">
        <f t="shared" si="25"/>
        <v>570</v>
      </c>
      <c r="X72" s="92" t="s">
        <v>228</v>
      </c>
      <c r="Y72" s="94">
        <f t="shared" si="26"/>
        <v>570</v>
      </c>
      <c r="Z72" s="94" t="s">
        <v>228</v>
      </c>
      <c r="AA72" s="92">
        <f t="shared" si="27"/>
        <v>570</v>
      </c>
      <c r="AB72" s="92" t="s">
        <v>228</v>
      </c>
    </row>
    <row r="73" spans="1:28" ht="14.1" customHeight="1" x14ac:dyDescent="0.25">
      <c r="A73" s="98">
        <f t="shared" si="14"/>
        <v>571</v>
      </c>
      <c r="B73" s="98" t="s">
        <v>228</v>
      </c>
      <c r="C73" s="92">
        <f t="shared" si="15"/>
        <v>571</v>
      </c>
      <c r="D73" s="92" t="s">
        <v>228</v>
      </c>
      <c r="E73" s="99">
        <f t="shared" si="16"/>
        <v>571</v>
      </c>
      <c r="F73" s="99" t="s">
        <v>229</v>
      </c>
      <c r="G73" s="96">
        <f t="shared" si="17"/>
        <v>571</v>
      </c>
      <c r="H73" s="96" t="s">
        <v>229</v>
      </c>
      <c r="I73" s="94">
        <f t="shared" ref="I73:I102" si="28">I72+1</f>
        <v>571</v>
      </c>
      <c r="J73" s="94" t="s">
        <v>228</v>
      </c>
      <c r="K73" s="92">
        <f t="shared" ref="K73:K102" si="29">K72+1</f>
        <v>571</v>
      </c>
      <c r="L73" s="92" t="s">
        <v>228</v>
      </c>
      <c r="M73" s="93">
        <f t="shared" si="20"/>
        <v>571</v>
      </c>
      <c r="N73" s="93" t="s">
        <v>227</v>
      </c>
      <c r="O73" s="92">
        <f t="shared" si="21"/>
        <v>571</v>
      </c>
      <c r="P73" s="92" t="s">
        <v>228</v>
      </c>
      <c r="Q73" s="93">
        <f t="shared" si="22"/>
        <v>571</v>
      </c>
      <c r="R73" s="93" t="s">
        <v>227</v>
      </c>
      <c r="S73" s="92">
        <f t="shared" si="23"/>
        <v>571</v>
      </c>
      <c r="T73" s="92" t="s">
        <v>228</v>
      </c>
      <c r="U73" s="98">
        <f t="shared" si="24"/>
        <v>571</v>
      </c>
      <c r="V73" s="98" t="s">
        <v>228</v>
      </c>
      <c r="W73" s="92">
        <f t="shared" si="25"/>
        <v>571</v>
      </c>
      <c r="X73" s="92" t="s">
        <v>228</v>
      </c>
      <c r="Y73" s="94">
        <f t="shared" si="26"/>
        <v>571</v>
      </c>
      <c r="Z73" s="94" t="s">
        <v>228</v>
      </c>
      <c r="AA73" s="92">
        <f t="shared" si="27"/>
        <v>571</v>
      </c>
      <c r="AB73" s="92" t="s">
        <v>228</v>
      </c>
    </row>
    <row r="74" spans="1:28" ht="14.1" customHeight="1" x14ac:dyDescent="0.25">
      <c r="A74" s="99">
        <f t="shared" si="14"/>
        <v>572</v>
      </c>
      <c r="B74" s="99" t="s">
        <v>229</v>
      </c>
      <c r="C74" s="96">
        <f t="shared" si="15"/>
        <v>572</v>
      </c>
      <c r="D74" s="96" t="s">
        <v>229</v>
      </c>
      <c r="E74" s="99">
        <f t="shared" si="16"/>
        <v>572</v>
      </c>
      <c r="F74" s="99" t="s">
        <v>229</v>
      </c>
      <c r="G74" s="96">
        <f t="shared" si="17"/>
        <v>572</v>
      </c>
      <c r="H74" s="96" t="s">
        <v>229</v>
      </c>
      <c r="I74" s="95">
        <f t="shared" si="28"/>
        <v>572</v>
      </c>
      <c r="J74" s="95" t="s">
        <v>229</v>
      </c>
      <c r="K74" s="96">
        <f t="shared" si="29"/>
        <v>572</v>
      </c>
      <c r="L74" s="96" t="s">
        <v>229</v>
      </c>
      <c r="M74" s="94">
        <f t="shared" si="20"/>
        <v>572</v>
      </c>
      <c r="N74" s="94" t="s">
        <v>228</v>
      </c>
      <c r="O74" s="92">
        <f t="shared" si="21"/>
        <v>572</v>
      </c>
      <c r="P74" s="92" t="s">
        <v>228</v>
      </c>
      <c r="Q74" s="93">
        <f t="shared" si="22"/>
        <v>572</v>
      </c>
      <c r="R74" s="93" t="s">
        <v>227</v>
      </c>
      <c r="S74" s="92">
        <f t="shared" si="23"/>
        <v>572</v>
      </c>
      <c r="T74" s="92" t="s">
        <v>228</v>
      </c>
      <c r="U74" s="98">
        <f t="shared" si="24"/>
        <v>572</v>
      </c>
      <c r="V74" s="98" t="s">
        <v>228</v>
      </c>
      <c r="W74" s="92">
        <f t="shared" si="25"/>
        <v>572</v>
      </c>
      <c r="X74" s="92" t="s">
        <v>228</v>
      </c>
      <c r="Y74" s="94">
        <f t="shared" si="26"/>
        <v>572</v>
      </c>
      <c r="Z74" s="94" t="s">
        <v>228</v>
      </c>
      <c r="AA74" s="92">
        <f t="shared" si="27"/>
        <v>572</v>
      </c>
      <c r="AB74" s="92" t="s">
        <v>228</v>
      </c>
    </row>
    <row r="75" spans="1:28" ht="14.1" customHeight="1" x14ac:dyDescent="0.25">
      <c r="A75" s="99">
        <f t="shared" si="14"/>
        <v>573</v>
      </c>
      <c r="B75" s="99" t="s">
        <v>229</v>
      </c>
      <c r="C75" s="96">
        <f t="shared" si="15"/>
        <v>573</v>
      </c>
      <c r="D75" s="96" t="s">
        <v>229</v>
      </c>
      <c r="E75" s="99">
        <f t="shared" si="16"/>
        <v>573</v>
      </c>
      <c r="F75" s="99" t="s">
        <v>229</v>
      </c>
      <c r="G75" s="96">
        <f t="shared" si="17"/>
        <v>573</v>
      </c>
      <c r="H75" s="96" t="s">
        <v>229</v>
      </c>
      <c r="I75" s="95">
        <f t="shared" si="28"/>
        <v>573</v>
      </c>
      <c r="J75" s="95" t="s">
        <v>229</v>
      </c>
      <c r="K75" s="96">
        <f t="shared" si="29"/>
        <v>573</v>
      </c>
      <c r="L75" s="96" t="s">
        <v>229</v>
      </c>
      <c r="M75" s="94">
        <f t="shared" si="20"/>
        <v>573</v>
      </c>
      <c r="N75" s="94" t="s">
        <v>228</v>
      </c>
      <c r="O75" s="92">
        <f t="shared" si="21"/>
        <v>573</v>
      </c>
      <c r="P75" s="92" t="s">
        <v>228</v>
      </c>
      <c r="Q75" s="93">
        <f t="shared" si="22"/>
        <v>573</v>
      </c>
      <c r="R75" s="93" t="s">
        <v>227</v>
      </c>
      <c r="S75" s="92">
        <f t="shared" si="23"/>
        <v>573</v>
      </c>
      <c r="T75" s="92" t="s">
        <v>228</v>
      </c>
      <c r="U75" s="98">
        <f t="shared" si="24"/>
        <v>573</v>
      </c>
      <c r="V75" s="98" t="s">
        <v>228</v>
      </c>
      <c r="W75" s="92">
        <f t="shared" si="25"/>
        <v>573</v>
      </c>
      <c r="X75" s="92" t="s">
        <v>228</v>
      </c>
      <c r="Y75" s="94">
        <f t="shared" si="26"/>
        <v>573</v>
      </c>
      <c r="Z75" s="94" t="s">
        <v>228</v>
      </c>
      <c r="AA75" s="92">
        <f t="shared" si="27"/>
        <v>573</v>
      </c>
      <c r="AB75" s="92" t="s">
        <v>228</v>
      </c>
    </row>
    <row r="76" spans="1:28" ht="14.1" customHeight="1" x14ac:dyDescent="0.25">
      <c r="A76" s="99">
        <f t="shared" si="14"/>
        <v>574</v>
      </c>
      <c r="B76" s="99" t="s">
        <v>229</v>
      </c>
      <c r="C76" s="96">
        <f t="shared" si="15"/>
        <v>574</v>
      </c>
      <c r="D76" s="96" t="s">
        <v>229</v>
      </c>
      <c r="E76" s="99">
        <f t="shared" si="16"/>
        <v>574</v>
      </c>
      <c r="F76" s="99" t="s">
        <v>229</v>
      </c>
      <c r="G76" s="96">
        <f t="shared" si="17"/>
        <v>574</v>
      </c>
      <c r="H76" s="96" t="s">
        <v>229</v>
      </c>
      <c r="I76" s="95">
        <f t="shared" si="28"/>
        <v>574</v>
      </c>
      <c r="J76" s="95" t="s">
        <v>229</v>
      </c>
      <c r="K76" s="96">
        <f t="shared" si="29"/>
        <v>574</v>
      </c>
      <c r="L76" s="96" t="s">
        <v>229</v>
      </c>
      <c r="M76" s="95">
        <f t="shared" si="20"/>
        <v>574</v>
      </c>
      <c r="N76" s="95" t="s">
        <v>229</v>
      </c>
      <c r="O76" s="96">
        <f t="shared" si="21"/>
        <v>574</v>
      </c>
      <c r="P76" s="96" t="s">
        <v>229</v>
      </c>
      <c r="Q76" s="94">
        <f t="shared" si="22"/>
        <v>574</v>
      </c>
      <c r="R76" s="94" t="s">
        <v>228</v>
      </c>
      <c r="S76" s="92">
        <f t="shared" si="23"/>
        <v>574</v>
      </c>
      <c r="T76" s="92" t="s">
        <v>228</v>
      </c>
      <c r="U76" s="98">
        <f t="shared" si="24"/>
        <v>574</v>
      </c>
      <c r="V76" s="98" t="s">
        <v>228</v>
      </c>
      <c r="W76" s="92">
        <f t="shared" si="25"/>
        <v>574</v>
      </c>
      <c r="X76" s="92" t="s">
        <v>228</v>
      </c>
      <c r="Y76" s="94">
        <f t="shared" si="26"/>
        <v>574</v>
      </c>
      <c r="Z76" s="94" t="s">
        <v>228</v>
      </c>
      <c r="AA76" s="92">
        <f t="shared" si="27"/>
        <v>574</v>
      </c>
      <c r="AB76" s="92" t="s">
        <v>228</v>
      </c>
    </row>
    <row r="77" spans="1:28" ht="14.1" customHeight="1" x14ac:dyDescent="0.25">
      <c r="A77" s="99">
        <f t="shared" si="14"/>
        <v>575</v>
      </c>
      <c r="B77" s="99" t="s">
        <v>229</v>
      </c>
      <c r="C77" s="96">
        <f t="shared" si="15"/>
        <v>575</v>
      </c>
      <c r="D77" s="96" t="s">
        <v>229</v>
      </c>
      <c r="E77" s="99">
        <f t="shared" si="16"/>
        <v>575</v>
      </c>
      <c r="F77" s="99" t="s">
        <v>229</v>
      </c>
      <c r="G77" s="96">
        <f t="shared" si="17"/>
        <v>575</v>
      </c>
      <c r="H77" s="96" t="s">
        <v>229</v>
      </c>
      <c r="I77" s="95">
        <f t="shared" si="28"/>
        <v>575</v>
      </c>
      <c r="J77" s="95" t="s">
        <v>229</v>
      </c>
      <c r="K77" s="96">
        <f t="shared" si="29"/>
        <v>575</v>
      </c>
      <c r="L77" s="96" t="s">
        <v>229</v>
      </c>
      <c r="M77" s="95">
        <f t="shared" si="20"/>
        <v>575</v>
      </c>
      <c r="N77" s="95" t="s">
        <v>229</v>
      </c>
      <c r="O77" s="96">
        <f t="shared" si="21"/>
        <v>575</v>
      </c>
      <c r="P77" s="96" t="s">
        <v>229</v>
      </c>
      <c r="Q77" s="94">
        <f t="shared" si="22"/>
        <v>575</v>
      </c>
      <c r="R77" s="94" t="s">
        <v>228</v>
      </c>
      <c r="S77" s="92">
        <f t="shared" si="23"/>
        <v>575</v>
      </c>
      <c r="T77" s="92" t="s">
        <v>228</v>
      </c>
      <c r="U77" s="98">
        <f t="shared" si="24"/>
        <v>575</v>
      </c>
      <c r="V77" s="98" t="s">
        <v>228</v>
      </c>
      <c r="W77" s="92">
        <f t="shared" si="25"/>
        <v>575</v>
      </c>
      <c r="X77" s="92" t="s">
        <v>228</v>
      </c>
      <c r="Y77" s="94">
        <f t="shared" si="26"/>
        <v>575</v>
      </c>
      <c r="Z77" s="94" t="s">
        <v>228</v>
      </c>
      <c r="AA77" s="92">
        <f t="shared" si="27"/>
        <v>575</v>
      </c>
      <c r="AB77" s="92" t="s">
        <v>228</v>
      </c>
    </row>
    <row r="78" spans="1:28" ht="14.1" customHeight="1" x14ac:dyDescent="0.25">
      <c r="A78" s="99">
        <f t="shared" si="14"/>
        <v>576</v>
      </c>
      <c r="B78" s="99" t="s">
        <v>229</v>
      </c>
      <c r="C78" s="96">
        <f t="shared" si="15"/>
        <v>576</v>
      </c>
      <c r="D78" s="96" t="s">
        <v>229</v>
      </c>
      <c r="E78" s="99">
        <f t="shared" si="16"/>
        <v>576</v>
      </c>
      <c r="F78" s="99" t="s">
        <v>229</v>
      </c>
      <c r="G78" s="96">
        <f t="shared" si="17"/>
        <v>576</v>
      </c>
      <c r="H78" s="96" t="s">
        <v>229</v>
      </c>
      <c r="I78" s="95">
        <f t="shared" si="28"/>
        <v>576</v>
      </c>
      <c r="J78" s="95" t="s">
        <v>229</v>
      </c>
      <c r="K78" s="96">
        <f t="shared" si="29"/>
        <v>576</v>
      </c>
      <c r="L78" s="96" t="s">
        <v>229</v>
      </c>
      <c r="M78" s="95">
        <f t="shared" si="20"/>
        <v>576</v>
      </c>
      <c r="N78" s="95" t="s">
        <v>229</v>
      </c>
      <c r="O78" s="96">
        <f t="shared" si="21"/>
        <v>576</v>
      </c>
      <c r="P78" s="96" t="s">
        <v>229</v>
      </c>
      <c r="Q78" s="94">
        <f t="shared" si="22"/>
        <v>576</v>
      </c>
      <c r="R78" s="94" t="s">
        <v>228</v>
      </c>
      <c r="S78" s="92">
        <f t="shared" si="23"/>
        <v>576</v>
      </c>
      <c r="T78" s="92" t="s">
        <v>228</v>
      </c>
      <c r="U78" s="98">
        <f t="shared" si="24"/>
        <v>576</v>
      </c>
      <c r="V78" s="98" t="s">
        <v>228</v>
      </c>
      <c r="W78" s="92">
        <f t="shared" si="25"/>
        <v>576</v>
      </c>
      <c r="X78" s="92" t="s">
        <v>228</v>
      </c>
      <c r="Y78" s="94">
        <f t="shared" si="26"/>
        <v>576</v>
      </c>
      <c r="Z78" s="94" t="s">
        <v>228</v>
      </c>
      <c r="AA78" s="92">
        <f t="shared" si="27"/>
        <v>576</v>
      </c>
      <c r="AB78" s="92" t="s">
        <v>228</v>
      </c>
    </row>
    <row r="79" spans="1:28" ht="14.1" customHeight="1" x14ac:dyDescent="0.25">
      <c r="A79" s="99">
        <f t="shared" si="14"/>
        <v>577</v>
      </c>
      <c r="B79" s="99" t="s">
        <v>229</v>
      </c>
      <c r="C79" s="96">
        <f t="shared" si="15"/>
        <v>577</v>
      </c>
      <c r="D79" s="96" t="s">
        <v>229</v>
      </c>
      <c r="E79" s="99">
        <f t="shared" si="16"/>
        <v>577</v>
      </c>
      <c r="F79" s="99" t="s">
        <v>229</v>
      </c>
      <c r="G79" s="96">
        <f t="shared" si="17"/>
        <v>577</v>
      </c>
      <c r="H79" s="96" t="s">
        <v>229</v>
      </c>
      <c r="I79" s="95">
        <f t="shared" si="28"/>
        <v>577</v>
      </c>
      <c r="J79" s="95" t="s">
        <v>229</v>
      </c>
      <c r="K79" s="96">
        <f t="shared" si="29"/>
        <v>577</v>
      </c>
      <c r="L79" s="96" t="s">
        <v>229</v>
      </c>
      <c r="M79" s="95">
        <f t="shared" si="20"/>
        <v>577</v>
      </c>
      <c r="N79" s="95" t="s">
        <v>229</v>
      </c>
      <c r="O79" s="96">
        <f t="shared" si="21"/>
        <v>577</v>
      </c>
      <c r="P79" s="96" t="s">
        <v>229</v>
      </c>
      <c r="Q79" s="94">
        <f t="shared" si="22"/>
        <v>577</v>
      </c>
      <c r="R79" s="94" t="s">
        <v>228</v>
      </c>
      <c r="S79" s="92">
        <f t="shared" si="23"/>
        <v>577</v>
      </c>
      <c r="T79" s="92" t="s">
        <v>228</v>
      </c>
      <c r="U79" s="98">
        <f t="shared" si="24"/>
        <v>577</v>
      </c>
      <c r="V79" s="98" t="s">
        <v>228</v>
      </c>
      <c r="W79" s="92">
        <f t="shared" si="25"/>
        <v>577</v>
      </c>
      <c r="X79" s="92" t="s">
        <v>228</v>
      </c>
      <c r="Y79" s="94">
        <f t="shared" si="26"/>
        <v>577</v>
      </c>
      <c r="Z79" s="94" t="s">
        <v>228</v>
      </c>
      <c r="AA79" s="92">
        <f t="shared" si="27"/>
        <v>577</v>
      </c>
      <c r="AB79" s="92" t="s">
        <v>228</v>
      </c>
    </row>
    <row r="80" spans="1:28" ht="14.1" customHeight="1" x14ac:dyDescent="0.25">
      <c r="A80" s="99">
        <f t="shared" si="14"/>
        <v>578</v>
      </c>
      <c r="B80" s="99" t="s">
        <v>229</v>
      </c>
      <c r="C80" s="96">
        <f t="shared" si="15"/>
        <v>578</v>
      </c>
      <c r="D80" s="96" t="s">
        <v>229</v>
      </c>
      <c r="E80" s="99">
        <f t="shared" si="16"/>
        <v>578</v>
      </c>
      <c r="F80" s="99" t="s">
        <v>229</v>
      </c>
      <c r="G80" s="96">
        <f t="shared" si="17"/>
        <v>578</v>
      </c>
      <c r="H80" s="96" t="s">
        <v>229</v>
      </c>
      <c r="I80" s="95">
        <f t="shared" si="28"/>
        <v>578</v>
      </c>
      <c r="J80" s="95" t="s">
        <v>229</v>
      </c>
      <c r="K80" s="96">
        <f t="shared" si="29"/>
        <v>578</v>
      </c>
      <c r="L80" s="96" t="s">
        <v>229</v>
      </c>
      <c r="M80" s="95">
        <f t="shared" si="20"/>
        <v>578</v>
      </c>
      <c r="N80" s="95" t="s">
        <v>229</v>
      </c>
      <c r="O80" s="96">
        <f t="shared" si="21"/>
        <v>578</v>
      </c>
      <c r="P80" s="96" t="s">
        <v>229</v>
      </c>
      <c r="Q80" s="94">
        <f t="shared" si="22"/>
        <v>578</v>
      </c>
      <c r="R80" s="94" t="s">
        <v>228</v>
      </c>
      <c r="S80" s="92">
        <f t="shared" si="23"/>
        <v>578</v>
      </c>
      <c r="T80" s="92" t="s">
        <v>228</v>
      </c>
      <c r="U80" s="98">
        <f t="shared" si="24"/>
        <v>578</v>
      </c>
      <c r="V80" s="98" t="s">
        <v>228</v>
      </c>
      <c r="W80" s="92">
        <f t="shared" si="25"/>
        <v>578</v>
      </c>
      <c r="X80" s="92" t="s">
        <v>228</v>
      </c>
      <c r="Y80" s="94">
        <f t="shared" si="26"/>
        <v>578</v>
      </c>
      <c r="Z80" s="94" t="s">
        <v>228</v>
      </c>
      <c r="AA80" s="92">
        <f t="shared" si="27"/>
        <v>578</v>
      </c>
      <c r="AB80" s="92" t="s">
        <v>228</v>
      </c>
    </row>
    <row r="81" spans="1:28" ht="14.1" customHeight="1" x14ac:dyDescent="0.25">
      <c r="A81" s="99">
        <f t="shared" si="14"/>
        <v>579</v>
      </c>
      <c r="B81" s="99" t="s">
        <v>229</v>
      </c>
      <c r="C81" s="96">
        <f t="shared" si="15"/>
        <v>579</v>
      </c>
      <c r="D81" s="96" t="s">
        <v>229</v>
      </c>
      <c r="E81" s="99">
        <f t="shared" si="16"/>
        <v>579</v>
      </c>
      <c r="F81" s="99" t="s">
        <v>229</v>
      </c>
      <c r="G81" s="96">
        <f t="shared" si="17"/>
        <v>579</v>
      </c>
      <c r="H81" s="96" t="s">
        <v>229</v>
      </c>
      <c r="I81" s="95">
        <f t="shared" si="28"/>
        <v>579</v>
      </c>
      <c r="J81" s="95" t="s">
        <v>229</v>
      </c>
      <c r="K81" s="96">
        <f t="shared" si="29"/>
        <v>579</v>
      </c>
      <c r="L81" s="96" t="s">
        <v>229</v>
      </c>
      <c r="M81" s="95">
        <f t="shared" si="20"/>
        <v>579</v>
      </c>
      <c r="N81" s="95" t="s">
        <v>229</v>
      </c>
      <c r="O81" s="96">
        <f t="shared" si="21"/>
        <v>579</v>
      </c>
      <c r="P81" s="96" t="s">
        <v>229</v>
      </c>
      <c r="Q81" s="94">
        <f t="shared" si="22"/>
        <v>579</v>
      </c>
      <c r="R81" s="94" t="s">
        <v>228</v>
      </c>
      <c r="S81" s="92">
        <f t="shared" si="23"/>
        <v>579</v>
      </c>
      <c r="T81" s="92" t="s">
        <v>228</v>
      </c>
      <c r="U81" s="98">
        <f t="shared" si="24"/>
        <v>579</v>
      </c>
      <c r="V81" s="98" t="s">
        <v>228</v>
      </c>
      <c r="W81" s="92">
        <f t="shared" si="25"/>
        <v>579</v>
      </c>
      <c r="X81" s="92" t="s">
        <v>228</v>
      </c>
      <c r="Y81" s="94">
        <f t="shared" si="26"/>
        <v>579</v>
      </c>
      <c r="Z81" s="94" t="s">
        <v>228</v>
      </c>
      <c r="AA81" s="92">
        <f t="shared" si="27"/>
        <v>579</v>
      </c>
      <c r="AB81" s="92" t="s">
        <v>228</v>
      </c>
    </row>
    <row r="82" spans="1:28" ht="14.1" customHeight="1" x14ac:dyDescent="0.25">
      <c r="A82" s="99">
        <f t="shared" si="14"/>
        <v>580</v>
      </c>
      <c r="B82" s="99" t="s">
        <v>229</v>
      </c>
      <c r="C82" s="96">
        <f t="shared" si="15"/>
        <v>580</v>
      </c>
      <c r="D82" s="96" t="s">
        <v>229</v>
      </c>
      <c r="E82" s="99">
        <f t="shared" si="16"/>
        <v>580</v>
      </c>
      <c r="F82" s="99" t="s">
        <v>229</v>
      </c>
      <c r="G82" s="96">
        <f t="shared" si="17"/>
        <v>580</v>
      </c>
      <c r="H82" s="96" t="s">
        <v>229</v>
      </c>
      <c r="I82" s="95">
        <f t="shared" si="28"/>
        <v>580</v>
      </c>
      <c r="J82" s="95" t="s">
        <v>229</v>
      </c>
      <c r="K82" s="96">
        <f t="shared" si="29"/>
        <v>580</v>
      </c>
      <c r="L82" s="96" t="s">
        <v>229</v>
      </c>
      <c r="M82" s="95">
        <f t="shared" si="20"/>
        <v>580</v>
      </c>
      <c r="N82" s="95" t="s">
        <v>229</v>
      </c>
      <c r="O82" s="96">
        <f t="shared" si="21"/>
        <v>580</v>
      </c>
      <c r="P82" s="96" t="s">
        <v>229</v>
      </c>
      <c r="Q82" s="94">
        <f t="shared" si="22"/>
        <v>580</v>
      </c>
      <c r="R82" s="94" t="s">
        <v>228</v>
      </c>
      <c r="S82" s="92">
        <f t="shared" si="23"/>
        <v>580</v>
      </c>
      <c r="T82" s="92" t="s">
        <v>228</v>
      </c>
      <c r="U82" s="98">
        <f t="shared" si="24"/>
        <v>580</v>
      </c>
      <c r="V82" s="98" t="s">
        <v>228</v>
      </c>
      <c r="W82" s="92">
        <f t="shared" si="25"/>
        <v>580</v>
      </c>
      <c r="X82" s="92" t="s">
        <v>228</v>
      </c>
      <c r="Y82" s="94">
        <f t="shared" si="26"/>
        <v>580</v>
      </c>
      <c r="Z82" s="94" t="s">
        <v>228</v>
      </c>
      <c r="AA82" s="92">
        <f t="shared" si="27"/>
        <v>580</v>
      </c>
      <c r="AB82" s="92" t="s">
        <v>228</v>
      </c>
    </row>
    <row r="83" spans="1:28" ht="14.1" customHeight="1" x14ac:dyDescent="0.25">
      <c r="A83" s="99">
        <f t="shared" si="14"/>
        <v>581</v>
      </c>
      <c r="B83" s="99" t="s">
        <v>229</v>
      </c>
      <c r="C83" s="96">
        <f t="shared" si="15"/>
        <v>581</v>
      </c>
      <c r="D83" s="96" t="s">
        <v>229</v>
      </c>
      <c r="E83" s="99">
        <f t="shared" si="16"/>
        <v>581</v>
      </c>
      <c r="F83" s="99" t="s">
        <v>229</v>
      </c>
      <c r="G83" s="96">
        <f t="shared" si="17"/>
        <v>581</v>
      </c>
      <c r="H83" s="96" t="s">
        <v>229</v>
      </c>
      <c r="I83" s="95">
        <f t="shared" si="28"/>
        <v>581</v>
      </c>
      <c r="J83" s="95" t="s">
        <v>229</v>
      </c>
      <c r="K83" s="96">
        <f t="shared" si="29"/>
        <v>581</v>
      </c>
      <c r="L83" s="96" t="s">
        <v>229</v>
      </c>
      <c r="M83" s="95">
        <f t="shared" si="20"/>
        <v>581</v>
      </c>
      <c r="N83" s="95" t="s">
        <v>229</v>
      </c>
      <c r="O83" s="96">
        <f t="shared" si="21"/>
        <v>581</v>
      </c>
      <c r="P83" s="96" t="s">
        <v>229</v>
      </c>
      <c r="Q83" s="94">
        <f t="shared" si="22"/>
        <v>581</v>
      </c>
      <c r="R83" s="94" t="s">
        <v>228</v>
      </c>
      <c r="S83" s="92">
        <f t="shared" si="23"/>
        <v>581</v>
      </c>
      <c r="T83" s="92" t="s">
        <v>228</v>
      </c>
      <c r="U83" s="98">
        <f t="shared" si="24"/>
        <v>581</v>
      </c>
      <c r="V83" s="98" t="s">
        <v>228</v>
      </c>
      <c r="W83" s="92">
        <f t="shared" si="25"/>
        <v>581</v>
      </c>
      <c r="X83" s="92" t="s">
        <v>228</v>
      </c>
      <c r="Y83" s="94">
        <f t="shared" si="26"/>
        <v>581</v>
      </c>
      <c r="Z83" s="94" t="s">
        <v>228</v>
      </c>
      <c r="AA83" s="92">
        <f t="shared" si="27"/>
        <v>581</v>
      </c>
      <c r="AB83" s="92" t="s">
        <v>228</v>
      </c>
    </row>
    <row r="84" spans="1:28" ht="14.1" customHeight="1" x14ac:dyDescent="0.25">
      <c r="A84" s="99">
        <f t="shared" si="14"/>
        <v>582</v>
      </c>
      <c r="B84" s="99" t="s">
        <v>229</v>
      </c>
      <c r="C84" s="96">
        <f t="shared" si="15"/>
        <v>582</v>
      </c>
      <c r="D84" s="96" t="s">
        <v>229</v>
      </c>
      <c r="E84" s="99">
        <f t="shared" si="16"/>
        <v>582</v>
      </c>
      <c r="F84" s="99" t="s">
        <v>229</v>
      </c>
      <c r="G84" s="96">
        <f t="shared" si="17"/>
        <v>582</v>
      </c>
      <c r="H84" s="96" t="s">
        <v>229</v>
      </c>
      <c r="I84" s="95">
        <f t="shared" si="28"/>
        <v>582</v>
      </c>
      <c r="J84" s="95" t="s">
        <v>229</v>
      </c>
      <c r="K84" s="96">
        <f t="shared" si="29"/>
        <v>582</v>
      </c>
      <c r="L84" s="96" t="s">
        <v>229</v>
      </c>
      <c r="M84" s="95">
        <f t="shared" si="20"/>
        <v>582</v>
      </c>
      <c r="N84" s="95" t="s">
        <v>229</v>
      </c>
      <c r="O84" s="96">
        <f t="shared" si="21"/>
        <v>582</v>
      </c>
      <c r="P84" s="96" t="s">
        <v>229</v>
      </c>
      <c r="Q84" s="94">
        <f t="shared" si="22"/>
        <v>582</v>
      </c>
      <c r="R84" s="94" t="s">
        <v>228</v>
      </c>
      <c r="S84" s="92">
        <f t="shared" si="23"/>
        <v>582</v>
      </c>
      <c r="T84" s="92" t="s">
        <v>228</v>
      </c>
      <c r="U84" s="98">
        <f t="shared" si="24"/>
        <v>582</v>
      </c>
      <c r="V84" s="98" t="s">
        <v>228</v>
      </c>
      <c r="W84" s="92">
        <f t="shared" si="25"/>
        <v>582</v>
      </c>
      <c r="X84" s="92" t="s">
        <v>228</v>
      </c>
      <c r="Y84" s="94">
        <f t="shared" si="26"/>
        <v>582</v>
      </c>
      <c r="Z84" s="94" t="s">
        <v>228</v>
      </c>
      <c r="AA84" s="92">
        <f t="shared" si="27"/>
        <v>582</v>
      </c>
      <c r="AB84" s="92" t="s">
        <v>228</v>
      </c>
    </row>
    <row r="85" spans="1:28" ht="14.1" customHeight="1" x14ac:dyDescent="0.25">
      <c r="A85" s="99">
        <f t="shared" si="14"/>
        <v>583</v>
      </c>
      <c r="B85" s="99" t="s">
        <v>229</v>
      </c>
      <c r="C85" s="96">
        <f t="shared" si="15"/>
        <v>583</v>
      </c>
      <c r="D85" s="96" t="s">
        <v>229</v>
      </c>
      <c r="E85" s="99">
        <f t="shared" si="16"/>
        <v>583</v>
      </c>
      <c r="F85" s="99" t="s">
        <v>229</v>
      </c>
      <c r="G85" s="96">
        <f t="shared" si="17"/>
        <v>583</v>
      </c>
      <c r="H85" s="96" t="s">
        <v>229</v>
      </c>
      <c r="I85" s="95">
        <f t="shared" si="28"/>
        <v>583</v>
      </c>
      <c r="J85" s="95" t="s">
        <v>229</v>
      </c>
      <c r="K85" s="96">
        <f t="shared" si="29"/>
        <v>583</v>
      </c>
      <c r="L85" s="96" t="s">
        <v>229</v>
      </c>
      <c r="M85" s="95">
        <f t="shared" si="20"/>
        <v>583</v>
      </c>
      <c r="N85" s="95" t="s">
        <v>229</v>
      </c>
      <c r="O85" s="96">
        <f t="shared" si="21"/>
        <v>583</v>
      </c>
      <c r="P85" s="96" t="s">
        <v>229</v>
      </c>
      <c r="Q85" s="94">
        <f t="shared" si="22"/>
        <v>583</v>
      </c>
      <c r="R85" s="94" t="s">
        <v>228</v>
      </c>
      <c r="S85" s="92">
        <f t="shared" si="23"/>
        <v>583</v>
      </c>
      <c r="T85" s="92" t="s">
        <v>228</v>
      </c>
      <c r="U85" s="98">
        <f t="shared" si="24"/>
        <v>583</v>
      </c>
      <c r="V85" s="98" t="s">
        <v>228</v>
      </c>
      <c r="W85" s="92">
        <f t="shared" si="25"/>
        <v>583</v>
      </c>
      <c r="X85" s="92" t="s">
        <v>228</v>
      </c>
      <c r="Y85" s="94">
        <f t="shared" si="26"/>
        <v>583</v>
      </c>
      <c r="Z85" s="94" t="s">
        <v>228</v>
      </c>
      <c r="AA85" s="92">
        <f t="shared" si="27"/>
        <v>583</v>
      </c>
      <c r="AB85" s="92" t="s">
        <v>228</v>
      </c>
    </row>
    <row r="86" spans="1:28" ht="14.1" customHeight="1" x14ac:dyDescent="0.25">
      <c r="A86" s="99">
        <f t="shared" si="14"/>
        <v>584</v>
      </c>
      <c r="B86" s="99" t="s">
        <v>229</v>
      </c>
      <c r="C86" s="96">
        <f t="shared" si="15"/>
        <v>584</v>
      </c>
      <c r="D86" s="96" t="s">
        <v>229</v>
      </c>
      <c r="E86" s="99">
        <f t="shared" si="16"/>
        <v>584</v>
      </c>
      <c r="F86" s="99" t="s">
        <v>229</v>
      </c>
      <c r="G86" s="96">
        <f t="shared" si="17"/>
        <v>584</v>
      </c>
      <c r="H86" s="96" t="s">
        <v>229</v>
      </c>
      <c r="I86" s="95">
        <f t="shared" si="28"/>
        <v>584</v>
      </c>
      <c r="J86" s="95" t="s">
        <v>229</v>
      </c>
      <c r="K86" s="96">
        <f t="shared" si="29"/>
        <v>584</v>
      </c>
      <c r="L86" s="96" t="s">
        <v>229</v>
      </c>
      <c r="M86" s="95">
        <f t="shared" si="20"/>
        <v>584</v>
      </c>
      <c r="N86" s="95" t="s">
        <v>229</v>
      </c>
      <c r="O86" s="96">
        <f t="shared" si="21"/>
        <v>584</v>
      </c>
      <c r="P86" s="96" t="s">
        <v>229</v>
      </c>
      <c r="Q86" s="94">
        <f t="shared" si="22"/>
        <v>584</v>
      </c>
      <c r="R86" s="94" t="s">
        <v>228</v>
      </c>
      <c r="S86" s="92">
        <f t="shared" si="23"/>
        <v>584</v>
      </c>
      <c r="T86" s="92" t="s">
        <v>228</v>
      </c>
      <c r="U86" s="98">
        <f t="shared" si="24"/>
        <v>584</v>
      </c>
      <c r="V86" s="98" t="s">
        <v>228</v>
      </c>
      <c r="W86" s="92">
        <f t="shared" si="25"/>
        <v>584</v>
      </c>
      <c r="X86" s="92" t="s">
        <v>228</v>
      </c>
      <c r="Y86" s="94">
        <f t="shared" si="26"/>
        <v>584</v>
      </c>
      <c r="Z86" s="94" t="s">
        <v>228</v>
      </c>
      <c r="AA86" s="92">
        <f t="shared" si="27"/>
        <v>584</v>
      </c>
      <c r="AB86" s="92" t="s">
        <v>228</v>
      </c>
    </row>
    <row r="87" spans="1:28" ht="14.1" customHeight="1" x14ac:dyDescent="0.25">
      <c r="A87" s="99">
        <f t="shared" si="14"/>
        <v>585</v>
      </c>
      <c r="B87" s="99" t="s">
        <v>229</v>
      </c>
      <c r="C87" s="96">
        <f t="shared" si="15"/>
        <v>585</v>
      </c>
      <c r="D87" s="96" t="s">
        <v>229</v>
      </c>
      <c r="E87" s="99">
        <f t="shared" si="16"/>
        <v>585</v>
      </c>
      <c r="F87" s="99" t="s">
        <v>229</v>
      </c>
      <c r="G87" s="96">
        <f t="shared" si="17"/>
        <v>585</v>
      </c>
      <c r="H87" s="96" t="s">
        <v>229</v>
      </c>
      <c r="I87" s="95">
        <f t="shared" si="28"/>
        <v>585</v>
      </c>
      <c r="J87" s="95" t="s">
        <v>229</v>
      </c>
      <c r="K87" s="96">
        <f t="shared" si="29"/>
        <v>585</v>
      </c>
      <c r="L87" s="96" t="s">
        <v>229</v>
      </c>
      <c r="M87" s="95">
        <f t="shared" si="20"/>
        <v>585</v>
      </c>
      <c r="N87" s="95" t="s">
        <v>229</v>
      </c>
      <c r="O87" s="96">
        <f t="shared" si="21"/>
        <v>585</v>
      </c>
      <c r="P87" s="96" t="s">
        <v>229</v>
      </c>
      <c r="Q87" s="94">
        <f t="shared" si="22"/>
        <v>585</v>
      </c>
      <c r="R87" s="94" t="s">
        <v>228</v>
      </c>
      <c r="S87" s="92">
        <f t="shared" si="23"/>
        <v>585</v>
      </c>
      <c r="T87" s="92" t="s">
        <v>228</v>
      </c>
      <c r="U87" s="98">
        <f t="shared" si="24"/>
        <v>585</v>
      </c>
      <c r="V87" s="98" t="s">
        <v>228</v>
      </c>
      <c r="W87" s="92">
        <f t="shared" si="25"/>
        <v>585</v>
      </c>
      <c r="X87" s="92" t="s">
        <v>228</v>
      </c>
      <c r="Y87" s="94">
        <f t="shared" si="26"/>
        <v>585</v>
      </c>
      <c r="Z87" s="94" t="s">
        <v>228</v>
      </c>
      <c r="AA87" s="92">
        <f t="shared" si="27"/>
        <v>585</v>
      </c>
      <c r="AB87" s="92" t="s">
        <v>228</v>
      </c>
    </row>
    <row r="88" spans="1:28" ht="14.1" customHeight="1" x14ac:dyDescent="0.25">
      <c r="A88" s="99">
        <f t="shared" si="14"/>
        <v>586</v>
      </c>
      <c r="B88" s="99" t="s">
        <v>229</v>
      </c>
      <c r="C88" s="96">
        <f t="shared" si="15"/>
        <v>586</v>
      </c>
      <c r="D88" s="96" t="s">
        <v>229</v>
      </c>
      <c r="E88" s="99">
        <f t="shared" si="16"/>
        <v>586</v>
      </c>
      <c r="F88" s="99" t="s">
        <v>229</v>
      </c>
      <c r="G88" s="96">
        <f t="shared" si="17"/>
        <v>586</v>
      </c>
      <c r="H88" s="96" t="s">
        <v>229</v>
      </c>
      <c r="I88" s="95">
        <f t="shared" si="28"/>
        <v>586</v>
      </c>
      <c r="J88" s="95" t="s">
        <v>229</v>
      </c>
      <c r="K88" s="96">
        <f t="shared" si="29"/>
        <v>586</v>
      </c>
      <c r="L88" s="96" t="s">
        <v>229</v>
      </c>
      <c r="M88" s="95">
        <f t="shared" si="20"/>
        <v>586</v>
      </c>
      <c r="N88" s="95" t="s">
        <v>229</v>
      </c>
      <c r="O88" s="96">
        <f t="shared" si="21"/>
        <v>586</v>
      </c>
      <c r="P88" s="96" t="s">
        <v>229</v>
      </c>
      <c r="Q88" s="94">
        <f t="shared" si="22"/>
        <v>586</v>
      </c>
      <c r="R88" s="94" t="s">
        <v>228</v>
      </c>
      <c r="S88" s="92">
        <f t="shared" si="23"/>
        <v>586</v>
      </c>
      <c r="T88" s="92" t="s">
        <v>228</v>
      </c>
      <c r="U88" s="98">
        <f t="shared" si="24"/>
        <v>586</v>
      </c>
      <c r="V88" s="98" t="s">
        <v>228</v>
      </c>
      <c r="W88" s="92">
        <f t="shared" si="25"/>
        <v>586</v>
      </c>
      <c r="X88" s="92" t="s">
        <v>228</v>
      </c>
      <c r="Y88" s="94">
        <f t="shared" si="26"/>
        <v>586</v>
      </c>
      <c r="Z88" s="94" t="s">
        <v>228</v>
      </c>
      <c r="AA88" s="92">
        <f t="shared" si="27"/>
        <v>586</v>
      </c>
      <c r="AB88" s="92" t="s">
        <v>228</v>
      </c>
    </row>
    <row r="89" spans="1:28" ht="14.1" customHeight="1" x14ac:dyDescent="0.25">
      <c r="A89" s="99">
        <f t="shared" si="14"/>
        <v>587</v>
      </c>
      <c r="B89" s="99" t="s">
        <v>229</v>
      </c>
      <c r="C89" s="96">
        <f t="shared" si="15"/>
        <v>587</v>
      </c>
      <c r="D89" s="96" t="s">
        <v>229</v>
      </c>
      <c r="E89" s="99">
        <f t="shared" si="16"/>
        <v>587</v>
      </c>
      <c r="F89" s="99" t="s">
        <v>229</v>
      </c>
      <c r="G89" s="96">
        <f t="shared" si="17"/>
        <v>587</v>
      </c>
      <c r="H89" s="96" t="s">
        <v>229</v>
      </c>
      <c r="I89" s="95">
        <f t="shared" si="28"/>
        <v>587</v>
      </c>
      <c r="J89" s="95" t="s">
        <v>229</v>
      </c>
      <c r="K89" s="96">
        <f t="shared" si="29"/>
        <v>587</v>
      </c>
      <c r="L89" s="96" t="s">
        <v>229</v>
      </c>
      <c r="M89" s="95">
        <f t="shared" si="20"/>
        <v>587</v>
      </c>
      <c r="N89" s="95" t="s">
        <v>229</v>
      </c>
      <c r="O89" s="96">
        <f t="shared" si="21"/>
        <v>587</v>
      </c>
      <c r="P89" s="96" t="s">
        <v>229</v>
      </c>
      <c r="Q89" s="94">
        <f t="shared" si="22"/>
        <v>587</v>
      </c>
      <c r="R89" s="94" t="s">
        <v>228</v>
      </c>
      <c r="S89" s="92">
        <f t="shared" si="23"/>
        <v>587</v>
      </c>
      <c r="T89" s="92" t="s">
        <v>228</v>
      </c>
      <c r="U89" s="98">
        <f t="shared" si="24"/>
        <v>587</v>
      </c>
      <c r="V89" s="98" t="s">
        <v>228</v>
      </c>
      <c r="W89" s="92">
        <f t="shared" si="25"/>
        <v>587</v>
      </c>
      <c r="X89" s="92" t="s">
        <v>228</v>
      </c>
      <c r="Y89" s="94">
        <f t="shared" si="26"/>
        <v>587</v>
      </c>
      <c r="Z89" s="94" t="s">
        <v>228</v>
      </c>
      <c r="AA89" s="92">
        <f t="shared" si="27"/>
        <v>587</v>
      </c>
      <c r="AB89" s="92" t="s">
        <v>228</v>
      </c>
    </row>
    <row r="90" spans="1:28" ht="14.1" customHeight="1" x14ac:dyDescent="0.25">
      <c r="A90" s="99">
        <f t="shared" si="14"/>
        <v>588</v>
      </c>
      <c r="B90" s="99" t="s">
        <v>229</v>
      </c>
      <c r="C90" s="96">
        <f t="shared" si="15"/>
        <v>588</v>
      </c>
      <c r="D90" s="96" t="s">
        <v>229</v>
      </c>
      <c r="E90" s="99">
        <f t="shared" si="16"/>
        <v>588</v>
      </c>
      <c r="F90" s="99" t="s">
        <v>229</v>
      </c>
      <c r="G90" s="96">
        <f t="shared" si="17"/>
        <v>588</v>
      </c>
      <c r="H90" s="96" t="s">
        <v>229</v>
      </c>
      <c r="I90" s="95">
        <f t="shared" si="28"/>
        <v>588</v>
      </c>
      <c r="J90" s="95" t="s">
        <v>229</v>
      </c>
      <c r="K90" s="96">
        <f t="shared" si="29"/>
        <v>588</v>
      </c>
      <c r="L90" s="96" t="s">
        <v>229</v>
      </c>
      <c r="M90" s="95">
        <f t="shared" si="20"/>
        <v>588</v>
      </c>
      <c r="N90" s="95" t="s">
        <v>229</v>
      </c>
      <c r="O90" s="96">
        <f t="shared" si="21"/>
        <v>588</v>
      </c>
      <c r="P90" s="96" t="s">
        <v>229</v>
      </c>
      <c r="Q90" s="94">
        <f t="shared" si="22"/>
        <v>588</v>
      </c>
      <c r="R90" s="94" t="s">
        <v>228</v>
      </c>
      <c r="S90" s="92">
        <f t="shared" si="23"/>
        <v>588</v>
      </c>
      <c r="T90" s="92" t="s">
        <v>228</v>
      </c>
      <c r="U90" s="98">
        <f t="shared" si="24"/>
        <v>588</v>
      </c>
      <c r="V90" s="98" t="s">
        <v>228</v>
      </c>
      <c r="W90" s="92">
        <f t="shared" si="25"/>
        <v>588</v>
      </c>
      <c r="X90" s="92" t="s">
        <v>228</v>
      </c>
      <c r="Y90" s="94">
        <f t="shared" si="26"/>
        <v>588</v>
      </c>
      <c r="Z90" s="94" t="s">
        <v>228</v>
      </c>
      <c r="AA90" s="92">
        <f t="shared" si="27"/>
        <v>588</v>
      </c>
      <c r="AB90" s="92" t="s">
        <v>228</v>
      </c>
    </row>
    <row r="91" spans="1:28" ht="14.1" customHeight="1" x14ac:dyDescent="0.25">
      <c r="A91" s="99">
        <f t="shared" si="14"/>
        <v>589</v>
      </c>
      <c r="B91" s="99" t="s">
        <v>229</v>
      </c>
      <c r="C91" s="96">
        <f t="shared" si="15"/>
        <v>589</v>
      </c>
      <c r="D91" s="96" t="s">
        <v>229</v>
      </c>
      <c r="E91" s="99">
        <f t="shared" si="16"/>
        <v>589</v>
      </c>
      <c r="F91" s="99" t="s">
        <v>229</v>
      </c>
      <c r="G91" s="96">
        <f t="shared" si="17"/>
        <v>589</v>
      </c>
      <c r="H91" s="96" t="s">
        <v>229</v>
      </c>
      <c r="I91" s="95">
        <f t="shared" si="28"/>
        <v>589</v>
      </c>
      <c r="J91" s="95" t="s">
        <v>229</v>
      </c>
      <c r="K91" s="96">
        <f t="shared" si="29"/>
        <v>589</v>
      </c>
      <c r="L91" s="96" t="s">
        <v>229</v>
      </c>
      <c r="M91" s="95">
        <f t="shared" si="20"/>
        <v>589</v>
      </c>
      <c r="N91" s="95" t="s">
        <v>229</v>
      </c>
      <c r="O91" s="96">
        <f t="shared" si="21"/>
        <v>589</v>
      </c>
      <c r="P91" s="96" t="s">
        <v>229</v>
      </c>
      <c r="Q91" s="94">
        <f t="shared" si="22"/>
        <v>589</v>
      </c>
      <c r="R91" s="94" t="s">
        <v>228</v>
      </c>
      <c r="S91" s="92">
        <f t="shared" si="23"/>
        <v>589</v>
      </c>
      <c r="T91" s="92" t="s">
        <v>228</v>
      </c>
      <c r="U91" s="98">
        <f t="shared" si="24"/>
        <v>589</v>
      </c>
      <c r="V91" s="98" t="s">
        <v>228</v>
      </c>
      <c r="W91" s="92">
        <f t="shared" si="25"/>
        <v>589</v>
      </c>
      <c r="X91" s="92" t="s">
        <v>228</v>
      </c>
      <c r="Y91" s="94">
        <f t="shared" si="26"/>
        <v>589</v>
      </c>
      <c r="Z91" s="94" t="s">
        <v>228</v>
      </c>
      <c r="AA91" s="92">
        <f t="shared" si="27"/>
        <v>589</v>
      </c>
      <c r="AB91" s="92" t="s">
        <v>228</v>
      </c>
    </row>
    <row r="92" spans="1:28" ht="14.1" customHeight="1" x14ac:dyDescent="0.25">
      <c r="A92" s="99">
        <f t="shared" si="14"/>
        <v>590</v>
      </c>
      <c r="B92" s="99" t="s">
        <v>229</v>
      </c>
      <c r="C92" s="96">
        <f t="shared" si="15"/>
        <v>590</v>
      </c>
      <c r="D92" s="96" t="s">
        <v>229</v>
      </c>
      <c r="E92" s="99">
        <f t="shared" si="16"/>
        <v>590</v>
      </c>
      <c r="F92" s="99" t="s">
        <v>229</v>
      </c>
      <c r="G92" s="96">
        <f t="shared" si="17"/>
        <v>590</v>
      </c>
      <c r="H92" s="96" t="s">
        <v>229</v>
      </c>
      <c r="I92" s="95">
        <f t="shared" si="28"/>
        <v>590</v>
      </c>
      <c r="J92" s="95" t="s">
        <v>229</v>
      </c>
      <c r="K92" s="96">
        <f t="shared" si="29"/>
        <v>590</v>
      </c>
      <c r="L92" s="96" t="s">
        <v>229</v>
      </c>
      <c r="M92" s="95">
        <f t="shared" si="20"/>
        <v>590</v>
      </c>
      <c r="N92" s="95" t="s">
        <v>229</v>
      </c>
      <c r="O92" s="96">
        <f t="shared" si="21"/>
        <v>590</v>
      </c>
      <c r="P92" s="96" t="s">
        <v>229</v>
      </c>
      <c r="Q92" s="94">
        <f t="shared" si="22"/>
        <v>590</v>
      </c>
      <c r="R92" s="94" t="s">
        <v>228</v>
      </c>
      <c r="S92" s="92">
        <f t="shared" si="23"/>
        <v>590</v>
      </c>
      <c r="T92" s="92" t="s">
        <v>228</v>
      </c>
      <c r="U92" s="98">
        <f t="shared" si="24"/>
        <v>590</v>
      </c>
      <c r="V92" s="98" t="s">
        <v>228</v>
      </c>
      <c r="W92" s="92">
        <f t="shared" si="25"/>
        <v>590</v>
      </c>
      <c r="X92" s="92" t="s">
        <v>228</v>
      </c>
      <c r="Y92" s="94">
        <f t="shared" si="26"/>
        <v>590</v>
      </c>
      <c r="Z92" s="94" t="s">
        <v>228</v>
      </c>
      <c r="AA92" s="92">
        <f t="shared" si="27"/>
        <v>590</v>
      </c>
      <c r="AB92" s="92" t="s">
        <v>228</v>
      </c>
    </row>
    <row r="93" spans="1:28" ht="14.1" customHeight="1" x14ac:dyDescent="0.25">
      <c r="A93" s="99">
        <f t="shared" si="14"/>
        <v>591</v>
      </c>
      <c r="B93" s="99" t="s">
        <v>229</v>
      </c>
      <c r="C93" s="96">
        <f t="shared" si="15"/>
        <v>591</v>
      </c>
      <c r="D93" s="96" t="s">
        <v>229</v>
      </c>
      <c r="E93" s="99">
        <f t="shared" si="16"/>
        <v>591</v>
      </c>
      <c r="F93" s="99" t="s">
        <v>229</v>
      </c>
      <c r="G93" s="96">
        <f t="shared" si="17"/>
        <v>591</v>
      </c>
      <c r="H93" s="96" t="s">
        <v>229</v>
      </c>
      <c r="I93" s="95">
        <f t="shared" si="28"/>
        <v>591</v>
      </c>
      <c r="J93" s="95" t="s">
        <v>229</v>
      </c>
      <c r="K93" s="96">
        <f t="shared" si="29"/>
        <v>591</v>
      </c>
      <c r="L93" s="96" t="s">
        <v>229</v>
      </c>
      <c r="M93" s="95">
        <f t="shared" si="20"/>
        <v>591</v>
      </c>
      <c r="N93" s="95" t="s">
        <v>229</v>
      </c>
      <c r="O93" s="96">
        <f t="shared" si="21"/>
        <v>591</v>
      </c>
      <c r="P93" s="96" t="s">
        <v>229</v>
      </c>
      <c r="Q93" s="94">
        <f t="shared" si="22"/>
        <v>591</v>
      </c>
      <c r="R93" s="94" t="s">
        <v>228</v>
      </c>
      <c r="S93" s="92">
        <f t="shared" si="23"/>
        <v>591</v>
      </c>
      <c r="T93" s="92" t="s">
        <v>228</v>
      </c>
      <c r="U93" s="98">
        <f t="shared" si="24"/>
        <v>591</v>
      </c>
      <c r="V93" s="98" t="s">
        <v>228</v>
      </c>
      <c r="W93" s="92">
        <f t="shared" si="25"/>
        <v>591</v>
      </c>
      <c r="X93" s="92" t="s">
        <v>228</v>
      </c>
      <c r="Y93" s="94">
        <f t="shared" si="26"/>
        <v>591</v>
      </c>
      <c r="Z93" s="94" t="s">
        <v>228</v>
      </c>
      <c r="AA93" s="92">
        <f t="shared" si="27"/>
        <v>591</v>
      </c>
      <c r="AB93" s="92" t="s">
        <v>228</v>
      </c>
    </row>
    <row r="94" spans="1:28" ht="14.1" customHeight="1" x14ac:dyDescent="0.25">
      <c r="A94" s="99">
        <f t="shared" si="14"/>
        <v>592</v>
      </c>
      <c r="B94" s="99" t="s">
        <v>229</v>
      </c>
      <c r="C94" s="96">
        <f t="shared" si="15"/>
        <v>592</v>
      </c>
      <c r="D94" s="96" t="s">
        <v>229</v>
      </c>
      <c r="E94" s="99">
        <f t="shared" si="16"/>
        <v>592</v>
      </c>
      <c r="F94" s="99" t="s">
        <v>229</v>
      </c>
      <c r="G94" s="96">
        <f t="shared" si="17"/>
        <v>592</v>
      </c>
      <c r="H94" s="96" t="s">
        <v>229</v>
      </c>
      <c r="I94" s="95">
        <f t="shared" si="28"/>
        <v>592</v>
      </c>
      <c r="J94" s="95" t="s">
        <v>229</v>
      </c>
      <c r="K94" s="96">
        <f t="shared" si="29"/>
        <v>592</v>
      </c>
      <c r="L94" s="96" t="s">
        <v>229</v>
      </c>
      <c r="M94" s="95">
        <f t="shared" si="20"/>
        <v>592</v>
      </c>
      <c r="N94" s="95" t="s">
        <v>229</v>
      </c>
      <c r="O94" s="96">
        <f t="shared" si="21"/>
        <v>592</v>
      </c>
      <c r="P94" s="96" t="s">
        <v>229</v>
      </c>
      <c r="Q94" s="94">
        <f t="shared" si="22"/>
        <v>592</v>
      </c>
      <c r="R94" s="94" t="s">
        <v>228</v>
      </c>
      <c r="S94" s="92">
        <f t="shared" si="23"/>
        <v>592</v>
      </c>
      <c r="T94" s="92" t="s">
        <v>228</v>
      </c>
      <c r="U94" s="98">
        <f t="shared" si="24"/>
        <v>592</v>
      </c>
      <c r="V94" s="98" t="s">
        <v>228</v>
      </c>
      <c r="W94" s="92">
        <f t="shared" si="25"/>
        <v>592</v>
      </c>
      <c r="X94" s="92" t="s">
        <v>228</v>
      </c>
      <c r="Y94" s="94">
        <f t="shared" si="26"/>
        <v>592</v>
      </c>
      <c r="Z94" s="94" t="s">
        <v>228</v>
      </c>
      <c r="AA94" s="92">
        <f t="shared" si="27"/>
        <v>592</v>
      </c>
      <c r="AB94" s="92" t="s">
        <v>228</v>
      </c>
    </row>
    <row r="95" spans="1:28" ht="14.1" customHeight="1" x14ac:dyDescent="0.25">
      <c r="A95" s="99">
        <f t="shared" si="14"/>
        <v>593</v>
      </c>
      <c r="B95" s="99" t="s">
        <v>229</v>
      </c>
      <c r="C95" s="96">
        <f t="shared" si="15"/>
        <v>593</v>
      </c>
      <c r="D95" s="96" t="s">
        <v>229</v>
      </c>
      <c r="E95" s="99">
        <f t="shared" si="16"/>
        <v>593</v>
      </c>
      <c r="F95" s="99" t="s">
        <v>229</v>
      </c>
      <c r="G95" s="96">
        <f t="shared" si="17"/>
        <v>593</v>
      </c>
      <c r="H95" s="96" t="s">
        <v>229</v>
      </c>
      <c r="I95" s="95">
        <f t="shared" si="28"/>
        <v>593</v>
      </c>
      <c r="J95" s="95" t="s">
        <v>229</v>
      </c>
      <c r="K95" s="96">
        <f t="shared" si="29"/>
        <v>593</v>
      </c>
      <c r="L95" s="96" t="s">
        <v>229</v>
      </c>
      <c r="M95" s="95">
        <f t="shared" si="20"/>
        <v>593</v>
      </c>
      <c r="N95" s="95" t="s">
        <v>229</v>
      </c>
      <c r="O95" s="96">
        <f t="shared" si="21"/>
        <v>593</v>
      </c>
      <c r="P95" s="96" t="s">
        <v>229</v>
      </c>
      <c r="Q95" s="94">
        <f t="shared" si="22"/>
        <v>593</v>
      </c>
      <c r="R95" s="94" t="s">
        <v>228</v>
      </c>
      <c r="S95" s="92">
        <f t="shared" si="23"/>
        <v>593</v>
      </c>
      <c r="T95" s="92" t="s">
        <v>228</v>
      </c>
      <c r="U95" s="98">
        <f t="shared" si="24"/>
        <v>593</v>
      </c>
      <c r="V95" s="98" t="s">
        <v>228</v>
      </c>
      <c r="W95" s="92">
        <f t="shared" si="25"/>
        <v>593</v>
      </c>
      <c r="X95" s="92" t="s">
        <v>228</v>
      </c>
      <c r="Y95" s="94">
        <f t="shared" si="26"/>
        <v>593</v>
      </c>
      <c r="Z95" s="94" t="s">
        <v>228</v>
      </c>
      <c r="AA95" s="92">
        <f t="shared" si="27"/>
        <v>593</v>
      </c>
      <c r="AB95" s="92" t="s">
        <v>228</v>
      </c>
    </row>
    <row r="96" spans="1:28" ht="14.1" customHeight="1" x14ac:dyDescent="0.25">
      <c r="A96" s="99">
        <f t="shared" si="14"/>
        <v>594</v>
      </c>
      <c r="B96" s="99" t="s">
        <v>229</v>
      </c>
      <c r="C96" s="96">
        <f t="shared" si="15"/>
        <v>594</v>
      </c>
      <c r="D96" s="96" t="s">
        <v>229</v>
      </c>
      <c r="E96" s="99">
        <f t="shared" si="16"/>
        <v>594</v>
      </c>
      <c r="F96" s="99" t="s">
        <v>229</v>
      </c>
      <c r="G96" s="96">
        <f t="shared" si="17"/>
        <v>594</v>
      </c>
      <c r="H96" s="96" t="s">
        <v>229</v>
      </c>
      <c r="I96" s="95">
        <f t="shared" si="28"/>
        <v>594</v>
      </c>
      <c r="J96" s="95" t="s">
        <v>229</v>
      </c>
      <c r="K96" s="96">
        <f t="shared" si="29"/>
        <v>594</v>
      </c>
      <c r="L96" s="96" t="s">
        <v>229</v>
      </c>
      <c r="M96" s="95">
        <f t="shared" si="20"/>
        <v>594</v>
      </c>
      <c r="N96" s="95" t="s">
        <v>229</v>
      </c>
      <c r="O96" s="96">
        <f t="shared" si="21"/>
        <v>594</v>
      </c>
      <c r="P96" s="96" t="s">
        <v>229</v>
      </c>
      <c r="Q96" s="94">
        <f t="shared" si="22"/>
        <v>594</v>
      </c>
      <c r="R96" s="94" t="s">
        <v>228</v>
      </c>
      <c r="S96" s="92">
        <f t="shared" si="23"/>
        <v>594</v>
      </c>
      <c r="T96" s="92" t="s">
        <v>228</v>
      </c>
      <c r="U96" s="98">
        <f t="shared" si="24"/>
        <v>594</v>
      </c>
      <c r="V96" s="98" t="s">
        <v>228</v>
      </c>
      <c r="W96" s="92">
        <f t="shared" si="25"/>
        <v>594</v>
      </c>
      <c r="X96" s="92" t="s">
        <v>228</v>
      </c>
      <c r="Y96" s="94">
        <f t="shared" si="26"/>
        <v>594</v>
      </c>
      <c r="Z96" s="94" t="s">
        <v>228</v>
      </c>
      <c r="AA96" s="92">
        <f t="shared" si="27"/>
        <v>594</v>
      </c>
      <c r="AB96" s="92" t="s">
        <v>228</v>
      </c>
    </row>
    <row r="97" spans="1:28" ht="14.1" customHeight="1" x14ac:dyDescent="0.25">
      <c r="A97" s="99">
        <f t="shared" si="14"/>
        <v>595</v>
      </c>
      <c r="B97" s="99" t="s">
        <v>229</v>
      </c>
      <c r="C97" s="96">
        <f t="shared" si="15"/>
        <v>595</v>
      </c>
      <c r="D97" s="96" t="s">
        <v>229</v>
      </c>
      <c r="E97" s="99">
        <f t="shared" si="16"/>
        <v>595</v>
      </c>
      <c r="F97" s="99" t="s">
        <v>229</v>
      </c>
      <c r="G97" s="96">
        <f t="shared" si="17"/>
        <v>595</v>
      </c>
      <c r="H97" s="96" t="s">
        <v>229</v>
      </c>
      <c r="I97" s="95">
        <f t="shared" si="28"/>
        <v>595</v>
      </c>
      <c r="J97" s="95" t="s">
        <v>229</v>
      </c>
      <c r="K97" s="96">
        <f t="shared" si="29"/>
        <v>595</v>
      </c>
      <c r="L97" s="96" t="s">
        <v>229</v>
      </c>
      <c r="M97" s="95">
        <f t="shared" si="20"/>
        <v>595</v>
      </c>
      <c r="N97" s="95" t="s">
        <v>229</v>
      </c>
      <c r="O97" s="96">
        <f t="shared" si="21"/>
        <v>595</v>
      </c>
      <c r="P97" s="96" t="s">
        <v>229</v>
      </c>
      <c r="Q97" s="94">
        <f t="shared" si="22"/>
        <v>595</v>
      </c>
      <c r="R97" s="94" t="s">
        <v>228</v>
      </c>
      <c r="S97" s="92">
        <f t="shared" si="23"/>
        <v>595</v>
      </c>
      <c r="T97" s="92" t="s">
        <v>228</v>
      </c>
      <c r="U97" s="98">
        <f t="shared" si="24"/>
        <v>595</v>
      </c>
      <c r="V97" s="98" t="s">
        <v>228</v>
      </c>
      <c r="W97" s="92">
        <f t="shared" si="25"/>
        <v>595</v>
      </c>
      <c r="X97" s="92" t="s">
        <v>228</v>
      </c>
      <c r="Y97" s="94">
        <f t="shared" si="26"/>
        <v>595</v>
      </c>
      <c r="Z97" s="94" t="s">
        <v>228</v>
      </c>
      <c r="AA97" s="92">
        <f t="shared" si="27"/>
        <v>595</v>
      </c>
      <c r="AB97" s="92" t="s">
        <v>228</v>
      </c>
    </row>
    <row r="98" spans="1:28" ht="14.1" customHeight="1" x14ac:dyDescent="0.25">
      <c r="A98" s="99">
        <f t="shared" si="14"/>
        <v>596</v>
      </c>
      <c r="B98" s="99" t="s">
        <v>229</v>
      </c>
      <c r="C98" s="96">
        <f t="shared" si="15"/>
        <v>596</v>
      </c>
      <c r="D98" s="96" t="s">
        <v>229</v>
      </c>
      <c r="E98" s="99">
        <f t="shared" si="16"/>
        <v>596</v>
      </c>
      <c r="F98" s="99" t="s">
        <v>229</v>
      </c>
      <c r="G98" s="96">
        <f t="shared" si="17"/>
        <v>596</v>
      </c>
      <c r="H98" s="96" t="s">
        <v>229</v>
      </c>
      <c r="I98" s="95">
        <f t="shared" si="28"/>
        <v>596</v>
      </c>
      <c r="J98" s="95" t="s">
        <v>229</v>
      </c>
      <c r="K98" s="96">
        <f t="shared" si="29"/>
        <v>596</v>
      </c>
      <c r="L98" s="96" t="s">
        <v>229</v>
      </c>
      <c r="M98" s="95">
        <f t="shared" si="20"/>
        <v>596</v>
      </c>
      <c r="N98" s="95" t="s">
        <v>229</v>
      </c>
      <c r="O98" s="96">
        <f t="shared" si="21"/>
        <v>596</v>
      </c>
      <c r="P98" s="96" t="s">
        <v>229</v>
      </c>
      <c r="Q98" s="94">
        <f t="shared" si="22"/>
        <v>596</v>
      </c>
      <c r="R98" s="94" t="s">
        <v>228</v>
      </c>
      <c r="S98" s="92">
        <f t="shared" si="23"/>
        <v>596</v>
      </c>
      <c r="T98" s="92" t="s">
        <v>228</v>
      </c>
      <c r="U98" s="98">
        <f t="shared" si="24"/>
        <v>596</v>
      </c>
      <c r="V98" s="98" t="s">
        <v>228</v>
      </c>
      <c r="W98" s="92">
        <f t="shared" si="25"/>
        <v>596</v>
      </c>
      <c r="X98" s="92" t="s">
        <v>228</v>
      </c>
      <c r="Y98" s="94">
        <f t="shared" si="26"/>
        <v>596</v>
      </c>
      <c r="Z98" s="94" t="s">
        <v>228</v>
      </c>
      <c r="AA98" s="92">
        <f t="shared" si="27"/>
        <v>596</v>
      </c>
      <c r="AB98" s="92" t="s">
        <v>228</v>
      </c>
    </row>
    <row r="99" spans="1:28" ht="14.1" customHeight="1" x14ac:dyDescent="0.25">
      <c r="A99" s="99">
        <f t="shared" si="14"/>
        <v>597</v>
      </c>
      <c r="B99" s="99" t="s">
        <v>229</v>
      </c>
      <c r="C99" s="96">
        <f t="shared" si="15"/>
        <v>597</v>
      </c>
      <c r="D99" s="96" t="s">
        <v>229</v>
      </c>
      <c r="E99" s="99">
        <f t="shared" si="16"/>
        <v>597</v>
      </c>
      <c r="F99" s="99" t="s">
        <v>229</v>
      </c>
      <c r="G99" s="96">
        <f t="shared" si="17"/>
        <v>597</v>
      </c>
      <c r="H99" s="96" t="s">
        <v>229</v>
      </c>
      <c r="I99" s="95">
        <f t="shared" si="28"/>
        <v>597</v>
      </c>
      <c r="J99" s="95" t="s">
        <v>229</v>
      </c>
      <c r="K99" s="96">
        <f t="shared" si="29"/>
        <v>597</v>
      </c>
      <c r="L99" s="96" t="s">
        <v>229</v>
      </c>
      <c r="M99" s="95">
        <f t="shared" si="20"/>
        <v>597</v>
      </c>
      <c r="N99" s="95" t="s">
        <v>229</v>
      </c>
      <c r="O99" s="96">
        <f t="shared" si="21"/>
        <v>597</v>
      </c>
      <c r="P99" s="96" t="s">
        <v>229</v>
      </c>
      <c r="Q99" s="94">
        <f t="shared" si="22"/>
        <v>597</v>
      </c>
      <c r="R99" s="94" t="s">
        <v>228</v>
      </c>
      <c r="S99" s="92">
        <f t="shared" si="23"/>
        <v>597</v>
      </c>
      <c r="T99" s="92" t="s">
        <v>228</v>
      </c>
      <c r="U99" s="98">
        <f t="shared" si="24"/>
        <v>597</v>
      </c>
      <c r="V99" s="98" t="s">
        <v>228</v>
      </c>
      <c r="W99" s="92">
        <f t="shared" si="25"/>
        <v>597</v>
      </c>
      <c r="X99" s="92" t="s">
        <v>228</v>
      </c>
      <c r="Y99" s="94">
        <f t="shared" si="26"/>
        <v>597</v>
      </c>
      <c r="Z99" s="94" t="s">
        <v>228</v>
      </c>
      <c r="AA99" s="92">
        <f t="shared" si="27"/>
        <v>597</v>
      </c>
      <c r="AB99" s="92" t="s">
        <v>228</v>
      </c>
    </row>
    <row r="100" spans="1:28" ht="14.1" customHeight="1" x14ac:dyDescent="0.25">
      <c r="A100" s="99">
        <f t="shared" si="14"/>
        <v>598</v>
      </c>
      <c r="B100" s="99" t="s">
        <v>229</v>
      </c>
      <c r="C100" s="96">
        <f t="shared" si="15"/>
        <v>598</v>
      </c>
      <c r="D100" s="96" t="s">
        <v>229</v>
      </c>
      <c r="E100" s="99">
        <f t="shared" si="16"/>
        <v>598</v>
      </c>
      <c r="F100" s="99" t="s">
        <v>229</v>
      </c>
      <c r="G100" s="96">
        <f t="shared" si="17"/>
        <v>598</v>
      </c>
      <c r="H100" s="96" t="s">
        <v>229</v>
      </c>
      <c r="I100" s="95">
        <f t="shared" si="28"/>
        <v>598</v>
      </c>
      <c r="J100" s="95" t="s">
        <v>229</v>
      </c>
      <c r="K100" s="96">
        <f t="shared" si="29"/>
        <v>598</v>
      </c>
      <c r="L100" s="96" t="s">
        <v>229</v>
      </c>
      <c r="M100" s="95">
        <f t="shared" si="20"/>
        <v>598</v>
      </c>
      <c r="N100" s="95" t="s">
        <v>229</v>
      </c>
      <c r="O100" s="96">
        <f t="shared" si="21"/>
        <v>598</v>
      </c>
      <c r="P100" s="96" t="s">
        <v>229</v>
      </c>
      <c r="Q100" s="94">
        <f t="shared" si="22"/>
        <v>598</v>
      </c>
      <c r="R100" s="94" t="s">
        <v>228</v>
      </c>
      <c r="S100" s="92">
        <f t="shared" si="23"/>
        <v>598</v>
      </c>
      <c r="T100" s="92" t="s">
        <v>228</v>
      </c>
      <c r="U100" s="98">
        <f t="shared" si="24"/>
        <v>598</v>
      </c>
      <c r="V100" s="98" t="s">
        <v>228</v>
      </c>
      <c r="W100" s="92">
        <f t="shared" si="25"/>
        <v>598</v>
      </c>
      <c r="X100" s="92" t="s">
        <v>228</v>
      </c>
      <c r="Y100" s="94">
        <f t="shared" si="26"/>
        <v>598</v>
      </c>
      <c r="Z100" s="94" t="s">
        <v>228</v>
      </c>
      <c r="AA100" s="92">
        <f t="shared" si="27"/>
        <v>598</v>
      </c>
      <c r="AB100" s="92" t="s">
        <v>228</v>
      </c>
    </row>
    <row r="101" spans="1:28" ht="14.1" customHeight="1" x14ac:dyDescent="0.25">
      <c r="A101" s="99">
        <f t="shared" si="14"/>
        <v>599</v>
      </c>
      <c r="B101" s="99" t="s">
        <v>229</v>
      </c>
      <c r="C101" s="96">
        <f t="shared" si="15"/>
        <v>599</v>
      </c>
      <c r="D101" s="96" t="s">
        <v>229</v>
      </c>
      <c r="E101" s="99">
        <f t="shared" si="16"/>
        <v>599</v>
      </c>
      <c r="F101" s="99" t="s">
        <v>229</v>
      </c>
      <c r="G101" s="96">
        <f t="shared" si="17"/>
        <v>599</v>
      </c>
      <c r="H101" s="96" t="s">
        <v>229</v>
      </c>
      <c r="I101" s="95">
        <f t="shared" si="28"/>
        <v>599</v>
      </c>
      <c r="J101" s="95" t="s">
        <v>229</v>
      </c>
      <c r="K101" s="96">
        <f t="shared" si="29"/>
        <v>599</v>
      </c>
      <c r="L101" s="96" t="s">
        <v>229</v>
      </c>
      <c r="M101" s="95">
        <f t="shared" si="20"/>
        <v>599</v>
      </c>
      <c r="N101" s="95" t="s">
        <v>229</v>
      </c>
      <c r="O101" s="96">
        <f t="shared" si="21"/>
        <v>599</v>
      </c>
      <c r="P101" s="96" t="s">
        <v>229</v>
      </c>
      <c r="Q101" s="94">
        <f t="shared" si="22"/>
        <v>599</v>
      </c>
      <c r="R101" s="94" t="s">
        <v>228</v>
      </c>
      <c r="S101" s="92">
        <f t="shared" si="23"/>
        <v>599</v>
      </c>
      <c r="T101" s="92" t="s">
        <v>228</v>
      </c>
      <c r="U101" s="98">
        <f t="shared" si="24"/>
        <v>599</v>
      </c>
      <c r="V101" s="98" t="s">
        <v>228</v>
      </c>
      <c r="W101" s="92">
        <f t="shared" si="25"/>
        <v>599</v>
      </c>
      <c r="X101" s="92" t="s">
        <v>228</v>
      </c>
      <c r="Y101" s="94">
        <f t="shared" si="26"/>
        <v>599</v>
      </c>
      <c r="Z101" s="94" t="s">
        <v>228</v>
      </c>
      <c r="AA101" s="92">
        <f t="shared" si="27"/>
        <v>599</v>
      </c>
      <c r="AB101" s="92" t="s">
        <v>228</v>
      </c>
    </row>
    <row r="102" spans="1:28" ht="14.1" customHeight="1" x14ac:dyDescent="0.25">
      <c r="A102" s="99">
        <f t="shared" si="14"/>
        <v>600</v>
      </c>
      <c r="B102" s="99" t="s">
        <v>229</v>
      </c>
      <c r="C102" s="96">
        <f t="shared" si="15"/>
        <v>600</v>
      </c>
      <c r="D102" s="96" t="s">
        <v>229</v>
      </c>
      <c r="E102" s="99">
        <f t="shared" si="16"/>
        <v>600</v>
      </c>
      <c r="F102" s="99" t="s">
        <v>229</v>
      </c>
      <c r="G102" s="96">
        <f t="shared" si="17"/>
        <v>600</v>
      </c>
      <c r="H102" s="96" t="s">
        <v>229</v>
      </c>
      <c r="I102" s="95">
        <f t="shared" si="28"/>
        <v>600</v>
      </c>
      <c r="J102" s="95" t="s">
        <v>229</v>
      </c>
      <c r="K102" s="96">
        <f t="shared" si="29"/>
        <v>600</v>
      </c>
      <c r="L102" s="96" t="s">
        <v>229</v>
      </c>
      <c r="M102" s="95">
        <f t="shared" si="20"/>
        <v>600</v>
      </c>
      <c r="N102" s="95" t="s">
        <v>229</v>
      </c>
      <c r="O102" s="96">
        <f t="shared" si="21"/>
        <v>600</v>
      </c>
      <c r="P102" s="96" t="s">
        <v>229</v>
      </c>
      <c r="Q102" s="94">
        <f t="shared" si="22"/>
        <v>600</v>
      </c>
      <c r="R102" s="94" t="s">
        <v>228</v>
      </c>
      <c r="S102" s="92">
        <f t="shared" si="23"/>
        <v>600</v>
      </c>
      <c r="T102" s="92" t="s">
        <v>228</v>
      </c>
      <c r="U102" s="98">
        <f t="shared" si="24"/>
        <v>600</v>
      </c>
      <c r="V102" s="98" t="s">
        <v>228</v>
      </c>
      <c r="W102" s="92">
        <f t="shared" si="25"/>
        <v>600</v>
      </c>
      <c r="X102" s="92" t="s">
        <v>228</v>
      </c>
      <c r="Y102" s="94">
        <f t="shared" si="26"/>
        <v>600</v>
      </c>
      <c r="Z102" s="94" t="s">
        <v>228</v>
      </c>
      <c r="AA102" s="92">
        <f t="shared" si="27"/>
        <v>600</v>
      </c>
      <c r="AB102" s="92" t="s">
        <v>228</v>
      </c>
    </row>
    <row r="103" spans="1:28" x14ac:dyDescent="0.25">
      <c r="A103" s="100"/>
      <c r="B103" s="100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8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55" width="21.140625" style="5" customWidth="1"/>
    <col min="56" max="66" width="9.140625" style="6"/>
    <col min="67" max="269" width="9.140625" style="4"/>
    <col min="270" max="270" width="3.7109375" style="4" bestFit="1" customWidth="1"/>
    <col min="271" max="271" width="21.140625" style="4" customWidth="1"/>
    <col min="272" max="272" width="7.28515625" style="4" customWidth="1"/>
    <col min="273" max="273" width="9.5703125" style="4" customWidth="1"/>
    <col min="274" max="275" width="9.28515625" style="4" customWidth="1"/>
    <col min="276" max="277" width="8.140625" style="4" customWidth="1"/>
    <col min="278" max="280" width="8.28515625" style="4" customWidth="1"/>
    <col min="281" max="281" width="8.42578125" style="4" customWidth="1"/>
    <col min="282" max="282" width="11" style="4" customWidth="1"/>
    <col min="283" max="283" width="1.85546875" style="4" customWidth="1"/>
    <col min="284" max="290" width="16.85546875" style="4" customWidth="1"/>
    <col min="291" max="296" width="15.7109375" style="4" customWidth="1"/>
    <col min="297" max="297" width="18.42578125" style="4" bestFit="1" customWidth="1"/>
    <col min="298" max="309" width="15.7109375" style="4" customWidth="1"/>
    <col min="310" max="525" width="9.140625" style="4"/>
    <col min="526" max="526" width="3.7109375" style="4" bestFit="1" customWidth="1"/>
    <col min="527" max="527" width="21.140625" style="4" customWidth="1"/>
    <col min="528" max="528" width="7.28515625" style="4" customWidth="1"/>
    <col min="529" max="529" width="9.5703125" style="4" customWidth="1"/>
    <col min="530" max="531" width="9.28515625" style="4" customWidth="1"/>
    <col min="532" max="533" width="8.140625" style="4" customWidth="1"/>
    <col min="534" max="536" width="8.28515625" style="4" customWidth="1"/>
    <col min="537" max="537" width="8.42578125" style="4" customWidth="1"/>
    <col min="538" max="538" width="11" style="4" customWidth="1"/>
    <col min="539" max="539" width="1.85546875" style="4" customWidth="1"/>
    <col min="540" max="546" width="16.85546875" style="4" customWidth="1"/>
    <col min="547" max="552" width="15.7109375" style="4" customWidth="1"/>
    <col min="553" max="553" width="18.42578125" style="4" bestFit="1" customWidth="1"/>
    <col min="554" max="565" width="15.7109375" style="4" customWidth="1"/>
    <col min="566" max="781" width="9.140625" style="4"/>
    <col min="782" max="782" width="3.7109375" style="4" bestFit="1" customWidth="1"/>
    <col min="783" max="783" width="21.140625" style="4" customWidth="1"/>
    <col min="784" max="784" width="7.28515625" style="4" customWidth="1"/>
    <col min="785" max="785" width="9.5703125" style="4" customWidth="1"/>
    <col min="786" max="787" width="9.28515625" style="4" customWidth="1"/>
    <col min="788" max="789" width="8.140625" style="4" customWidth="1"/>
    <col min="790" max="792" width="8.28515625" style="4" customWidth="1"/>
    <col min="793" max="793" width="8.42578125" style="4" customWidth="1"/>
    <col min="794" max="794" width="11" style="4" customWidth="1"/>
    <col min="795" max="795" width="1.85546875" style="4" customWidth="1"/>
    <col min="796" max="802" width="16.85546875" style="4" customWidth="1"/>
    <col min="803" max="808" width="15.7109375" style="4" customWidth="1"/>
    <col min="809" max="809" width="18.42578125" style="4" bestFit="1" customWidth="1"/>
    <col min="810" max="821" width="15.7109375" style="4" customWidth="1"/>
    <col min="822" max="1037" width="9.140625" style="4"/>
    <col min="1038" max="1038" width="3.7109375" style="4" bestFit="1" customWidth="1"/>
    <col min="1039" max="1039" width="21.140625" style="4" customWidth="1"/>
    <col min="1040" max="1040" width="7.28515625" style="4" customWidth="1"/>
    <col min="1041" max="1041" width="9.5703125" style="4" customWidth="1"/>
    <col min="1042" max="1043" width="9.28515625" style="4" customWidth="1"/>
    <col min="1044" max="1045" width="8.140625" style="4" customWidth="1"/>
    <col min="1046" max="1048" width="8.28515625" style="4" customWidth="1"/>
    <col min="1049" max="1049" width="8.42578125" style="4" customWidth="1"/>
    <col min="1050" max="1050" width="11" style="4" customWidth="1"/>
    <col min="1051" max="1051" width="1.85546875" style="4" customWidth="1"/>
    <col min="1052" max="1058" width="16.85546875" style="4" customWidth="1"/>
    <col min="1059" max="1064" width="15.7109375" style="4" customWidth="1"/>
    <col min="1065" max="1065" width="18.42578125" style="4" bestFit="1" customWidth="1"/>
    <col min="1066" max="1077" width="15.7109375" style="4" customWidth="1"/>
    <col min="1078" max="1293" width="9.140625" style="4"/>
    <col min="1294" max="1294" width="3.7109375" style="4" bestFit="1" customWidth="1"/>
    <col min="1295" max="1295" width="21.140625" style="4" customWidth="1"/>
    <col min="1296" max="1296" width="7.28515625" style="4" customWidth="1"/>
    <col min="1297" max="1297" width="9.5703125" style="4" customWidth="1"/>
    <col min="1298" max="1299" width="9.28515625" style="4" customWidth="1"/>
    <col min="1300" max="1301" width="8.140625" style="4" customWidth="1"/>
    <col min="1302" max="1304" width="8.28515625" style="4" customWidth="1"/>
    <col min="1305" max="1305" width="8.42578125" style="4" customWidth="1"/>
    <col min="1306" max="1306" width="11" style="4" customWidth="1"/>
    <col min="1307" max="1307" width="1.85546875" style="4" customWidth="1"/>
    <col min="1308" max="1314" width="16.85546875" style="4" customWidth="1"/>
    <col min="1315" max="1320" width="15.7109375" style="4" customWidth="1"/>
    <col min="1321" max="1321" width="18.42578125" style="4" bestFit="1" customWidth="1"/>
    <col min="1322" max="1333" width="15.7109375" style="4" customWidth="1"/>
    <col min="1334" max="1549" width="9.140625" style="4"/>
    <col min="1550" max="1550" width="3.7109375" style="4" bestFit="1" customWidth="1"/>
    <col min="1551" max="1551" width="21.140625" style="4" customWidth="1"/>
    <col min="1552" max="1552" width="7.28515625" style="4" customWidth="1"/>
    <col min="1553" max="1553" width="9.5703125" style="4" customWidth="1"/>
    <col min="1554" max="1555" width="9.28515625" style="4" customWidth="1"/>
    <col min="1556" max="1557" width="8.140625" style="4" customWidth="1"/>
    <col min="1558" max="1560" width="8.28515625" style="4" customWidth="1"/>
    <col min="1561" max="1561" width="8.42578125" style="4" customWidth="1"/>
    <col min="1562" max="1562" width="11" style="4" customWidth="1"/>
    <col min="1563" max="1563" width="1.85546875" style="4" customWidth="1"/>
    <col min="1564" max="1570" width="16.85546875" style="4" customWidth="1"/>
    <col min="1571" max="1576" width="15.7109375" style="4" customWidth="1"/>
    <col min="1577" max="1577" width="18.42578125" style="4" bestFit="1" customWidth="1"/>
    <col min="1578" max="1589" width="15.7109375" style="4" customWidth="1"/>
    <col min="1590" max="1805" width="9.140625" style="4"/>
    <col min="1806" max="1806" width="3.7109375" style="4" bestFit="1" customWidth="1"/>
    <col min="1807" max="1807" width="21.140625" style="4" customWidth="1"/>
    <col min="1808" max="1808" width="7.28515625" style="4" customWidth="1"/>
    <col min="1809" max="1809" width="9.5703125" style="4" customWidth="1"/>
    <col min="1810" max="1811" width="9.28515625" style="4" customWidth="1"/>
    <col min="1812" max="1813" width="8.140625" style="4" customWidth="1"/>
    <col min="1814" max="1816" width="8.28515625" style="4" customWidth="1"/>
    <col min="1817" max="1817" width="8.42578125" style="4" customWidth="1"/>
    <col min="1818" max="1818" width="11" style="4" customWidth="1"/>
    <col min="1819" max="1819" width="1.85546875" style="4" customWidth="1"/>
    <col min="1820" max="1826" width="16.85546875" style="4" customWidth="1"/>
    <col min="1827" max="1832" width="15.7109375" style="4" customWidth="1"/>
    <col min="1833" max="1833" width="18.42578125" style="4" bestFit="1" customWidth="1"/>
    <col min="1834" max="1845" width="15.7109375" style="4" customWidth="1"/>
    <col min="1846" max="2061" width="9.140625" style="4"/>
    <col min="2062" max="2062" width="3.7109375" style="4" bestFit="1" customWidth="1"/>
    <col min="2063" max="2063" width="21.140625" style="4" customWidth="1"/>
    <col min="2064" max="2064" width="7.28515625" style="4" customWidth="1"/>
    <col min="2065" max="2065" width="9.5703125" style="4" customWidth="1"/>
    <col min="2066" max="2067" width="9.28515625" style="4" customWidth="1"/>
    <col min="2068" max="2069" width="8.140625" style="4" customWidth="1"/>
    <col min="2070" max="2072" width="8.28515625" style="4" customWidth="1"/>
    <col min="2073" max="2073" width="8.42578125" style="4" customWidth="1"/>
    <col min="2074" max="2074" width="11" style="4" customWidth="1"/>
    <col min="2075" max="2075" width="1.85546875" style="4" customWidth="1"/>
    <col min="2076" max="2082" width="16.85546875" style="4" customWidth="1"/>
    <col min="2083" max="2088" width="15.7109375" style="4" customWidth="1"/>
    <col min="2089" max="2089" width="18.42578125" style="4" bestFit="1" customWidth="1"/>
    <col min="2090" max="2101" width="15.7109375" style="4" customWidth="1"/>
    <col min="2102" max="2317" width="9.140625" style="4"/>
    <col min="2318" max="2318" width="3.7109375" style="4" bestFit="1" customWidth="1"/>
    <col min="2319" max="2319" width="21.140625" style="4" customWidth="1"/>
    <col min="2320" max="2320" width="7.28515625" style="4" customWidth="1"/>
    <col min="2321" max="2321" width="9.5703125" style="4" customWidth="1"/>
    <col min="2322" max="2323" width="9.28515625" style="4" customWidth="1"/>
    <col min="2324" max="2325" width="8.140625" style="4" customWidth="1"/>
    <col min="2326" max="2328" width="8.28515625" style="4" customWidth="1"/>
    <col min="2329" max="2329" width="8.42578125" style="4" customWidth="1"/>
    <col min="2330" max="2330" width="11" style="4" customWidth="1"/>
    <col min="2331" max="2331" width="1.85546875" style="4" customWidth="1"/>
    <col min="2332" max="2338" width="16.85546875" style="4" customWidth="1"/>
    <col min="2339" max="2344" width="15.7109375" style="4" customWidth="1"/>
    <col min="2345" max="2345" width="18.42578125" style="4" bestFit="1" customWidth="1"/>
    <col min="2346" max="2357" width="15.7109375" style="4" customWidth="1"/>
    <col min="2358" max="2573" width="9.140625" style="4"/>
    <col min="2574" max="2574" width="3.7109375" style="4" bestFit="1" customWidth="1"/>
    <col min="2575" max="2575" width="21.140625" style="4" customWidth="1"/>
    <col min="2576" max="2576" width="7.28515625" style="4" customWidth="1"/>
    <col min="2577" max="2577" width="9.5703125" style="4" customWidth="1"/>
    <col min="2578" max="2579" width="9.28515625" style="4" customWidth="1"/>
    <col min="2580" max="2581" width="8.140625" style="4" customWidth="1"/>
    <col min="2582" max="2584" width="8.28515625" style="4" customWidth="1"/>
    <col min="2585" max="2585" width="8.42578125" style="4" customWidth="1"/>
    <col min="2586" max="2586" width="11" style="4" customWidth="1"/>
    <col min="2587" max="2587" width="1.85546875" style="4" customWidth="1"/>
    <col min="2588" max="2594" width="16.85546875" style="4" customWidth="1"/>
    <col min="2595" max="2600" width="15.7109375" style="4" customWidth="1"/>
    <col min="2601" max="2601" width="18.42578125" style="4" bestFit="1" customWidth="1"/>
    <col min="2602" max="2613" width="15.7109375" style="4" customWidth="1"/>
    <col min="2614" max="2829" width="9.140625" style="4"/>
    <col min="2830" max="2830" width="3.7109375" style="4" bestFit="1" customWidth="1"/>
    <col min="2831" max="2831" width="21.140625" style="4" customWidth="1"/>
    <col min="2832" max="2832" width="7.28515625" style="4" customWidth="1"/>
    <col min="2833" max="2833" width="9.5703125" style="4" customWidth="1"/>
    <col min="2834" max="2835" width="9.28515625" style="4" customWidth="1"/>
    <col min="2836" max="2837" width="8.140625" style="4" customWidth="1"/>
    <col min="2838" max="2840" width="8.28515625" style="4" customWidth="1"/>
    <col min="2841" max="2841" width="8.42578125" style="4" customWidth="1"/>
    <col min="2842" max="2842" width="11" style="4" customWidth="1"/>
    <col min="2843" max="2843" width="1.85546875" style="4" customWidth="1"/>
    <col min="2844" max="2850" width="16.85546875" style="4" customWidth="1"/>
    <col min="2851" max="2856" width="15.7109375" style="4" customWidth="1"/>
    <col min="2857" max="2857" width="18.42578125" style="4" bestFit="1" customWidth="1"/>
    <col min="2858" max="2869" width="15.7109375" style="4" customWidth="1"/>
    <col min="2870" max="3085" width="9.140625" style="4"/>
    <col min="3086" max="3086" width="3.7109375" style="4" bestFit="1" customWidth="1"/>
    <col min="3087" max="3087" width="21.140625" style="4" customWidth="1"/>
    <col min="3088" max="3088" width="7.28515625" style="4" customWidth="1"/>
    <col min="3089" max="3089" width="9.5703125" style="4" customWidth="1"/>
    <col min="3090" max="3091" width="9.28515625" style="4" customWidth="1"/>
    <col min="3092" max="3093" width="8.140625" style="4" customWidth="1"/>
    <col min="3094" max="3096" width="8.28515625" style="4" customWidth="1"/>
    <col min="3097" max="3097" width="8.42578125" style="4" customWidth="1"/>
    <col min="3098" max="3098" width="11" style="4" customWidth="1"/>
    <col min="3099" max="3099" width="1.85546875" style="4" customWidth="1"/>
    <col min="3100" max="3106" width="16.85546875" style="4" customWidth="1"/>
    <col min="3107" max="3112" width="15.7109375" style="4" customWidth="1"/>
    <col min="3113" max="3113" width="18.42578125" style="4" bestFit="1" customWidth="1"/>
    <col min="3114" max="3125" width="15.7109375" style="4" customWidth="1"/>
    <col min="3126" max="3341" width="9.140625" style="4"/>
    <col min="3342" max="3342" width="3.7109375" style="4" bestFit="1" customWidth="1"/>
    <col min="3343" max="3343" width="21.140625" style="4" customWidth="1"/>
    <col min="3344" max="3344" width="7.28515625" style="4" customWidth="1"/>
    <col min="3345" max="3345" width="9.5703125" style="4" customWidth="1"/>
    <col min="3346" max="3347" width="9.28515625" style="4" customWidth="1"/>
    <col min="3348" max="3349" width="8.140625" style="4" customWidth="1"/>
    <col min="3350" max="3352" width="8.28515625" style="4" customWidth="1"/>
    <col min="3353" max="3353" width="8.42578125" style="4" customWidth="1"/>
    <col min="3354" max="3354" width="11" style="4" customWidth="1"/>
    <col min="3355" max="3355" width="1.85546875" style="4" customWidth="1"/>
    <col min="3356" max="3362" width="16.85546875" style="4" customWidth="1"/>
    <col min="3363" max="3368" width="15.7109375" style="4" customWidth="1"/>
    <col min="3369" max="3369" width="18.42578125" style="4" bestFit="1" customWidth="1"/>
    <col min="3370" max="3381" width="15.7109375" style="4" customWidth="1"/>
    <col min="3382" max="3597" width="9.140625" style="4"/>
    <col min="3598" max="3598" width="3.7109375" style="4" bestFit="1" customWidth="1"/>
    <col min="3599" max="3599" width="21.140625" style="4" customWidth="1"/>
    <col min="3600" max="3600" width="7.28515625" style="4" customWidth="1"/>
    <col min="3601" max="3601" width="9.5703125" style="4" customWidth="1"/>
    <col min="3602" max="3603" width="9.28515625" style="4" customWidth="1"/>
    <col min="3604" max="3605" width="8.140625" style="4" customWidth="1"/>
    <col min="3606" max="3608" width="8.28515625" style="4" customWidth="1"/>
    <col min="3609" max="3609" width="8.42578125" style="4" customWidth="1"/>
    <col min="3610" max="3610" width="11" style="4" customWidth="1"/>
    <col min="3611" max="3611" width="1.85546875" style="4" customWidth="1"/>
    <col min="3612" max="3618" width="16.85546875" style="4" customWidth="1"/>
    <col min="3619" max="3624" width="15.7109375" style="4" customWidth="1"/>
    <col min="3625" max="3625" width="18.42578125" style="4" bestFit="1" customWidth="1"/>
    <col min="3626" max="3637" width="15.7109375" style="4" customWidth="1"/>
    <col min="3638" max="3853" width="9.140625" style="4"/>
    <col min="3854" max="3854" width="3.7109375" style="4" bestFit="1" customWidth="1"/>
    <col min="3855" max="3855" width="21.140625" style="4" customWidth="1"/>
    <col min="3856" max="3856" width="7.28515625" style="4" customWidth="1"/>
    <col min="3857" max="3857" width="9.5703125" style="4" customWidth="1"/>
    <col min="3858" max="3859" width="9.28515625" style="4" customWidth="1"/>
    <col min="3860" max="3861" width="8.140625" style="4" customWidth="1"/>
    <col min="3862" max="3864" width="8.28515625" style="4" customWidth="1"/>
    <col min="3865" max="3865" width="8.42578125" style="4" customWidth="1"/>
    <col min="3866" max="3866" width="11" style="4" customWidth="1"/>
    <col min="3867" max="3867" width="1.85546875" style="4" customWidth="1"/>
    <col min="3868" max="3874" width="16.85546875" style="4" customWidth="1"/>
    <col min="3875" max="3880" width="15.7109375" style="4" customWidth="1"/>
    <col min="3881" max="3881" width="18.42578125" style="4" bestFit="1" customWidth="1"/>
    <col min="3882" max="3893" width="15.7109375" style="4" customWidth="1"/>
    <col min="3894" max="4109" width="9.140625" style="4"/>
    <col min="4110" max="4110" width="3.7109375" style="4" bestFit="1" customWidth="1"/>
    <col min="4111" max="4111" width="21.140625" style="4" customWidth="1"/>
    <col min="4112" max="4112" width="7.28515625" style="4" customWidth="1"/>
    <col min="4113" max="4113" width="9.5703125" style="4" customWidth="1"/>
    <col min="4114" max="4115" width="9.28515625" style="4" customWidth="1"/>
    <col min="4116" max="4117" width="8.140625" style="4" customWidth="1"/>
    <col min="4118" max="4120" width="8.28515625" style="4" customWidth="1"/>
    <col min="4121" max="4121" width="8.42578125" style="4" customWidth="1"/>
    <col min="4122" max="4122" width="11" style="4" customWidth="1"/>
    <col min="4123" max="4123" width="1.85546875" style="4" customWidth="1"/>
    <col min="4124" max="4130" width="16.85546875" style="4" customWidth="1"/>
    <col min="4131" max="4136" width="15.7109375" style="4" customWidth="1"/>
    <col min="4137" max="4137" width="18.42578125" style="4" bestFit="1" customWidth="1"/>
    <col min="4138" max="4149" width="15.7109375" style="4" customWidth="1"/>
    <col min="4150" max="4365" width="9.140625" style="4"/>
    <col min="4366" max="4366" width="3.7109375" style="4" bestFit="1" customWidth="1"/>
    <col min="4367" max="4367" width="21.140625" style="4" customWidth="1"/>
    <col min="4368" max="4368" width="7.28515625" style="4" customWidth="1"/>
    <col min="4369" max="4369" width="9.5703125" style="4" customWidth="1"/>
    <col min="4370" max="4371" width="9.28515625" style="4" customWidth="1"/>
    <col min="4372" max="4373" width="8.140625" style="4" customWidth="1"/>
    <col min="4374" max="4376" width="8.28515625" style="4" customWidth="1"/>
    <col min="4377" max="4377" width="8.42578125" style="4" customWidth="1"/>
    <col min="4378" max="4378" width="11" style="4" customWidth="1"/>
    <col min="4379" max="4379" width="1.85546875" style="4" customWidth="1"/>
    <col min="4380" max="4386" width="16.85546875" style="4" customWidth="1"/>
    <col min="4387" max="4392" width="15.7109375" style="4" customWidth="1"/>
    <col min="4393" max="4393" width="18.42578125" style="4" bestFit="1" customWidth="1"/>
    <col min="4394" max="4405" width="15.7109375" style="4" customWidth="1"/>
    <col min="4406" max="4621" width="9.140625" style="4"/>
    <col min="4622" max="4622" width="3.7109375" style="4" bestFit="1" customWidth="1"/>
    <col min="4623" max="4623" width="21.140625" style="4" customWidth="1"/>
    <col min="4624" max="4624" width="7.28515625" style="4" customWidth="1"/>
    <col min="4625" max="4625" width="9.5703125" style="4" customWidth="1"/>
    <col min="4626" max="4627" width="9.28515625" style="4" customWidth="1"/>
    <col min="4628" max="4629" width="8.140625" style="4" customWidth="1"/>
    <col min="4630" max="4632" width="8.28515625" style="4" customWidth="1"/>
    <col min="4633" max="4633" width="8.42578125" style="4" customWidth="1"/>
    <col min="4634" max="4634" width="11" style="4" customWidth="1"/>
    <col min="4635" max="4635" width="1.85546875" style="4" customWidth="1"/>
    <col min="4636" max="4642" width="16.85546875" style="4" customWidth="1"/>
    <col min="4643" max="4648" width="15.7109375" style="4" customWidth="1"/>
    <col min="4649" max="4649" width="18.42578125" style="4" bestFit="1" customWidth="1"/>
    <col min="4650" max="4661" width="15.7109375" style="4" customWidth="1"/>
    <col min="4662" max="4877" width="9.140625" style="4"/>
    <col min="4878" max="4878" width="3.7109375" style="4" bestFit="1" customWidth="1"/>
    <col min="4879" max="4879" width="21.140625" style="4" customWidth="1"/>
    <col min="4880" max="4880" width="7.28515625" style="4" customWidth="1"/>
    <col min="4881" max="4881" width="9.5703125" style="4" customWidth="1"/>
    <col min="4882" max="4883" width="9.28515625" style="4" customWidth="1"/>
    <col min="4884" max="4885" width="8.140625" style="4" customWidth="1"/>
    <col min="4886" max="4888" width="8.28515625" style="4" customWidth="1"/>
    <col min="4889" max="4889" width="8.42578125" style="4" customWidth="1"/>
    <col min="4890" max="4890" width="11" style="4" customWidth="1"/>
    <col min="4891" max="4891" width="1.85546875" style="4" customWidth="1"/>
    <col min="4892" max="4898" width="16.85546875" style="4" customWidth="1"/>
    <col min="4899" max="4904" width="15.7109375" style="4" customWidth="1"/>
    <col min="4905" max="4905" width="18.42578125" style="4" bestFit="1" customWidth="1"/>
    <col min="4906" max="4917" width="15.7109375" style="4" customWidth="1"/>
    <col min="4918" max="5133" width="9.140625" style="4"/>
    <col min="5134" max="5134" width="3.7109375" style="4" bestFit="1" customWidth="1"/>
    <col min="5135" max="5135" width="21.140625" style="4" customWidth="1"/>
    <col min="5136" max="5136" width="7.28515625" style="4" customWidth="1"/>
    <col min="5137" max="5137" width="9.5703125" style="4" customWidth="1"/>
    <col min="5138" max="5139" width="9.28515625" style="4" customWidth="1"/>
    <col min="5140" max="5141" width="8.140625" style="4" customWidth="1"/>
    <col min="5142" max="5144" width="8.28515625" style="4" customWidth="1"/>
    <col min="5145" max="5145" width="8.42578125" style="4" customWidth="1"/>
    <col min="5146" max="5146" width="11" style="4" customWidth="1"/>
    <col min="5147" max="5147" width="1.85546875" style="4" customWidth="1"/>
    <col min="5148" max="5154" width="16.85546875" style="4" customWidth="1"/>
    <col min="5155" max="5160" width="15.7109375" style="4" customWidth="1"/>
    <col min="5161" max="5161" width="18.42578125" style="4" bestFit="1" customWidth="1"/>
    <col min="5162" max="5173" width="15.7109375" style="4" customWidth="1"/>
    <col min="5174" max="5389" width="9.140625" style="4"/>
    <col min="5390" max="5390" width="3.7109375" style="4" bestFit="1" customWidth="1"/>
    <col min="5391" max="5391" width="21.140625" style="4" customWidth="1"/>
    <col min="5392" max="5392" width="7.28515625" style="4" customWidth="1"/>
    <col min="5393" max="5393" width="9.5703125" style="4" customWidth="1"/>
    <col min="5394" max="5395" width="9.28515625" style="4" customWidth="1"/>
    <col min="5396" max="5397" width="8.140625" style="4" customWidth="1"/>
    <col min="5398" max="5400" width="8.28515625" style="4" customWidth="1"/>
    <col min="5401" max="5401" width="8.42578125" style="4" customWidth="1"/>
    <col min="5402" max="5402" width="11" style="4" customWidth="1"/>
    <col min="5403" max="5403" width="1.85546875" style="4" customWidth="1"/>
    <col min="5404" max="5410" width="16.85546875" style="4" customWidth="1"/>
    <col min="5411" max="5416" width="15.7109375" style="4" customWidth="1"/>
    <col min="5417" max="5417" width="18.42578125" style="4" bestFit="1" customWidth="1"/>
    <col min="5418" max="5429" width="15.7109375" style="4" customWidth="1"/>
    <col min="5430" max="5645" width="9.140625" style="4"/>
    <col min="5646" max="5646" width="3.7109375" style="4" bestFit="1" customWidth="1"/>
    <col min="5647" max="5647" width="21.140625" style="4" customWidth="1"/>
    <col min="5648" max="5648" width="7.28515625" style="4" customWidth="1"/>
    <col min="5649" max="5649" width="9.5703125" style="4" customWidth="1"/>
    <col min="5650" max="5651" width="9.28515625" style="4" customWidth="1"/>
    <col min="5652" max="5653" width="8.140625" style="4" customWidth="1"/>
    <col min="5654" max="5656" width="8.28515625" style="4" customWidth="1"/>
    <col min="5657" max="5657" width="8.42578125" style="4" customWidth="1"/>
    <col min="5658" max="5658" width="11" style="4" customWidth="1"/>
    <col min="5659" max="5659" width="1.85546875" style="4" customWidth="1"/>
    <col min="5660" max="5666" width="16.85546875" style="4" customWidth="1"/>
    <col min="5667" max="5672" width="15.7109375" style="4" customWidth="1"/>
    <col min="5673" max="5673" width="18.42578125" style="4" bestFit="1" customWidth="1"/>
    <col min="5674" max="5685" width="15.7109375" style="4" customWidth="1"/>
    <col min="5686" max="5901" width="9.140625" style="4"/>
    <col min="5902" max="5902" width="3.7109375" style="4" bestFit="1" customWidth="1"/>
    <col min="5903" max="5903" width="21.140625" style="4" customWidth="1"/>
    <col min="5904" max="5904" width="7.28515625" style="4" customWidth="1"/>
    <col min="5905" max="5905" width="9.5703125" style="4" customWidth="1"/>
    <col min="5906" max="5907" width="9.28515625" style="4" customWidth="1"/>
    <col min="5908" max="5909" width="8.140625" style="4" customWidth="1"/>
    <col min="5910" max="5912" width="8.28515625" style="4" customWidth="1"/>
    <col min="5913" max="5913" width="8.42578125" style="4" customWidth="1"/>
    <col min="5914" max="5914" width="11" style="4" customWidth="1"/>
    <col min="5915" max="5915" width="1.85546875" style="4" customWidth="1"/>
    <col min="5916" max="5922" width="16.85546875" style="4" customWidth="1"/>
    <col min="5923" max="5928" width="15.7109375" style="4" customWidth="1"/>
    <col min="5929" max="5929" width="18.42578125" style="4" bestFit="1" customWidth="1"/>
    <col min="5930" max="5941" width="15.7109375" style="4" customWidth="1"/>
    <col min="5942" max="6157" width="9.140625" style="4"/>
    <col min="6158" max="6158" width="3.7109375" style="4" bestFit="1" customWidth="1"/>
    <col min="6159" max="6159" width="21.140625" style="4" customWidth="1"/>
    <col min="6160" max="6160" width="7.28515625" style="4" customWidth="1"/>
    <col min="6161" max="6161" width="9.5703125" style="4" customWidth="1"/>
    <col min="6162" max="6163" width="9.28515625" style="4" customWidth="1"/>
    <col min="6164" max="6165" width="8.140625" style="4" customWidth="1"/>
    <col min="6166" max="6168" width="8.28515625" style="4" customWidth="1"/>
    <col min="6169" max="6169" width="8.42578125" style="4" customWidth="1"/>
    <col min="6170" max="6170" width="11" style="4" customWidth="1"/>
    <col min="6171" max="6171" width="1.85546875" style="4" customWidth="1"/>
    <col min="6172" max="6178" width="16.85546875" style="4" customWidth="1"/>
    <col min="6179" max="6184" width="15.7109375" style="4" customWidth="1"/>
    <col min="6185" max="6185" width="18.42578125" style="4" bestFit="1" customWidth="1"/>
    <col min="6186" max="6197" width="15.7109375" style="4" customWidth="1"/>
    <col min="6198" max="6413" width="9.140625" style="4"/>
    <col min="6414" max="6414" width="3.7109375" style="4" bestFit="1" customWidth="1"/>
    <col min="6415" max="6415" width="21.140625" style="4" customWidth="1"/>
    <col min="6416" max="6416" width="7.28515625" style="4" customWidth="1"/>
    <col min="6417" max="6417" width="9.5703125" style="4" customWidth="1"/>
    <col min="6418" max="6419" width="9.28515625" style="4" customWidth="1"/>
    <col min="6420" max="6421" width="8.140625" style="4" customWidth="1"/>
    <col min="6422" max="6424" width="8.28515625" style="4" customWidth="1"/>
    <col min="6425" max="6425" width="8.42578125" style="4" customWidth="1"/>
    <col min="6426" max="6426" width="11" style="4" customWidth="1"/>
    <col min="6427" max="6427" width="1.85546875" style="4" customWidth="1"/>
    <col min="6428" max="6434" width="16.85546875" style="4" customWidth="1"/>
    <col min="6435" max="6440" width="15.7109375" style="4" customWidth="1"/>
    <col min="6441" max="6441" width="18.42578125" style="4" bestFit="1" customWidth="1"/>
    <col min="6442" max="6453" width="15.7109375" style="4" customWidth="1"/>
    <col min="6454" max="6669" width="9.140625" style="4"/>
    <col min="6670" max="6670" width="3.7109375" style="4" bestFit="1" customWidth="1"/>
    <col min="6671" max="6671" width="21.140625" style="4" customWidth="1"/>
    <col min="6672" max="6672" width="7.28515625" style="4" customWidth="1"/>
    <col min="6673" max="6673" width="9.5703125" style="4" customWidth="1"/>
    <col min="6674" max="6675" width="9.28515625" style="4" customWidth="1"/>
    <col min="6676" max="6677" width="8.140625" style="4" customWidth="1"/>
    <col min="6678" max="6680" width="8.28515625" style="4" customWidth="1"/>
    <col min="6681" max="6681" width="8.42578125" style="4" customWidth="1"/>
    <col min="6682" max="6682" width="11" style="4" customWidth="1"/>
    <col min="6683" max="6683" width="1.85546875" style="4" customWidth="1"/>
    <col min="6684" max="6690" width="16.85546875" style="4" customWidth="1"/>
    <col min="6691" max="6696" width="15.7109375" style="4" customWidth="1"/>
    <col min="6697" max="6697" width="18.42578125" style="4" bestFit="1" customWidth="1"/>
    <col min="6698" max="6709" width="15.7109375" style="4" customWidth="1"/>
    <col min="6710" max="6925" width="9.140625" style="4"/>
    <col min="6926" max="6926" width="3.7109375" style="4" bestFit="1" customWidth="1"/>
    <col min="6927" max="6927" width="21.140625" style="4" customWidth="1"/>
    <col min="6928" max="6928" width="7.28515625" style="4" customWidth="1"/>
    <col min="6929" max="6929" width="9.5703125" style="4" customWidth="1"/>
    <col min="6930" max="6931" width="9.28515625" style="4" customWidth="1"/>
    <col min="6932" max="6933" width="8.140625" style="4" customWidth="1"/>
    <col min="6934" max="6936" width="8.28515625" style="4" customWidth="1"/>
    <col min="6937" max="6937" width="8.42578125" style="4" customWidth="1"/>
    <col min="6938" max="6938" width="11" style="4" customWidth="1"/>
    <col min="6939" max="6939" width="1.85546875" style="4" customWidth="1"/>
    <col min="6940" max="6946" width="16.85546875" style="4" customWidth="1"/>
    <col min="6947" max="6952" width="15.7109375" style="4" customWidth="1"/>
    <col min="6953" max="6953" width="18.42578125" style="4" bestFit="1" customWidth="1"/>
    <col min="6954" max="6965" width="15.7109375" style="4" customWidth="1"/>
    <col min="6966" max="7181" width="9.140625" style="4"/>
    <col min="7182" max="7182" width="3.7109375" style="4" bestFit="1" customWidth="1"/>
    <col min="7183" max="7183" width="21.140625" style="4" customWidth="1"/>
    <col min="7184" max="7184" width="7.28515625" style="4" customWidth="1"/>
    <col min="7185" max="7185" width="9.5703125" style="4" customWidth="1"/>
    <col min="7186" max="7187" width="9.28515625" style="4" customWidth="1"/>
    <col min="7188" max="7189" width="8.140625" style="4" customWidth="1"/>
    <col min="7190" max="7192" width="8.28515625" style="4" customWidth="1"/>
    <col min="7193" max="7193" width="8.42578125" style="4" customWidth="1"/>
    <col min="7194" max="7194" width="11" style="4" customWidth="1"/>
    <col min="7195" max="7195" width="1.85546875" style="4" customWidth="1"/>
    <col min="7196" max="7202" width="16.85546875" style="4" customWidth="1"/>
    <col min="7203" max="7208" width="15.7109375" style="4" customWidth="1"/>
    <col min="7209" max="7209" width="18.42578125" style="4" bestFit="1" customWidth="1"/>
    <col min="7210" max="7221" width="15.7109375" style="4" customWidth="1"/>
    <col min="7222" max="7437" width="9.140625" style="4"/>
    <col min="7438" max="7438" width="3.7109375" style="4" bestFit="1" customWidth="1"/>
    <col min="7439" max="7439" width="21.140625" style="4" customWidth="1"/>
    <col min="7440" max="7440" width="7.28515625" style="4" customWidth="1"/>
    <col min="7441" max="7441" width="9.5703125" style="4" customWidth="1"/>
    <col min="7442" max="7443" width="9.28515625" style="4" customWidth="1"/>
    <col min="7444" max="7445" width="8.140625" style="4" customWidth="1"/>
    <col min="7446" max="7448" width="8.28515625" style="4" customWidth="1"/>
    <col min="7449" max="7449" width="8.42578125" style="4" customWidth="1"/>
    <col min="7450" max="7450" width="11" style="4" customWidth="1"/>
    <col min="7451" max="7451" width="1.85546875" style="4" customWidth="1"/>
    <col min="7452" max="7458" width="16.85546875" style="4" customWidth="1"/>
    <col min="7459" max="7464" width="15.7109375" style="4" customWidth="1"/>
    <col min="7465" max="7465" width="18.42578125" style="4" bestFit="1" customWidth="1"/>
    <col min="7466" max="7477" width="15.7109375" style="4" customWidth="1"/>
    <col min="7478" max="7693" width="9.140625" style="4"/>
    <col min="7694" max="7694" width="3.7109375" style="4" bestFit="1" customWidth="1"/>
    <col min="7695" max="7695" width="21.140625" style="4" customWidth="1"/>
    <col min="7696" max="7696" width="7.28515625" style="4" customWidth="1"/>
    <col min="7697" max="7697" width="9.5703125" style="4" customWidth="1"/>
    <col min="7698" max="7699" width="9.28515625" style="4" customWidth="1"/>
    <col min="7700" max="7701" width="8.140625" style="4" customWidth="1"/>
    <col min="7702" max="7704" width="8.28515625" style="4" customWidth="1"/>
    <col min="7705" max="7705" width="8.42578125" style="4" customWidth="1"/>
    <col min="7706" max="7706" width="11" style="4" customWidth="1"/>
    <col min="7707" max="7707" width="1.85546875" style="4" customWidth="1"/>
    <col min="7708" max="7714" width="16.85546875" style="4" customWidth="1"/>
    <col min="7715" max="7720" width="15.7109375" style="4" customWidth="1"/>
    <col min="7721" max="7721" width="18.42578125" style="4" bestFit="1" customWidth="1"/>
    <col min="7722" max="7733" width="15.7109375" style="4" customWidth="1"/>
    <col min="7734" max="7949" width="9.140625" style="4"/>
    <col min="7950" max="7950" width="3.7109375" style="4" bestFit="1" customWidth="1"/>
    <col min="7951" max="7951" width="21.140625" style="4" customWidth="1"/>
    <col min="7952" max="7952" width="7.28515625" style="4" customWidth="1"/>
    <col min="7953" max="7953" width="9.5703125" style="4" customWidth="1"/>
    <col min="7954" max="7955" width="9.28515625" style="4" customWidth="1"/>
    <col min="7956" max="7957" width="8.140625" style="4" customWidth="1"/>
    <col min="7958" max="7960" width="8.28515625" style="4" customWidth="1"/>
    <col min="7961" max="7961" width="8.42578125" style="4" customWidth="1"/>
    <col min="7962" max="7962" width="11" style="4" customWidth="1"/>
    <col min="7963" max="7963" width="1.85546875" style="4" customWidth="1"/>
    <col min="7964" max="7970" width="16.85546875" style="4" customWidth="1"/>
    <col min="7971" max="7976" width="15.7109375" style="4" customWidth="1"/>
    <col min="7977" max="7977" width="18.42578125" style="4" bestFit="1" customWidth="1"/>
    <col min="7978" max="7989" width="15.7109375" style="4" customWidth="1"/>
    <col min="7990" max="8205" width="9.140625" style="4"/>
    <col min="8206" max="8206" width="3.7109375" style="4" bestFit="1" customWidth="1"/>
    <col min="8207" max="8207" width="21.140625" style="4" customWidth="1"/>
    <col min="8208" max="8208" width="7.28515625" style="4" customWidth="1"/>
    <col min="8209" max="8209" width="9.5703125" style="4" customWidth="1"/>
    <col min="8210" max="8211" width="9.28515625" style="4" customWidth="1"/>
    <col min="8212" max="8213" width="8.140625" style="4" customWidth="1"/>
    <col min="8214" max="8216" width="8.28515625" style="4" customWidth="1"/>
    <col min="8217" max="8217" width="8.42578125" style="4" customWidth="1"/>
    <col min="8218" max="8218" width="11" style="4" customWidth="1"/>
    <col min="8219" max="8219" width="1.85546875" style="4" customWidth="1"/>
    <col min="8220" max="8226" width="16.85546875" style="4" customWidth="1"/>
    <col min="8227" max="8232" width="15.7109375" style="4" customWidth="1"/>
    <col min="8233" max="8233" width="18.42578125" style="4" bestFit="1" customWidth="1"/>
    <col min="8234" max="8245" width="15.7109375" style="4" customWidth="1"/>
    <col min="8246" max="8461" width="9.140625" style="4"/>
    <col min="8462" max="8462" width="3.7109375" style="4" bestFit="1" customWidth="1"/>
    <col min="8463" max="8463" width="21.140625" style="4" customWidth="1"/>
    <col min="8464" max="8464" width="7.28515625" style="4" customWidth="1"/>
    <col min="8465" max="8465" width="9.5703125" style="4" customWidth="1"/>
    <col min="8466" max="8467" width="9.28515625" style="4" customWidth="1"/>
    <col min="8468" max="8469" width="8.140625" style="4" customWidth="1"/>
    <col min="8470" max="8472" width="8.28515625" style="4" customWidth="1"/>
    <col min="8473" max="8473" width="8.42578125" style="4" customWidth="1"/>
    <col min="8474" max="8474" width="11" style="4" customWidth="1"/>
    <col min="8475" max="8475" width="1.85546875" style="4" customWidth="1"/>
    <col min="8476" max="8482" width="16.85546875" style="4" customWidth="1"/>
    <col min="8483" max="8488" width="15.7109375" style="4" customWidth="1"/>
    <col min="8489" max="8489" width="18.42578125" style="4" bestFit="1" customWidth="1"/>
    <col min="8490" max="8501" width="15.7109375" style="4" customWidth="1"/>
    <col min="8502" max="8717" width="9.140625" style="4"/>
    <col min="8718" max="8718" width="3.7109375" style="4" bestFit="1" customWidth="1"/>
    <col min="8719" max="8719" width="21.140625" style="4" customWidth="1"/>
    <col min="8720" max="8720" width="7.28515625" style="4" customWidth="1"/>
    <col min="8721" max="8721" width="9.5703125" style="4" customWidth="1"/>
    <col min="8722" max="8723" width="9.28515625" style="4" customWidth="1"/>
    <col min="8724" max="8725" width="8.140625" style="4" customWidth="1"/>
    <col min="8726" max="8728" width="8.28515625" style="4" customWidth="1"/>
    <col min="8729" max="8729" width="8.42578125" style="4" customWidth="1"/>
    <col min="8730" max="8730" width="11" style="4" customWidth="1"/>
    <col min="8731" max="8731" width="1.85546875" style="4" customWidth="1"/>
    <col min="8732" max="8738" width="16.85546875" style="4" customWidth="1"/>
    <col min="8739" max="8744" width="15.7109375" style="4" customWidth="1"/>
    <col min="8745" max="8745" width="18.42578125" style="4" bestFit="1" customWidth="1"/>
    <col min="8746" max="8757" width="15.7109375" style="4" customWidth="1"/>
    <col min="8758" max="8973" width="9.140625" style="4"/>
    <col min="8974" max="8974" width="3.7109375" style="4" bestFit="1" customWidth="1"/>
    <col min="8975" max="8975" width="21.140625" style="4" customWidth="1"/>
    <col min="8976" max="8976" width="7.28515625" style="4" customWidth="1"/>
    <col min="8977" max="8977" width="9.5703125" style="4" customWidth="1"/>
    <col min="8978" max="8979" width="9.28515625" style="4" customWidth="1"/>
    <col min="8980" max="8981" width="8.140625" style="4" customWidth="1"/>
    <col min="8982" max="8984" width="8.28515625" style="4" customWidth="1"/>
    <col min="8985" max="8985" width="8.42578125" style="4" customWidth="1"/>
    <col min="8986" max="8986" width="11" style="4" customWidth="1"/>
    <col min="8987" max="8987" width="1.85546875" style="4" customWidth="1"/>
    <col min="8988" max="8994" width="16.85546875" style="4" customWidth="1"/>
    <col min="8995" max="9000" width="15.7109375" style="4" customWidth="1"/>
    <col min="9001" max="9001" width="18.42578125" style="4" bestFit="1" customWidth="1"/>
    <col min="9002" max="9013" width="15.7109375" style="4" customWidth="1"/>
    <col min="9014" max="9229" width="9.140625" style="4"/>
    <col min="9230" max="9230" width="3.7109375" style="4" bestFit="1" customWidth="1"/>
    <col min="9231" max="9231" width="21.140625" style="4" customWidth="1"/>
    <col min="9232" max="9232" width="7.28515625" style="4" customWidth="1"/>
    <col min="9233" max="9233" width="9.5703125" style="4" customWidth="1"/>
    <col min="9234" max="9235" width="9.28515625" style="4" customWidth="1"/>
    <col min="9236" max="9237" width="8.140625" style="4" customWidth="1"/>
    <col min="9238" max="9240" width="8.28515625" style="4" customWidth="1"/>
    <col min="9241" max="9241" width="8.42578125" style="4" customWidth="1"/>
    <col min="9242" max="9242" width="11" style="4" customWidth="1"/>
    <col min="9243" max="9243" width="1.85546875" style="4" customWidth="1"/>
    <col min="9244" max="9250" width="16.85546875" style="4" customWidth="1"/>
    <col min="9251" max="9256" width="15.7109375" style="4" customWidth="1"/>
    <col min="9257" max="9257" width="18.42578125" style="4" bestFit="1" customWidth="1"/>
    <col min="9258" max="9269" width="15.7109375" style="4" customWidth="1"/>
    <col min="9270" max="9485" width="9.140625" style="4"/>
    <col min="9486" max="9486" width="3.7109375" style="4" bestFit="1" customWidth="1"/>
    <col min="9487" max="9487" width="21.140625" style="4" customWidth="1"/>
    <col min="9488" max="9488" width="7.28515625" style="4" customWidth="1"/>
    <col min="9489" max="9489" width="9.5703125" style="4" customWidth="1"/>
    <col min="9490" max="9491" width="9.28515625" style="4" customWidth="1"/>
    <col min="9492" max="9493" width="8.140625" style="4" customWidth="1"/>
    <col min="9494" max="9496" width="8.28515625" style="4" customWidth="1"/>
    <col min="9497" max="9497" width="8.42578125" style="4" customWidth="1"/>
    <col min="9498" max="9498" width="11" style="4" customWidth="1"/>
    <col min="9499" max="9499" width="1.85546875" style="4" customWidth="1"/>
    <col min="9500" max="9506" width="16.85546875" style="4" customWidth="1"/>
    <col min="9507" max="9512" width="15.7109375" style="4" customWidth="1"/>
    <col min="9513" max="9513" width="18.42578125" style="4" bestFit="1" customWidth="1"/>
    <col min="9514" max="9525" width="15.7109375" style="4" customWidth="1"/>
    <col min="9526" max="9741" width="9.140625" style="4"/>
    <col min="9742" max="9742" width="3.7109375" style="4" bestFit="1" customWidth="1"/>
    <col min="9743" max="9743" width="21.140625" style="4" customWidth="1"/>
    <col min="9744" max="9744" width="7.28515625" style="4" customWidth="1"/>
    <col min="9745" max="9745" width="9.5703125" style="4" customWidth="1"/>
    <col min="9746" max="9747" width="9.28515625" style="4" customWidth="1"/>
    <col min="9748" max="9749" width="8.140625" style="4" customWidth="1"/>
    <col min="9750" max="9752" width="8.28515625" style="4" customWidth="1"/>
    <col min="9753" max="9753" width="8.42578125" style="4" customWidth="1"/>
    <col min="9754" max="9754" width="11" style="4" customWidth="1"/>
    <col min="9755" max="9755" width="1.85546875" style="4" customWidth="1"/>
    <col min="9756" max="9762" width="16.85546875" style="4" customWidth="1"/>
    <col min="9763" max="9768" width="15.7109375" style="4" customWidth="1"/>
    <col min="9769" max="9769" width="18.42578125" style="4" bestFit="1" customWidth="1"/>
    <col min="9770" max="9781" width="15.7109375" style="4" customWidth="1"/>
    <col min="9782" max="9997" width="9.140625" style="4"/>
    <col min="9998" max="9998" width="3.7109375" style="4" bestFit="1" customWidth="1"/>
    <col min="9999" max="9999" width="21.140625" style="4" customWidth="1"/>
    <col min="10000" max="10000" width="7.28515625" style="4" customWidth="1"/>
    <col min="10001" max="10001" width="9.5703125" style="4" customWidth="1"/>
    <col min="10002" max="10003" width="9.28515625" style="4" customWidth="1"/>
    <col min="10004" max="10005" width="8.140625" style="4" customWidth="1"/>
    <col min="10006" max="10008" width="8.28515625" style="4" customWidth="1"/>
    <col min="10009" max="10009" width="8.42578125" style="4" customWidth="1"/>
    <col min="10010" max="10010" width="11" style="4" customWidth="1"/>
    <col min="10011" max="10011" width="1.85546875" style="4" customWidth="1"/>
    <col min="10012" max="10018" width="16.85546875" style="4" customWidth="1"/>
    <col min="10019" max="10024" width="15.7109375" style="4" customWidth="1"/>
    <col min="10025" max="10025" width="18.42578125" style="4" bestFit="1" customWidth="1"/>
    <col min="10026" max="10037" width="15.7109375" style="4" customWidth="1"/>
    <col min="10038" max="10253" width="9.140625" style="4"/>
    <col min="10254" max="10254" width="3.7109375" style="4" bestFit="1" customWidth="1"/>
    <col min="10255" max="10255" width="21.140625" style="4" customWidth="1"/>
    <col min="10256" max="10256" width="7.28515625" style="4" customWidth="1"/>
    <col min="10257" max="10257" width="9.5703125" style="4" customWidth="1"/>
    <col min="10258" max="10259" width="9.28515625" style="4" customWidth="1"/>
    <col min="10260" max="10261" width="8.140625" style="4" customWidth="1"/>
    <col min="10262" max="10264" width="8.28515625" style="4" customWidth="1"/>
    <col min="10265" max="10265" width="8.42578125" style="4" customWidth="1"/>
    <col min="10266" max="10266" width="11" style="4" customWidth="1"/>
    <col min="10267" max="10267" width="1.85546875" style="4" customWidth="1"/>
    <col min="10268" max="10274" width="16.85546875" style="4" customWidth="1"/>
    <col min="10275" max="10280" width="15.7109375" style="4" customWidth="1"/>
    <col min="10281" max="10281" width="18.42578125" style="4" bestFit="1" customWidth="1"/>
    <col min="10282" max="10293" width="15.7109375" style="4" customWidth="1"/>
    <col min="10294" max="10509" width="9.140625" style="4"/>
    <col min="10510" max="10510" width="3.7109375" style="4" bestFit="1" customWidth="1"/>
    <col min="10511" max="10511" width="21.140625" style="4" customWidth="1"/>
    <col min="10512" max="10512" width="7.28515625" style="4" customWidth="1"/>
    <col min="10513" max="10513" width="9.5703125" style="4" customWidth="1"/>
    <col min="10514" max="10515" width="9.28515625" style="4" customWidth="1"/>
    <col min="10516" max="10517" width="8.140625" style="4" customWidth="1"/>
    <col min="10518" max="10520" width="8.28515625" style="4" customWidth="1"/>
    <col min="10521" max="10521" width="8.42578125" style="4" customWidth="1"/>
    <col min="10522" max="10522" width="11" style="4" customWidth="1"/>
    <col min="10523" max="10523" width="1.85546875" style="4" customWidth="1"/>
    <col min="10524" max="10530" width="16.85546875" style="4" customWidth="1"/>
    <col min="10531" max="10536" width="15.7109375" style="4" customWidth="1"/>
    <col min="10537" max="10537" width="18.42578125" style="4" bestFit="1" customWidth="1"/>
    <col min="10538" max="10549" width="15.7109375" style="4" customWidth="1"/>
    <col min="10550" max="10765" width="9.140625" style="4"/>
    <col min="10766" max="10766" width="3.7109375" style="4" bestFit="1" customWidth="1"/>
    <col min="10767" max="10767" width="21.140625" style="4" customWidth="1"/>
    <col min="10768" max="10768" width="7.28515625" style="4" customWidth="1"/>
    <col min="10769" max="10769" width="9.5703125" style="4" customWidth="1"/>
    <col min="10770" max="10771" width="9.28515625" style="4" customWidth="1"/>
    <col min="10772" max="10773" width="8.140625" style="4" customWidth="1"/>
    <col min="10774" max="10776" width="8.28515625" style="4" customWidth="1"/>
    <col min="10777" max="10777" width="8.42578125" style="4" customWidth="1"/>
    <col min="10778" max="10778" width="11" style="4" customWidth="1"/>
    <col min="10779" max="10779" width="1.85546875" style="4" customWidth="1"/>
    <col min="10780" max="10786" width="16.85546875" style="4" customWidth="1"/>
    <col min="10787" max="10792" width="15.7109375" style="4" customWidth="1"/>
    <col min="10793" max="10793" width="18.42578125" style="4" bestFit="1" customWidth="1"/>
    <col min="10794" max="10805" width="15.7109375" style="4" customWidth="1"/>
    <col min="10806" max="11021" width="9.140625" style="4"/>
    <col min="11022" max="11022" width="3.7109375" style="4" bestFit="1" customWidth="1"/>
    <col min="11023" max="11023" width="21.140625" style="4" customWidth="1"/>
    <col min="11024" max="11024" width="7.28515625" style="4" customWidth="1"/>
    <col min="11025" max="11025" width="9.5703125" style="4" customWidth="1"/>
    <col min="11026" max="11027" width="9.28515625" style="4" customWidth="1"/>
    <col min="11028" max="11029" width="8.140625" style="4" customWidth="1"/>
    <col min="11030" max="11032" width="8.28515625" style="4" customWidth="1"/>
    <col min="11033" max="11033" width="8.42578125" style="4" customWidth="1"/>
    <col min="11034" max="11034" width="11" style="4" customWidth="1"/>
    <col min="11035" max="11035" width="1.85546875" style="4" customWidth="1"/>
    <col min="11036" max="11042" width="16.85546875" style="4" customWidth="1"/>
    <col min="11043" max="11048" width="15.7109375" style="4" customWidth="1"/>
    <col min="11049" max="11049" width="18.42578125" style="4" bestFit="1" customWidth="1"/>
    <col min="11050" max="11061" width="15.7109375" style="4" customWidth="1"/>
    <col min="11062" max="11277" width="9.140625" style="4"/>
    <col min="11278" max="11278" width="3.7109375" style="4" bestFit="1" customWidth="1"/>
    <col min="11279" max="11279" width="21.140625" style="4" customWidth="1"/>
    <col min="11280" max="11280" width="7.28515625" style="4" customWidth="1"/>
    <col min="11281" max="11281" width="9.5703125" style="4" customWidth="1"/>
    <col min="11282" max="11283" width="9.28515625" style="4" customWidth="1"/>
    <col min="11284" max="11285" width="8.140625" style="4" customWidth="1"/>
    <col min="11286" max="11288" width="8.28515625" style="4" customWidth="1"/>
    <col min="11289" max="11289" width="8.42578125" style="4" customWidth="1"/>
    <col min="11290" max="11290" width="11" style="4" customWidth="1"/>
    <col min="11291" max="11291" width="1.85546875" style="4" customWidth="1"/>
    <col min="11292" max="11298" width="16.85546875" style="4" customWidth="1"/>
    <col min="11299" max="11304" width="15.7109375" style="4" customWidth="1"/>
    <col min="11305" max="11305" width="18.42578125" style="4" bestFit="1" customWidth="1"/>
    <col min="11306" max="11317" width="15.7109375" style="4" customWidth="1"/>
    <col min="11318" max="11533" width="9.140625" style="4"/>
    <col min="11534" max="11534" width="3.7109375" style="4" bestFit="1" customWidth="1"/>
    <col min="11535" max="11535" width="21.140625" style="4" customWidth="1"/>
    <col min="11536" max="11536" width="7.28515625" style="4" customWidth="1"/>
    <col min="11537" max="11537" width="9.5703125" style="4" customWidth="1"/>
    <col min="11538" max="11539" width="9.28515625" style="4" customWidth="1"/>
    <col min="11540" max="11541" width="8.140625" style="4" customWidth="1"/>
    <col min="11542" max="11544" width="8.28515625" style="4" customWidth="1"/>
    <col min="11545" max="11545" width="8.42578125" style="4" customWidth="1"/>
    <col min="11546" max="11546" width="11" style="4" customWidth="1"/>
    <col min="11547" max="11547" width="1.85546875" style="4" customWidth="1"/>
    <col min="11548" max="11554" width="16.85546875" style="4" customWidth="1"/>
    <col min="11555" max="11560" width="15.7109375" style="4" customWidth="1"/>
    <col min="11561" max="11561" width="18.42578125" style="4" bestFit="1" customWidth="1"/>
    <col min="11562" max="11573" width="15.7109375" style="4" customWidth="1"/>
    <col min="11574" max="11789" width="9.140625" style="4"/>
    <col min="11790" max="11790" width="3.7109375" style="4" bestFit="1" customWidth="1"/>
    <col min="11791" max="11791" width="21.140625" style="4" customWidth="1"/>
    <col min="11792" max="11792" width="7.28515625" style="4" customWidth="1"/>
    <col min="11793" max="11793" width="9.5703125" style="4" customWidth="1"/>
    <col min="11794" max="11795" width="9.28515625" style="4" customWidth="1"/>
    <col min="11796" max="11797" width="8.140625" style="4" customWidth="1"/>
    <col min="11798" max="11800" width="8.28515625" style="4" customWidth="1"/>
    <col min="11801" max="11801" width="8.42578125" style="4" customWidth="1"/>
    <col min="11802" max="11802" width="11" style="4" customWidth="1"/>
    <col min="11803" max="11803" width="1.85546875" style="4" customWidth="1"/>
    <col min="11804" max="11810" width="16.85546875" style="4" customWidth="1"/>
    <col min="11811" max="11816" width="15.7109375" style="4" customWidth="1"/>
    <col min="11817" max="11817" width="18.42578125" style="4" bestFit="1" customWidth="1"/>
    <col min="11818" max="11829" width="15.7109375" style="4" customWidth="1"/>
    <col min="11830" max="12045" width="9.140625" style="4"/>
    <col min="12046" max="12046" width="3.7109375" style="4" bestFit="1" customWidth="1"/>
    <col min="12047" max="12047" width="21.140625" style="4" customWidth="1"/>
    <col min="12048" max="12048" width="7.28515625" style="4" customWidth="1"/>
    <col min="12049" max="12049" width="9.5703125" style="4" customWidth="1"/>
    <col min="12050" max="12051" width="9.28515625" style="4" customWidth="1"/>
    <col min="12052" max="12053" width="8.140625" style="4" customWidth="1"/>
    <col min="12054" max="12056" width="8.28515625" style="4" customWidth="1"/>
    <col min="12057" max="12057" width="8.42578125" style="4" customWidth="1"/>
    <col min="12058" max="12058" width="11" style="4" customWidth="1"/>
    <col min="12059" max="12059" width="1.85546875" style="4" customWidth="1"/>
    <col min="12060" max="12066" width="16.85546875" style="4" customWidth="1"/>
    <col min="12067" max="12072" width="15.7109375" style="4" customWidth="1"/>
    <col min="12073" max="12073" width="18.42578125" style="4" bestFit="1" customWidth="1"/>
    <col min="12074" max="12085" width="15.7109375" style="4" customWidth="1"/>
    <col min="12086" max="12301" width="9.140625" style="4"/>
    <col min="12302" max="12302" width="3.7109375" style="4" bestFit="1" customWidth="1"/>
    <col min="12303" max="12303" width="21.140625" style="4" customWidth="1"/>
    <col min="12304" max="12304" width="7.28515625" style="4" customWidth="1"/>
    <col min="12305" max="12305" width="9.5703125" style="4" customWidth="1"/>
    <col min="12306" max="12307" width="9.28515625" style="4" customWidth="1"/>
    <col min="12308" max="12309" width="8.140625" style="4" customWidth="1"/>
    <col min="12310" max="12312" width="8.28515625" style="4" customWidth="1"/>
    <col min="12313" max="12313" width="8.42578125" style="4" customWidth="1"/>
    <col min="12314" max="12314" width="11" style="4" customWidth="1"/>
    <col min="12315" max="12315" width="1.85546875" style="4" customWidth="1"/>
    <col min="12316" max="12322" width="16.85546875" style="4" customWidth="1"/>
    <col min="12323" max="12328" width="15.7109375" style="4" customWidth="1"/>
    <col min="12329" max="12329" width="18.42578125" style="4" bestFit="1" customWidth="1"/>
    <col min="12330" max="12341" width="15.7109375" style="4" customWidth="1"/>
    <col min="12342" max="12557" width="9.140625" style="4"/>
    <col min="12558" max="12558" width="3.7109375" style="4" bestFit="1" customWidth="1"/>
    <col min="12559" max="12559" width="21.140625" style="4" customWidth="1"/>
    <col min="12560" max="12560" width="7.28515625" style="4" customWidth="1"/>
    <col min="12561" max="12561" width="9.5703125" style="4" customWidth="1"/>
    <col min="12562" max="12563" width="9.28515625" style="4" customWidth="1"/>
    <col min="12564" max="12565" width="8.140625" style="4" customWidth="1"/>
    <col min="12566" max="12568" width="8.28515625" style="4" customWidth="1"/>
    <col min="12569" max="12569" width="8.42578125" style="4" customWidth="1"/>
    <col min="12570" max="12570" width="11" style="4" customWidth="1"/>
    <col min="12571" max="12571" width="1.85546875" style="4" customWidth="1"/>
    <col min="12572" max="12578" width="16.85546875" style="4" customWidth="1"/>
    <col min="12579" max="12584" width="15.7109375" style="4" customWidth="1"/>
    <col min="12585" max="12585" width="18.42578125" style="4" bestFit="1" customWidth="1"/>
    <col min="12586" max="12597" width="15.7109375" style="4" customWidth="1"/>
    <col min="12598" max="12813" width="9.140625" style="4"/>
    <col min="12814" max="12814" width="3.7109375" style="4" bestFit="1" customWidth="1"/>
    <col min="12815" max="12815" width="21.140625" style="4" customWidth="1"/>
    <col min="12816" max="12816" width="7.28515625" style="4" customWidth="1"/>
    <col min="12817" max="12817" width="9.5703125" style="4" customWidth="1"/>
    <col min="12818" max="12819" width="9.28515625" style="4" customWidth="1"/>
    <col min="12820" max="12821" width="8.140625" style="4" customWidth="1"/>
    <col min="12822" max="12824" width="8.28515625" style="4" customWidth="1"/>
    <col min="12825" max="12825" width="8.42578125" style="4" customWidth="1"/>
    <col min="12826" max="12826" width="11" style="4" customWidth="1"/>
    <col min="12827" max="12827" width="1.85546875" style="4" customWidth="1"/>
    <col min="12828" max="12834" width="16.85546875" style="4" customWidth="1"/>
    <col min="12835" max="12840" width="15.7109375" style="4" customWidth="1"/>
    <col min="12841" max="12841" width="18.42578125" style="4" bestFit="1" customWidth="1"/>
    <col min="12842" max="12853" width="15.7109375" style="4" customWidth="1"/>
    <col min="12854" max="13069" width="9.140625" style="4"/>
    <col min="13070" max="13070" width="3.7109375" style="4" bestFit="1" customWidth="1"/>
    <col min="13071" max="13071" width="21.140625" style="4" customWidth="1"/>
    <col min="13072" max="13072" width="7.28515625" style="4" customWidth="1"/>
    <col min="13073" max="13073" width="9.5703125" style="4" customWidth="1"/>
    <col min="13074" max="13075" width="9.28515625" style="4" customWidth="1"/>
    <col min="13076" max="13077" width="8.140625" style="4" customWidth="1"/>
    <col min="13078" max="13080" width="8.28515625" style="4" customWidth="1"/>
    <col min="13081" max="13081" width="8.42578125" style="4" customWidth="1"/>
    <col min="13082" max="13082" width="11" style="4" customWidth="1"/>
    <col min="13083" max="13083" width="1.85546875" style="4" customWidth="1"/>
    <col min="13084" max="13090" width="16.85546875" style="4" customWidth="1"/>
    <col min="13091" max="13096" width="15.7109375" style="4" customWidth="1"/>
    <col min="13097" max="13097" width="18.42578125" style="4" bestFit="1" customWidth="1"/>
    <col min="13098" max="13109" width="15.7109375" style="4" customWidth="1"/>
    <col min="13110" max="13325" width="9.140625" style="4"/>
    <col min="13326" max="13326" width="3.7109375" style="4" bestFit="1" customWidth="1"/>
    <col min="13327" max="13327" width="21.140625" style="4" customWidth="1"/>
    <col min="13328" max="13328" width="7.28515625" style="4" customWidth="1"/>
    <col min="13329" max="13329" width="9.5703125" style="4" customWidth="1"/>
    <col min="13330" max="13331" width="9.28515625" style="4" customWidth="1"/>
    <col min="13332" max="13333" width="8.140625" style="4" customWidth="1"/>
    <col min="13334" max="13336" width="8.28515625" style="4" customWidth="1"/>
    <col min="13337" max="13337" width="8.42578125" style="4" customWidth="1"/>
    <col min="13338" max="13338" width="11" style="4" customWidth="1"/>
    <col min="13339" max="13339" width="1.85546875" style="4" customWidth="1"/>
    <col min="13340" max="13346" width="16.85546875" style="4" customWidth="1"/>
    <col min="13347" max="13352" width="15.7109375" style="4" customWidth="1"/>
    <col min="13353" max="13353" width="18.42578125" style="4" bestFit="1" customWidth="1"/>
    <col min="13354" max="13365" width="15.7109375" style="4" customWidth="1"/>
    <col min="13366" max="13581" width="9.140625" style="4"/>
    <col min="13582" max="13582" width="3.7109375" style="4" bestFit="1" customWidth="1"/>
    <col min="13583" max="13583" width="21.140625" style="4" customWidth="1"/>
    <col min="13584" max="13584" width="7.28515625" style="4" customWidth="1"/>
    <col min="13585" max="13585" width="9.5703125" style="4" customWidth="1"/>
    <col min="13586" max="13587" width="9.28515625" style="4" customWidth="1"/>
    <col min="13588" max="13589" width="8.140625" style="4" customWidth="1"/>
    <col min="13590" max="13592" width="8.28515625" style="4" customWidth="1"/>
    <col min="13593" max="13593" width="8.42578125" style="4" customWidth="1"/>
    <col min="13594" max="13594" width="11" style="4" customWidth="1"/>
    <col min="13595" max="13595" width="1.85546875" style="4" customWidth="1"/>
    <col min="13596" max="13602" width="16.85546875" style="4" customWidth="1"/>
    <col min="13603" max="13608" width="15.7109375" style="4" customWidth="1"/>
    <col min="13609" max="13609" width="18.42578125" style="4" bestFit="1" customWidth="1"/>
    <col min="13610" max="13621" width="15.7109375" style="4" customWidth="1"/>
    <col min="13622" max="13837" width="9.140625" style="4"/>
    <col min="13838" max="13838" width="3.7109375" style="4" bestFit="1" customWidth="1"/>
    <col min="13839" max="13839" width="21.140625" style="4" customWidth="1"/>
    <col min="13840" max="13840" width="7.28515625" style="4" customWidth="1"/>
    <col min="13841" max="13841" width="9.5703125" style="4" customWidth="1"/>
    <col min="13842" max="13843" width="9.28515625" style="4" customWidth="1"/>
    <col min="13844" max="13845" width="8.140625" style="4" customWidth="1"/>
    <col min="13846" max="13848" width="8.28515625" style="4" customWidth="1"/>
    <col min="13849" max="13849" width="8.42578125" style="4" customWidth="1"/>
    <col min="13850" max="13850" width="11" style="4" customWidth="1"/>
    <col min="13851" max="13851" width="1.85546875" style="4" customWidth="1"/>
    <col min="13852" max="13858" width="16.85546875" style="4" customWidth="1"/>
    <col min="13859" max="13864" width="15.7109375" style="4" customWidth="1"/>
    <col min="13865" max="13865" width="18.42578125" style="4" bestFit="1" customWidth="1"/>
    <col min="13866" max="13877" width="15.7109375" style="4" customWidth="1"/>
    <col min="13878" max="14093" width="9.140625" style="4"/>
    <col min="14094" max="14094" width="3.7109375" style="4" bestFit="1" customWidth="1"/>
    <col min="14095" max="14095" width="21.140625" style="4" customWidth="1"/>
    <col min="14096" max="14096" width="7.28515625" style="4" customWidth="1"/>
    <col min="14097" max="14097" width="9.5703125" style="4" customWidth="1"/>
    <col min="14098" max="14099" width="9.28515625" style="4" customWidth="1"/>
    <col min="14100" max="14101" width="8.140625" style="4" customWidth="1"/>
    <col min="14102" max="14104" width="8.28515625" style="4" customWidth="1"/>
    <col min="14105" max="14105" width="8.42578125" style="4" customWidth="1"/>
    <col min="14106" max="14106" width="11" style="4" customWidth="1"/>
    <col min="14107" max="14107" width="1.85546875" style="4" customWidth="1"/>
    <col min="14108" max="14114" width="16.85546875" style="4" customWidth="1"/>
    <col min="14115" max="14120" width="15.7109375" style="4" customWidth="1"/>
    <col min="14121" max="14121" width="18.42578125" style="4" bestFit="1" customWidth="1"/>
    <col min="14122" max="14133" width="15.7109375" style="4" customWidth="1"/>
    <col min="14134" max="14349" width="9.140625" style="4"/>
    <col min="14350" max="14350" width="3.7109375" style="4" bestFit="1" customWidth="1"/>
    <col min="14351" max="14351" width="21.140625" style="4" customWidth="1"/>
    <col min="14352" max="14352" width="7.28515625" style="4" customWidth="1"/>
    <col min="14353" max="14353" width="9.5703125" style="4" customWidth="1"/>
    <col min="14354" max="14355" width="9.28515625" style="4" customWidth="1"/>
    <col min="14356" max="14357" width="8.140625" style="4" customWidth="1"/>
    <col min="14358" max="14360" width="8.28515625" style="4" customWidth="1"/>
    <col min="14361" max="14361" width="8.42578125" style="4" customWidth="1"/>
    <col min="14362" max="14362" width="11" style="4" customWidth="1"/>
    <col min="14363" max="14363" width="1.85546875" style="4" customWidth="1"/>
    <col min="14364" max="14370" width="16.85546875" style="4" customWidth="1"/>
    <col min="14371" max="14376" width="15.7109375" style="4" customWidth="1"/>
    <col min="14377" max="14377" width="18.42578125" style="4" bestFit="1" customWidth="1"/>
    <col min="14378" max="14389" width="15.7109375" style="4" customWidth="1"/>
    <col min="14390" max="14605" width="9.140625" style="4"/>
    <col min="14606" max="14606" width="3.7109375" style="4" bestFit="1" customWidth="1"/>
    <col min="14607" max="14607" width="21.140625" style="4" customWidth="1"/>
    <col min="14608" max="14608" width="7.28515625" style="4" customWidth="1"/>
    <col min="14609" max="14609" width="9.5703125" style="4" customWidth="1"/>
    <col min="14610" max="14611" width="9.28515625" style="4" customWidth="1"/>
    <col min="14612" max="14613" width="8.140625" style="4" customWidth="1"/>
    <col min="14614" max="14616" width="8.28515625" style="4" customWidth="1"/>
    <col min="14617" max="14617" width="8.42578125" style="4" customWidth="1"/>
    <col min="14618" max="14618" width="11" style="4" customWidth="1"/>
    <col min="14619" max="14619" width="1.85546875" style="4" customWidth="1"/>
    <col min="14620" max="14626" width="16.85546875" style="4" customWidth="1"/>
    <col min="14627" max="14632" width="15.7109375" style="4" customWidth="1"/>
    <col min="14633" max="14633" width="18.42578125" style="4" bestFit="1" customWidth="1"/>
    <col min="14634" max="14645" width="15.7109375" style="4" customWidth="1"/>
    <col min="14646" max="14861" width="9.140625" style="4"/>
    <col min="14862" max="14862" width="3.7109375" style="4" bestFit="1" customWidth="1"/>
    <col min="14863" max="14863" width="21.140625" style="4" customWidth="1"/>
    <col min="14864" max="14864" width="7.28515625" style="4" customWidth="1"/>
    <col min="14865" max="14865" width="9.5703125" style="4" customWidth="1"/>
    <col min="14866" max="14867" width="9.28515625" style="4" customWidth="1"/>
    <col min="14868" max="14869" width="8.140625" style="4" customWidth="1"/>
    <col min="14870" max="14872" width="8.28515625" style="4" customWidth="1"/>
    <col min="14873" max="14873" width="8.42578125" style="4" customWidth="1"/>
    <col min="14874" max="14874" width="11" style="4" customWidth="1"/>
    <col min="14875" max="14875" width="1.85546875" style="4" customWidth="1"/>
    <col min="14876" max="14882" width="16.85546875" style="4" customWidth="1"/>
    <col min="14883" max="14888" width="15.7109375" style="4" customWidth="1"/>
    <col min="14889" max="14889" width="18.42578125" style="4" bestFit="1" customWidth="1"/>
    <col min="14890" max="14901" width="15.7109375" style="4" customWidth="1"/>
    <col min="14902" max="15117" width="9.140625" style="4"/>
    <col min="15118" max="15118" width="3.7109375" style="4" bestFit="1" customWidth="1"/>
    <col min="15119" max="15119" width="21.140625" style="4" customWidth="1"/>
    <col min="15120" max="15120" width="7.28515625" style="4" customWidth="1"/>
    <col min="15121" max="15121" width="9.5703125" style="4" customWidth="1"/>
    <col min="15122" max="15123" width="9.28515625" style="4" customWidth="1"/>
    <col min="15124" max="15125" width="8.140625" style="4" customWidth="1"/>
    <col min="15126" max="15128" width="8.28515625" style="4" customWidth="1"/>
    <col min="15129" max="15129" width="8.42578125" style="4" customWidth="1"/>
    <col min="15130" max="15130" width="11" style="4" customWidth="1"/>
    <col min="15131" max="15131" width="1.85546875" style="4" customWidth="1"/>
    <col min="15132" max="15138" width="16.85546875" style="4" customWidth="1"/>
    <col min="15139" max="15144" width="15.7109375" style="4" customWidth="1"/>
    <col min="15145" max="15145" width="18.42578125" style="4" bestFit="1" customWidth="1"/>
    <col min="15146" max="15157" width="15.7109375" style="4" customWidth="1"/>
    <col min="15158" max="15373" width="9.140625" style="4"/>
    <col min="15374" max="15374" width="3.7109375" style="4" bestFit="1" customWidth="1"/>
    <col min="15375" max="15375" width="21.140625" style="4" customWidth="1"/>
    <col min="15376" max="15376" width="7.28515625" style="4" customWidth="1"/>
    <col min="15377" max="15377" width="9.5703125" style="4" customWidth="1"/>
    <col min="15378" max="15379" width="9.28515625" style="4" customWidth="1"/>
    <col min="15380" max="15381" width="8.140625" style="4" customWidth="1"/>
    <col min="15382" max="15384" width="8.28515625" style="4" customWidth="1"/>
    <col min="15385" max="15385" width="8.42578125" style="4" customWidth="1"/>
    <col min="15386" max="15386" width="11" style="4" customWidth="1"/>
    <col min="15387" max="15387" width="1.85546875" style="4" customWidth="1"/>
    <col min="15388" max="15394" width="16.85546875" style="4" customWidth="1"/>
    <col min="15395" max="15400" width="15.7109375" style="4" customWidth="1"/>
    <col min="15401" max="15401" width="18.42578125" style="4" bestFit="1" customWidth="1"/>
    <col min="15402" max="15413" width="15.7109375" style="4" customWidth="1"/>
    <col min="15414" max="15629" width="9.140625" style="4"/>
    <col min="15630" max="15630" width="3.7109375" style="4" bestFit="1" customWidth="1"/>
    <col min="15631" max="15631" width="21.140625" style="4" customWidth="1"/>
    <col min="15632" max="15632" width="7.28515625" style="4" customWidth="1"/>
    <col min="15633" max="15633" width="9.5703125" style="4" customWidth="1"/>
    <col min="15634" max="15635" width="9.28515625" style="4" customWidth="1"/>
    <col min="15636" max="15637" width="8.140625" style="4" customWidth="1"/>
    <col min="15638" max="15640" width="8.28515625" style="4" customWidth="1"/>
    <col min="15641" max="15641" width="8.42578125" style="4" customWidth="1"/>
    <col min="15642" max="15642" width="11" style="4" customWidth="1"/>
    <col min="15643" max="15643" width="1.85546875" style="4" customWidth="1"/>
    <col min="15644" max="15650" width="16.85546875" style="4" customWidth="1"/>
    <col min="15651" max="15656" width="15.7109375" style="4" customWidth="1"/>
    <col min="15657" max="15657" width="18.42578125" style="4" bestFit="1" customWidth="1"/>
    <col min="15658" max="15669" width="15.7109375" style="4" customWidth="1"/>
    <col min="15670" max="15885" width="9.140625" style="4"/>
    <col min="15886" max="15886" width="3.7109375" style="4" bestFit="1" customWidth="1"/>
    <col min="15887" max="15887" width="21.140625" style="4" customWidth="1"/>
    <col min="15888" max="15888" width="7.28515625" style="4" customWidth="1"/>
    <col min="15889" max="15889" width="9.5703125" style="4" customWidth="1"/>
    <col min="15890" max="15891" width="9.28515625" style="4" customWidth="1"/>
    <col min="15892" max="15893" width="8.140625" style="4" customWidth="1"/>
    <col min="15894" max="15896" width="8.28515625" style="4" customWidth="1"/>
    <col min="15897" max="15897" width="8.42578125" style="4" customWidth="1"/>
    <col min="15898" max="15898" width="11" style="4" customWidth="1"/>
    <col min="15899" max="15899" width="1.85546875" style="4" customWidth="1"/>
    <col min="15900" max="15906" width="16.85546875" style="4" customWidth="1"/>
    <col min="15907" max="15912" width="15.7109375" style="4" customWidth="1"/>
    <col min="15913" max="15913" width="18.42578125" style="4" bestFit="1" customWidth="1"/>
    <col min="15914" max="15925" width="15.7109375" style="4" customWidth="1"/>
    <col min="15926" max="16141" width="9.140625" style="4"/>
    <col min="16142" max="16142" width="3.7109375" style="4" bestFit="1" customWidth="1"/>
    <col min="16143" max="16143" width="21.140625" style="4" customWidth="1"/>
    <col min="16144" max="16144" width="7.28515625" style="4" customWidth="1"/>
    <col min="16145" max="16145" width="9.5703125" style="4" customWidth="1"/>
    <col min="16146" max="16147" width="9.28515625" style="4" customWidth="1"/>
    <col min="16148" max="16149" width="8.140625" style="4" customWidth="1"/>
    <col min="16150" max="16152" width="8.28515625" style="4" customWidth="1"/>
    <col min="16153" max="16153" width="8.42578125" style="4" customWidth="1"/>
    <col min="16154" max="16154" width="11" style="4" customWidth="1"/>
    <col min="16155" max="16155" width="1.85546875" style="4" customWidth="1"/>
    <col min="16156" max="16162" width="16.85546875" style="4" customWidth="1"/>
    <col min="16163" max="16168" width="15.7109375" style="4" customWidth="1"/>
    <col min="16169" max="16169" width="18.42578125" style="4" bestFit="1" customWidth="1"/>
    <col min="16170" max="16181" width="15.7109375" style="4" customWidth="1"/>
    <col min="16182" max="16384" width="9.140625" style="4"/>
  </cols>
  <sheetData>
    <row r="2" spans="1:55" x14ac:dyDescent="0.2">
      <c r="A2" s="4"/>
      <c r="B2" s="4"/>
    </row>
    <row r="5" spans="1:55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9" spans="1:55" s="10" customFormat="1" ht="24.75" customHeight="1" x14ac:dyDescent="0.25">
      <c r="A9" s="233" t="s">
        <v>254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9"/>
      <c r="O9" s="214">
        <v>2022</v>
      </c>
      <c r="P9" s="215"/>
      <c r="Q9" s="215"/>
      <c r="R9" s="215"/>
      <c r="S9" s="215"/>
      <c r="T9" s="215"/>
      <c r="U9" s="215"/>
      <c r="V9" s="215"/>
      <c r="W9" s="216"/>
      <c r="X9" s="217">
        <v>2021</v>
      </c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8"/>
    </row>
    <row r="10" spans="1:55" s="10" customFormat="1" ht="12.75" customHeight="1" x14ac:dyDescent="0.25">
      <c r="A10" s="231" t="s">
        <v>1</v>
      </c>
      <c r="B10" s="231" t="s">
        <v>2</v>
      </c>
      <c r="C10" s="231" t="s">
        <v>3</v>
      </c>
      <c r="D10" s="231" t="s">
        <v>4</v>
      </c>
      <c r="E10" s="224" t="s">
        <v>5</v>
      </c>
      <c r="F10" s="225"/>
      <c r="G10" s="231" t="s">
        <v>6</v>
      </c>
      <c r="H10" s="231"/>
      <c r="I10" s="231"/>
      <c r="J10" s="231"/>
      <c r="K10" s="231"/>
      <c r="L10" s="49" t="s">
        <v>7</v>
      </c>
      <c r="M10" s="12" t="s">
        <v>8</v>
      </c>
      <c r="N10" s="13"/>
      <c r="O10" s="153">
        <v>44633</v>
      </c>
      <c r="P10" s="153">
        <v>44625</v>
      </c>
      <c r="Q10" s="153">
        <v>44612</v>
      </c>
      <c r="R10" s="153">
        <v>44611</v>
      </c>
      <c r="S10" s="153">
        <v>44604</v>
      </c>
      <c r="T10" s="153">
        <v>44598</v>
      </c>
      <c r="U10" s="153">
        <v>44591</v>
      </c>
      <c r="V10" s="153">
        <v>44583</v>
      </c>
      <c r="W10" s="179">
        <v>44576</v>
      </c>
      <c r="X10" s="187">
        <v>44541</v>
      </c>
      <c r="Y10" s="153">
        <v>44534</v>
      </c>
      <c r="Z10" s="153">
        <v>44528</v>
      </c>
      <c r="AA10" s="153">
        <v>44521</v>
      </c>
      <c r="AB10" s="153">
        <v>44521</v>
      </c>
      <c r="AC10" s="153">
        <v>44520</v>
      </c>
      <c r="AD10" s="153">
        <v>44514</v>
      </c>
      <c r="AE10" s="153">
        <v>44514</v>
      </c>
      <c r="AF10" s="153">
        <v>44513</v>
      </c>
      <c r="AG10" s="153">
        <v>44506</v>
      </c>
      <c r="AH10" s="153">
        <v>44499</v>
      </c>
      <c r="AI10" s="153">
        <v>44499</v>
      </c>
      <c r="AJ10" s="153">
        <v>44493</v>
      </c>
      <c r="AK10" s="153">
        <v>44485</v>
      </c>
      <c r="AL10" s="153">
        <v>44478</v>
      </c>
      <c r="AM10" s="153">
        <v>44472</v>
      </c>
      <c r="AN10" s="153">
        <v>44465</v>
      </c>
      <c r="AO10" s="153">
        <v>44464</v>
      </c>
      <c r="AP10" s="153">
        <v>44458</v>
      </c>
      <c r="AQ10" s="153">
        <v>44450</v>
      </c>
      <c r="AR10" s="153">
        <v>44415</v>
      </c>
      <c r="AS10" s="153">
        <v>44444</v>
      </c>
      <c r="AT10" s="153">
        <v>44409</v>
      </c>
      <c r="AU10" s="153">
        <v>44387</v>
      </c>
      <c r="AV10" s="153">
        <v>44368</v>
      </c>
      <c r="AW10" s="153">
        <v>44367</v>
      </c>
      <c r="AX10" s="153">
        <v>44339</v>
      </c>
      <c r="AY10" s="153">
        <v>44332</v>
      </c>
      <c r="AZ10" s="107">
        <v>44325</v>
      </c>
      <c r="BA10" s="107">
        <v>44317</v>
      </c>
      <c r="BB10" s="107">
        <v>44311</v>
      </c>
      <c r="BC10" s="103">
        <v>44296</v>
      </c>
    </row>
    <row r="11" spans="1:55" s="10" customFormat="1" x14ac:dyDescent="0.25">
      <c r="A11" s="231"/>
      <c r="B11" s="231"/>
      <c r="C11" s="231"/>
      <c r="D11" s="231"/>
      <c r="E11" s="226"/>
      <c r="F11" s="227"/>
      <c r="G11" s="231">
        <v>1</v>
      </c>
      <c r="H11" s="231">
        <v>2</v>
      </c>
      <c r="I11" s="231">
        <v>3</v>
      </c>
      <c r="J11" s="231">
        <v>4</v>
      </c>
      <c r="K11" s="231">
        <v>5</v>
      </c>
      <c r="L11" s="11" t="s">
        <v>9</v>
      </c>
      <c r="M11" s="14" t="s">
        <v>10</v>
      </c>
      <c r="N11" s="13"/>
      <c r="O11" s="104" t="s">
        <v>305</v>
      </c>
      <c r="P11" s="104" t="s">
        <v>648</v>
      </c>
      <c r="Q11" s="104" t="s">
        <v>339</v>
      </c>
      <c r="R11" s="104" t="s">
        <v>642</v>
      </c>
      <c r="S11" s="104" t="s">
        <v>12</v>
      </c>
      <c r="T11" s="104" t="s">
        <v>634</v>
      </c>
      <c r="U11" s="104" t="s">
        <v>15</v>
      </c>
      <c r="V11" s="104" t="s">
        <v>630</v>
      </c>
      <c r="W11" s="180" t="s">
        <v>239</v>
      </c>
      <c r="X11" s="134" t="s">
        <v>613</v>
      </c>
      <c r="Y11" s="104" t="s">
        <v>600</v>
      </c>
      <c r="Z11" s="104" t="s">
        <v>571</v>
      </c>
      <c r="AA11" s="104" t="s">
        <v>574</v>
      </c>
      <c r="AB11" s="104" t="s">
        <v>12</v>
      </c>
      <c r="AC11" s="104" t="s">
        <v>580</v>
      </c>
      <c r="AD11" s="104" t="s">
        <v>589</v>
      </c>
      <c r="AE11" s="104" t="s">
        <v>16</v>
      </c>
      <c r="AF11" s="104" t="s">
        <v>452</v>
      </c>
      <c r="AG11" s="104" t="s">
        <v>16</v>
      </c>
      <c r="AH11" s="104" t="s">
        <v>15</v>
      </c>
      <c r="AI11" s="104" t="s">
        <v>519</v>
      </c>
      <c r="AJ11" s="104" t="s">
        <v>553</v>
      </c>
      <c r="AK11" s="160" t="s">
        <v>305</v>
      </c>
      <c r="AL11" s="104" t="s">
        <v>12</v>
      </c>
      <c r="AM11" s="104" t="s">
        <v>12</v>
      </c>
      <c r="AN11" s="104" t="s">
        <v>15</v>
      </c>
      <c r="AO11" s="104" t="s">
        <v>339</v>
      </c>
      <c r="AP11" s="104" t="s">
        <v>11</v>
      </c>
      <c r="AQ11" s="104" t="s">
        <v>519</v>
      </c>
      <c r="AR11" s="104" t="s">
        <v>305</v>
      </c>
      <c r="AS11" s="104" t="s">
        <v>423</v>
      </c>
      <c r="AT11" s="160" t="s">
        <v>12</v>
      </c>
      <c r="AU11" s="132" t="s">
        <v>12</v>
      </c>
      <c r="AV11" s="104" t="s">
        <v>12</v>
      </c>
      <c r="AW11" s="104" t="s">
        <v>423</v>
      </c>
      <c r="AX11" s="150" t="s">
        <v>452</v>
      </c>
      <c r="AY11" s="150" t="s">
        <v>452</v>
      </c>
      <c r="AZ11" s="104" t="s">
        <v>460</v>
      </c>
      <c r="BA11" s="104" t="s">
        <v>406</v>
      </c>
      <c r="BB11" s="104" t="s">
        <v>414</v>
      </c>
      <c r="BC11" s="104" t="s">
        <v>441</v>
      </c>
    </row>
    <row r="12" spans="1:55" s="10" customFormat="1" x14ac:dyDescent="0.25">
      <c r="A12" s="231"/>
      <c r="B12" s="231"/>
      <c r="C12" s="231"/>
      <c r="D12" s="231"/>
      <c r="E12" s="228"/>
      <c r="F12" s="229"/>
      <c r="G12" s="231"/>
      <c r="H12" s="231"/>
      <c r="I12" s="231"/>
      <c r="J12" s="231"/>
      <c r="K12" s="231"/>
      <c r="L12" s="16" t="s">
        <v>10</v>
      </c>
      <c r="M12" s="17" t="s">
        <v>17</v>
      </c>
      <c r="N12" s="18"/>
      <c r="O12" s="106" t="s">
        <v>653</v>
      </c>
      <c r="P12" s="106" t="s">
        <v>79</v>
      </c>
      <c r="Q12" s="106" t="s">
        <v>19</v>
      </c>
      <c r="R12" s="106" t="s">
        <v>64</v>
      </c>
      <c r="S12" s="106" t="s">
        <v>645</v>
      </c>
      <c r="T12" s="106" t="s">
        <v>283</v>
      </c>
      <c r="U12" s="106" t="s">
        <v>631</v>
      </c>
      <c r="V12" s="106" t="s">
        <v>283</v>
      </c>
      <c r="W12" s="189" t="s">
        <v>283</v>
      </c>
      <c r="X12" s="188" t="s">
        <v>612</v>
      </c>
      <c r="Y12" s="106" t="s">
        <v>25</v>
      </c>
      <c r="Z12" s="106" t="s">
        <v>283</v>
      </c>
      <c r="AA12" s="106" t="s">
        <v>24</v>
      </c>
      <c r="AB12" s="106" t="s">
        <v>26</v>
      </c>
      <c r="AC12" s="106" t="s">
        <v>581</v>
      </c>
      <c r="AD12" s="106" t="s">
        <v>590</v>
      </c>
      <c r="AE12" s="106" t="s">
        <v>30</v>
      </c>
      <c r="AF12" s="106" t="s">
        <v>64</v>
      </c>
      <c r="AG12" s="106" t="s">
        <v>27</v>
      </c>
      <c r="AH12" s="106" t="s">
        <v>554</v>
      </c>
      <c r="AI12" s="106" t="s">
        <v>20</v>
      </c>
      <c r="AJ12" s="106" t="s">
        <v>369</v>
      </c>
      <c r="AK12" s="162" t="s">
        <v>267</v>
      </c>
      <c r="AL12" s="106" t="s">
        <v>358</v>
      </c>
      <c r="AM12" s="106" t="s">
        <v>132</v>
      </c>
      <c r="AN12" s="106" t="s">
        <v>547</v>
      </c>
      <c r="AO12" s="106" t="s">
        <v>247</v>
      </c>
      <c r="AP12" s="106" t="s">
        <v>250</v>
      </c>
      <c r="AQ12" s="106" t="s">
        <v>19</v>
      </c>
      <c r="AR12" s="106" t="s">
        <v>511</v>
      </c>
      <c r="AS12" s="106" t="s">
        <v>20</v>
      </c>
      <c r="AT12" s="161" t="s">
        <v>372</v>
      </c>
      <c r="AU12" s="133" t="s">
        <v>500</v>
      </c>
      <c r="AV12" s="106" t="s">
        <v>491</v>
      </c>
      <c r="AW12" s="106" t="s">
        <v>23</v>
      </c>
      <c r="AX12" s="154" t="s">
        <v>468</v>
      </c>
      <c r="AY12" s="154" t="s">
        <v>453</v>
      </c>
      <c r="AZ12" s="106" t="s">
        <v>283</v>
      </c>
      <c r="BA12" s="106" t="s">
        <v>283</v>
      </c>
      <c r="BB12" s="106" t="s">
        <v>132</v>
      </c>
      <c r="BC12" s="106" t="s">
        <v>283</v>
      </c>
    </row>
    <row r="13" spans="1:55" x14ac:dyDescent="0.2">
      <c r="O13" s="50"/>
      <c r="P13" s="50"/>
      <c r="Q13" s="50"/>
      <c r="R13" s="50"/>
      <c r="S13" s="50"/>
      <c r="T13" s="50"/>
      <c r="U13" s="50"/>
      <c r="V13" s="50"/>
      <c r="W13" s="185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ht="14.1" customHeight="1" x14ac:dyDescent="0.25">
      <c r="A14" s="21">
        <f t="shared" ref="A14:A38" si="0">A13+1</f>
        <v>1</v>
      </c>
      <c r="B14" s="158" t="s">
        <v>390</v>
      </c>
      <c r="C14" s="152">
        <v>14429</v>
      </c>
      <c r="D14" s="144" t="s">
        <v>44</v>
      </c>
      <c r="E14" s="25">
        <f t="shared" ref="E14:E38" si="1">MAX(O14:AM14)</f>
        <v>547</v>
      </c>
      <c r="F14" s="25" t="str">
        <f>VLOOKUP(E14,Tab!$C$2:$D$255,2,TRUE)</f>
        <v>Não</v>
      </c>
      <c r="G14" s="26">
        <f t="shared" ref="G14:G38" si="2">LARGE(O14:BC14,1)</f>
        <v>547</v>
      </c>
      <c r="H14" s="26">
        <f t="shared" ref="H14:H38" si="3">LARGE(O14:BC14,2)</f>
        <v>546</v>
      </c>
      <c r="I14" s="26">
        <f t="shared" ref="I14:I38" si="4">LARGE(O14:BC14,3)</f>
        <v>542</v>
      </c>
      <c r="J14" s="26">
        <f t="shared" ref="J14:J38" si="5">LARGE(O14:BC14,4)</f>
        <v>541</v>
      </c>
      <c r="K14" s="26">
        <f t="shared" ref="K14:K38" si="6">LARGE(O14:BC14,5)</f>
        <v>540</v>
      </c>
      <c r="L14" s="27">
        <f t="shared" ref="L14:L38" si="7">SUM(G14:K14)</f>
        <v>2716</v>
      </c>
      <c r="M14" s="28">
        <f t="shared" ref="M14:M38" si="8">L14/5</f>
        <v>543.20000000000005</v>
      </c>
      <c r="N14" s="29"/>
      <c r="O14" s="31">
        <v>542</v>
      </c>
      <c r="P14" s="31">
        <v>547</v>
      </c>
      <c r="Q14" s="31">
        <v>0</v>
      </c>
      <c r="R14" s="31">
        <v>546</v>
      </c>
      <c r="S14" s="31">
        <v>540</v>
      </c>
      <c r="T14" s="31">
        <v>533</v>
      </c>
      <c r="U14" s="31">
        <v>539</v>
      </c>
      <c r="V14" s="31">
        <v>523</v>
      </c>
      <c r="W14" s="183">
        <v>526</v>
      </c>
      <c r="X14" s="184">
        <v>0</v>
      </c>
      <c r="Y14" s="31">
        <v>533</v>
      </c>
      <c r="Z14" s="31">
        <v>538</v>
      </c>
      <c r="AA14" s="31">
        <v>0</v>
      </c>
      <c r="AB14" s="31">
        <v>535</v>
      </c>
      <c r="AC14" s="31">
        <v>0</v>
      </c>
      <c r="AD14" s="31">
        <v>0</v>
      </c>
      <c r="AE14" s="31">
        <v>0</v>
      </c>
      <c r="AF14" s="31">
        <v>539</v>
      </c>
      <c r="AG14" s="31">
        <v>534</v>
      </c>
      <c r="AH14" s="31">
        <v>0</v>
      </c>
      <c r="AI14" s="31">
        <v>0</v>
      </c>
      <c r="AJ14" s="31">
        <v>0</v>
      </c>
      <c r="AK14" s="31">
        <v>536</v>
      </c>
      <c r="AL14" s="31">
        <v>526</v>
      </c>
      <c r="AM14" s="31">
        <v>0</v>
      </c>
      <c r="AN14" s="31">
        <v>539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536</v>
      </c>
      <c r="AV14" s="31">
        <v>0</v>
      </c>
      <c r="AW14" s="31">
        <v>0</v>
      </c>
      <c r="AX14" s="31">
        <v>0</v>
      </c>
      <c r="AY14" s="31">
        <v>0</v>
      </c>
      <c r="AZ14" s="31">
        <v>511</v>
      </c>
      <c r="BA14" s="31">
        <v>541</v>
      </c>
      <c r="BB14" s="31">
        <v>516</v>
      </c>
      <c r="BC14" s="31">
        <v>510</v>
      </c>
    </row>
    <row r="15" spans="1:55" ht="14.1" customHeight="1" x14ac:dyDescent="0.25">
      <c r="A15" s="21">
        <f t="shared" si="0"/>
        <v>2</v>
      </c>
      <c r="B15" s="141" t="s">
        <v>264</v>
      </c>
      <c r="C15" s="152">
        <v>14686</v>
      </c>
      <c r="D15" s="139" t="s">
        <v>36</v>
      </c>
      <c r="E15" s="25">
        <f t="shared" si="1"/>
        <v>543</v>
      </c>
      <c r="F15" s="25" t="str">
        <f>VLOOKUP(E15,Tab!$C$2:$D$255,2,TRUE)</f>
        <v>Não</v>
      </c>
      <c r="G15" s="26">
        <f t="shared" si="2"/>
        <v>543</v>
      </c>
      <c r="H15" s="26">
        <f t="shared" si="3"/>
        <v>542</v>
      </c>
      <c r="I15" s="26">
        <f t="shared" si="4"/>
        <v>536</v>
      </c>
      <c r="J15" s="26">
        <f t="shared" si="5"/>
        <v>532</v>
      </c>
      <c r="K15" s="26">
        <f t="shared" si="6"/>
        <v>532</v>
      </c>
      <c r="L15" s="27">
        <f t="shared" si="7"/>
        <v>2685</v>
      </c>
      <c r="M15" s="28">
        <f t="shared" si="8"/>
        <v>537</v>
      </c>
      <c r="N15" s="29"/>
      <c r="O15" s="31">
        <v>0</v>
      </c>
      <c r="P15" s="31">
        <v>0</v>
      </c>
      <c r="Q15" s="31">
        <v>0</v>
      </c>
      <c r="R15" s="31">
        <v>0</v>
      </c>
      <c r="S15" s="31">
        <v>522</v>
      </c>
      <c r="T15" s="31">
        <v>0</v>
      </c>
      <c r="U15" s="31">
        <v>0</v>
      </c>
      <c r="V15" s="31">
        <v>0</v>
      </c>
      <c r="W15" s="183">
        <v>0</v>
      </c>
      <c r="X15" s="184">
        <v>0</v>
      </c>
      <c r="Y15" s="31">
        <v>536</v>
      </c>
      <c r="Z15" s="31">
        <v>0</v>
      </c>
      <c r="AA15" s="31">
        <v>0</v>
      </c>
      <c r="AB15" s="31">
        <v>528</v>
      </c>
      <c r="AC15" s="31">
        <v>0</v>
      </c>
      <c r="AD15" s="31">
        <v>0</v>
      </c>
      <c r="AE15" s="31">
        <v>0</v>
      </c>
      <c r="AF15" s="31">
        <v>516</v>
      </c>
      <c r="AG15" s="31">
        <v>526</v>
      </c>
      <c r="AH15" s="31">
        <v>523</v>
      </c>
      <c r="AI15" s="31">
        <v>0</v>
      </c>
      <c r="AJ15" s="31">
        <v>0</v>
      </c>
      <c r="AK15" s="31">
        <v>543</v>
      </c>
      <c r="AL15" s="31">
        <v>0</v>
      </c>
      <c r="AM15" s="31">
        <v>517</v>
      </c>
      <c r="AN15" s="31">
        <v>501</v>
      </c>
      <c r="AO15" s="31">
        <v>0</v>
      </c>
      <c r="AP15" s="31">
        <v>0</v>
      </c>
      <c r="AQ15" s="31">
        <v>532</v>
      </c>
      <c r="AR15" s="31">
        <v>0</v>
      </c>
      <c r="AS15" s="31">
        <v>524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532</v>
      </c>
      <c r="BA15" s="31">
        <v>542</v>
      </c>
      <c r="BB15" s="31">
        <v>521</v>
      </c>
      <c r="BC15" s="31">
        <v>521</v>
      </c>
    </row>
    <row r="16" spans="1:55" ht="14.1" customHeight="1" x14ac:dyDescent="0.25">
      <c r="A16" s="21">
        <f t="shared" si="0"/>
        <v>3</v>
      </c>
      <c r="B16" s="158" t="s">
        <v>397</v>
      </c>
      <c r="C16" s="152">
        <v>15944</v>
      </c>
      <c r="D16" s="144" t="s">
        <v>44</v>
      </c>
      <c r="E16" s="25">
        <f t="shared" si="1"/>
        <v>546</v>
      </c>
      <c r="F16" s="25" t="str">
        <f>VLOOKUP(E16,Tab!$C$2:$D$255,2,TRUE)</f>
        <v>Não</v>
      </c>
      <c r="G16" s="26">
        <f t="shared" si="2"/>
        <v>546</v>
      </c>
      <c r="H16" s="26">
        <f t="shared" si="3"/>
        <v>533</v>
      </c>
      <c r="I16" s="26">
        <f t="shared" si="4"/>
        <v>529</v>
      </c>
      <c r="J16" s="26">
        <f t="shared" si="5"/>
        <v>526</v>
      </c>
      <c r="K16" s="26">
        <f t="shared" si="6"/>
        <v>524</v>
      </c>
      <c r="L16" s="27">
        <f t="shared" si="7"/>
        <v>2658</v>
      </c>
      <c r="M16" s="28">
        <f t="shared" si="8"/>
        <v>531.6</v>
      </c>
      <c r="N16" s="29"/>
      <c r="O16" s="31">
        <v>0</v>
      </c>
      <c r="P16" s="31">
        <v>517</v>
      </c>
      <c r="Q16" s="31">
        <v>0</v>
      </c>
      <c r="R16" s="31">
        <v>529</v>
      </c>
      <c r="S16" s="31">
        <v>546</v>
      </c>
      <c r="T16" s="31">
        <v>523</v>
      </c>
      <c r="U16" s="31">
        <v>521</v>
      </c>
      <c r="V16" s="31">
        <v>524</v>
      </c>
      <c r="W16" s="183">
        <v>533</v>
      </c>
      <c r="X16" s="184">
        <v>0</v>
      </c>
      <c r="Y16" s="31">
        <v>515</v>
      </c>
      <c r="Z16" s="31">
        <v>522</v>
      </c>
      <c r="AA16" s="31">
        <v>0</v>
      </c>
      <c r="AB16" s="31">
        <v>514</v>
      </c>
      <c r="AC16" s="31">
        <v>0</v>
      </c>
      <c r="AD16" s="31">
        <v>0</v>
      </c>
      <c r="AE16" s="31">
        <v>0</v>
      </c>
      <c r="AF16" s="31">
        <v>513</v>
      </c>
      <c r="AG16" s="31">
        <v>485</v>
      </c>
      <c r="AH16" s="31">
        <v>0</v>
      </c>
      <c r="AI16" s="31">
        <v>0</v>
      </c>
      <c r="AJ16" s="31">
        <v>0</v>
      </c>
      <c r="AK16" s="31">
        <v>489</v>
      </c>
      <c r="AL16" s="31">
        <v>526</v>
      </c>
      <c r="AM16" s="31">
        <v>0</v>
      </c>
      <c r="AN16" s="31">
        <v>510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</row>
    <row r="17" spans="1:66" s="5" customFormat="1" ht="14.1" customHeight="1" x14ac:dyDescent="0.25">
      <c r="A17" s="21">
        <f t="shared" si="0"/>
        <v>4</v>
      </c>
      <c r="B17" s="158" t="s">
        <v>117</v>
      </c>
      <c r="C17" s="152">
        <v>14159</v>
      </c>
      <c r="D17" s="144" t="s">
        <v>369</v>
      </c>
      <c r="E17" s="25">
        <f t="shared" si="1"/>
        <v>498</v>
      </c>
      <c r="F17" s="25" t="e">
        <f>VLOOKUP(E17,Tab!$C$2:$D$255,2,TRUE)</f>
        <v>#N/A</v>
      </c>
      <c r="G17" s="26">
        <f t="shared" si="2"/>
        <v>498</v>
      </c>
      <c r="H17" s="26">
        <f t="shared" si="3"/>
        <v>489</v>
      </c>
      <c r="I17" s="26">
        <f t="shared" si="4"/>
        <v>481</v>
      </c>
      <c r="J17" s="26">
        <f t="shared" si="5"/>
        <v>462</v>
      </c>
      <c r="K17" s="26">
        <f t="shared" si="6"/>
        <v>0</v>
      </c>
      <c r="L17" s="27">
        <f t="shared" si="7"/>
        <v>1930</v>
      </c>
      <c r="M17" s="28">
        <f t="shared" si="8"/>
        <v>386</v>
      </c>
      <c r="N17" s="29"/>
      <c r="O17" s="31">
        <v>0</v>
      </c>
      <c r="P17" s="31">
        <v>0</v>
      </c>
      <c r="Q17" s="31">
        <v>481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183">
        <v>0</v>
      </c>
      <c r="X17" s="184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498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489</v>
      </c>
      <c r="AK17" s="31">
        <v>0</v>
      </c>
      <c r="AL17" s="31">
        <v>0</v>
      </c>
      <c r="AM17" s="31">
        <v>0</v>
      </c>
      <c r="AN17" s="31">
        <v>0</v>
      </c>
      <c r="AO17" s="31">
        <v>462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</row>
    <row r="18" spans="1:66" ht="14.1" customHeight="1" x14ac:dyDescent="0.25">
      <c r="A18" s="21">
        <f t="shared" si="0"/>
        <v>5</v>
      </c>
      <c r="B18" s="158" t="s">
        <v>310</v>
      </c>
      <c r="C18" s="152">
        <v>15090</v>
      </c>
      <c r="D18" s="144" t="s">
        <v>64</v>
      </c>
      <c r="E18" s="25">
        <f t="shared" si="1"/>
        <v>490</v>
      </c>
      <c r="F18" s="25" t="e">
        <f>VLOOKUP(E18,Tab!$C$2:$D$255,2,TRUE)</f>
        <v>#N/A</v>
      </c>
      <c r="G18" s="26">
        <f t="shared" si="2"/>
        <v>490</v>
      </c>
      <c r="H18" s="26">
        <f t="shared" si="3"/>
        <v>485</v>
      </c>
      <c r="I18" s="26">
        <f t="shared" si="4"/>
        <v>476</v>
      </c>
      <c r="J18" s="26">
        <f t="shared" si="5"/>
        <v>0</v>
      </c>
      <c r="K18" s="26">
        <f t="shared" si="6"/>
        <v>0</v>
      </c>
      <c r="L18" s="27">
        <f t="shared" si="7"/>
        <v>1451</v>
      </c>
      <c r="M18" s="28">
        <f t="shared" si="8"/>
        <v>290.2</v>
      </c>
      <c r="N18" s="29"/>
      <c r="O18" s="31">
        <v>0</v>
      </c>
      <c r="P18" s="31">
        <v>0</v>
      </c>
      <c r="Q18" s="31">
        <v>0</v>
      </c>
      <c r="R18" s="31">
        <v>476</v>
      </c>
      <c r="S18" s="31">
        <v>0</v>
      </c>
      <c r="T18" s="31">
        <v>0</v>
      </c>
      <c r="U18" s="31">
        <v>0</v>
      </c>
      <c r="V18" s="31">
        <v>0</v>
      </c>
      <c r="W18" s="183">
        <v>0</v>
      </c>
      <c r="X18" s="184">
        <v>0</v>
      </c>
      <c r="Y18" s="31">
        <v>490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485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</row>
    <row r="19" spans="1:66" ht="14.1" customHeight="1" x14ac:dyDescent="0.25">
      <c r="A19" s="21">
        <f t="shared" si="0"/>
        <v>6</v>
      </c>
      <c r="B19" s="158" t="s">
        <v>357</v>
      </c>
      <c r="C19" s="152">
        <v>15346</v>
      </c>
      <c r="D19" s="144" t="s">
        <v>103</v>
      </c>
      <c r="E19" s="25">
        <f t="shared" si="1"/>
        <v>0</v>
      </c>
      <c r="F19" s="28" t="e">
        <f>VLOOKUP(E19,Tab!$C$2:$D$255,2,TRUE)</f>
        <v>#N/A</v>
      </c>
      <c r="G19" s="37">
        <f t="shared" si="2"/>
        <v>448</v>
      </c>
      <c r="H19" s="37">
        <f t="shared" si="3"/>
        <v>442</v>
      </c>
      <c r="I19" s="37">
        <f t="shared" si="4"/>
        <v>438</v>
      </c>
      <c r="J19" s="37">
        <f t="shared" si="5"/>
        <v>0</v>
      </c>
      <c r="K19" s="37">
        <f t="shared" si="6"/>
        <v>0</v>
      </c>
      <c r="L19" s="27">
        <f t="shared" si="7"/>
        <v>1328</v>
      </c>
      <c r="M19" s="28">
        <f t="shared" si="8"/>
        <v>265.60000000000002</v>
      </c>
      <c r="N19" s="29"/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183">
        <v>0</v>
      </c>
      <c r="X19" s="184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442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448</v>
      </c>
      <c r="AY19" s="31">
        <v>438</v>
      </c>
      <c r="AZ19" s="31">
        <v>0</v>
      </c>
      <c r="BA19" s="31">
        <v>0</v>
      </c>
      <c r="BB19" s="31">
        <v>0</v>
      </c>
      <c r="BC19" s="31">
        <v>0</v>
      </c>
    </row>
    <row r="20" spans="1:66" ht="14.1" customHeight="1" x14ac:dyDescent="0.25">
      <c r="A20" s="21">
        <f t="shared" si="0"/>
        <v>7</v>
      </c>
      <c r="B20" s="158" t="s">
        <v>363</v>
      </c>
      <c r="C20" s="152">
        <v>15114</v>
      </c>
      <c r="D20" s="144" t="s">
        <v>300</v>
      </c>
      <c r="E20" s="25">
        <f t="shared" si="1"/>
        <v>406</v>
      </c>
      <c r="F20" s="25" t="e">
        <f>VLOOKUP(E20,Tab!$C$2:$D$255,2,TRUE)</f>
        <v>#N/A</v>
      </c>
      <c r="G20" s="26">
        <f t="shared" si="2"/>
        <v>406</v>
      </c>
      <c r="H20" s="26">
        <f t="shared" si="3"/>
        <v>406</v>
      </c>
      <c r="I20" s="26">
        <f t="shared" si="4"/>
        <v>406</v>
      </c>
      <c r="J20" s="26">
        <f t="shared" si="5"/>
        <v>0</v>
      </c>
      <c r="K20" s="26">
        <f t="shared" si="6"/>
        <v>0</v>
      </c>
      <c r="L20" s="27">
        <f t="shared" si="7"/>
        <v>1218</v>
      </c>
      <c r="M20" s="28">
        <f t="shared" si="8"/>
        <v>243.6</v>
      </c>
      <c r="N20" s="29"/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183">
        <v>0</v>
      </c>
      <c r="X20" s="184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406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406</v>
      </c>
      <c r="AQ20" s="31">
        <v>0</v>
      </c>
      <c r="AR20" s="31">
        <v>0</v>
      </c>
      <c r="AS20" s="31">
        <v>0</v>
      </c>
      <c r="AT20" s="31">
        <v>406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</row>
    <row r="21" spans="1:66" ht="14.1" customHeight="1" x14ac:dyDescent="0.25">
      <c r="A21" s="21">
        <f t="shared" si="0"/>
        <v>8</v>
      </c>
      <c r="B21" s="158" t="s">
        <v>364</v>
      </c>
      <c r="C21" s="152">
        <v>15103</v>
      </c>
      <c r="D21" s="144" t="s">
        <v>300</v>
      </c>
      <c r="E21" s="25">
        <f t="shared" si="1"/>
        <v>395</v>
      </c>
      <c r="F21" s="25" t="e">
        <f>VLOOKUP(E21,Tab!$C$2:$D$255,2,TRUE)</f>
        <v>#N/A</v>
      </c>
      <c r="G21" s="26">
        <f t="shared" si="2"/>
        <v>414</v>
      </c>
      <c r="H21" s="26">
        <f t="shared" si="3"/>
        <v>395</v>
      </c>
      <c r="I21" s="26">
        <f t="shared" si="4"/>
        <v>364</v>
      </c>
      <c r="J21" s="26">
        <f t="shared" si="5"/>
        <v>0</v>
      </c>
      <c r="K21" s="26">
        <f t="shared" si="6"/>
        <v>0</v>
      </c>
      <c r="L21" s="27">
        <f t="shared" si="7"/>
        <v>1173</v>
      </c>
      <c r="M21" s="28">
        <f t="shared" si="8"/>
        <v>234.6</v>
      </c>
      <c r="N21" s="29"/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183">
        <v>0</v>
      </c>
      <c r="X21" s="184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395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414</v>
      </c>
      <c r="AQ21" s="31">
        <v>0</v>
      </c>
      <c r="AR21" s="31">
        <v>0</v>
      </c>
      <c r="AS21" s="31">
        <v>0</v>
      </c>
      <c r="AT21" s="31">
        <v>364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</row>
    <row r="22" spans="1:66" ht="14.1" customHeight="1" x14ac:dyDescent="0.25">
      <c r="A22" s="21">
        <f t="shared" si="0"/>
        <v>9</v>
      </c>
      <c r="B22" s="141" t="s">
        <v>493</v>
      </c>
      <c r="C22" s="152">
        <v>14721</v>
      </c>
      <c r="D22" s="139" t="s">
        <v>90</v>
      </c>
      <c r="E22" s="25">
        <f t="shared" si="1"/>
        <v>352</v>
      </c>
      <c r="F22" s="25" t="e">
        <f>VLOOKUP(E22,Tab!$C$2:$D$255,2,TRUE)</f>
        <v>#N/A</v>
      </c>
      <c r="G22" s="26">
        <f t="shared" si="2"/>
        <v>381</v>
      </c>
      <c r="H22" s="26">
        <f t="shared" si="3"/>
        <v>352</v>
      </c>
      <c r="I22" s="26">
        <f t="shared" si="4"/>
        <v>291</v>
      </c>
      <c r="J22" s="26">
        <f t="shared" si="5"/>
        <v>0</v>
      </c>
      <c r="K22" s="26">
        <f t="shared" si="6"/>
        <v>0</v>
      </c>
      <c r="L22" s="27">
        <f t="shared" si="7"/>
        <v>1024</v>
      </c>
      <c r="M22" s="28">
        <f t="shared" si="8"/>
        <v>204.8</v>
      </c>
      <c r="N22" s="29"/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183">
        <v>0</v>
      </c>
      <c r="X22" s="184">
        <v>352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291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381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</row>
    <row r="23" spans="1:66" ht="13.5" customHeight="1" x14ac:dyDescent="0.25">
      <c r="A23" s="21">
        <f t="shared" si="0"/>
        <v>10</v>
      </c>
      <c r="B23" s="158" t="s">
        <v>583</v>
      </c>
      <c r="C23" s="51">
        <v>13833</v>
      </c>
      <c r="D23" s="147" t="s">
        <v>118</v>
      </c>
      <c r="E23" s="25">
        <f t="shared" si="1"/>
        <v>503</v>
      </c>
      <c r="F23" s="25" t="str">
        <f>VLOOKUP(E23,Tab!$C$2:$D$255,2,TRUE)</f>
        <v>Não</v>
      </c>
      <c r="G23" s="26">
        <f t="shared" si="2"/>
        <v>503</v>
      </c>
      <c r="H23" s="26">
        <f t="shared" si="3"/>
        <v>0</v>
      </c>
      <c r="I23" s="26">
        <f t="shared" si="4"/>
        <v>0</v>
      </c>
      <c r="J23" s="26">
        <f t="shared" si="5"/>
        <v>0</v>
      </c>
      <c r="K23" s="26">
        <f t="shared" si="6"/>
        <v>0</v>
      </c>
      <c r="L23" s="27">
        <f t="shared" si="7"/>
        <v>503</v>
      </c>
      <c r="M23" s="28">
        <f t="shared" si="8"/>
        <v>100.6</v>
      </c>
      <c r="N23" s="29"/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183">
        <v>0</v>
      </c>
      <c r="X23" s="184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503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</row>
    <row r="24" spans="1:66" x14ac:dyDescent="0.25">
      <c r="A24" s="21">
        <f t="shared" si="0"/>
        <v>11</v>
      </c>
      <c r="B24" s="158" t="s">
        <v>611</v>
      </c>
      <c r="C24" s="51">
        <v>14268</v>
      </c>
      <c r="D24" s="147" t="s">
        <v>44</v>
      </c>
      <c r="E24" s="25">
        <f t="shared" si="1"/>
        <v>479</v>
      </c>
      <c r="F24" s="25" t="e">
        <f>VLOOKUP(E24,Tab!$C$2:$D$255,2,TRUE)</f>
        <v>#N/A</v>
      </c>
      <c r="G24" s="26">
        <f t="shared" si="2"/>
        <v>479</v>
      </c>
      <c r="H24" s="26">
        <f t="shared" si="3"/>
        <v>0</v>
      </c>
      <c r="I24" s="26">
        <f t="shared" si="4"/>
        <v>0</v>
      </c>
      <c r="J24" s="26">
        <f t="shared" si="5"/>
        <v>0</v>
      </c>
      <c r="K24" s="26">
        <f t="shared" si="6"/>
        <v>0</v>
      </c>
      <c r="L24" s="27">
        <f t="shared" si="7"/>
        <v>479</v>
      </c>
      <c r="M24" s="28">
        <f t="shared" si="8"/>
        <v>95.8</v>
      </c>
      <c r="N24" s="29"/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183">
        <v>0</v>
      </c>
      <c r="X24" s="184">
        <v>0</v>
      </c>
      <c r="Y24" s="31">
        <v>479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</row>
    <row r="25" spans="1:66" x14ac:dyDescent="0.25">
      <c r="A25" s="21">
        <f t="shared" si="0"/>
        <v>12</v>
      </c>
      <c r="B25" s="158" t="s">
        <v>450</v>
      </c>
      <c r="C25" s="51">
        <v>15655</v>
      </c>
      <c r="D25" s="147" t="s">
        <v>124</v>
      </c>
      <c r="E25" s="25">
        <f t="shared" si="1"/>
        <v>463</v>
      </c>
      <c r="F25" s="25" t="e">
        <f>VLOOKUP(E25,Tab!$C$2:$D$255,2,TRUE)</f>
        <v>#N/A</v>
      </c>
      <c r="G25" s="26">
        <f t="shared" si="2"/>
        <v>463</v>
      </c>
      <c r="H25" s="26">
        <f t="shared" si="3"/>
        <v>0</v>
      </c>
      <c r="I25" s="26">
        <f t="shared" si="4"/>
        <v>0</v>
      </c>
      <c r="J25" s="26">
        <f t="shared" si="5"/>
        <v>0</v>
      </c>
      <c r="K25" s="26">
        <f t="shared" si="6"/>
        <v>0</v>
      </c>
      <c r="L25" s="27">
        <f t="shared" si="7"/>
        <v>463</v>
      </c>
      <c r="M25" s="28">
        <f t="shared" si="8"/>
        <v>92.6</v>
      </c>
      <c r="N25" s="29"/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183">
        <v>0</v>
      </c>
      <c r="X25" s="184">
        <v>0</v>
      </c>
      <c r="Y25" s="31">
        <v>463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</row>
    <row r="26" spans="1:66" x14ac:dyDescent="0.25">
      <c r="A26" s="21">
        <f t="shared" si="0"/>
        <v>13</v>
      </c>
      <c r="B26" s="47" t="s">
        <v>318</v>
      </c>
      <c r="C26" s="152">
        <v>15213</v>
      </c>
      <c r="D26" s="139" t="s">
        <v>290</v>
      </c>
      <c r="E26" s="25">
        <f t="shared" si="1"/>
        <v>0</v>
      </c>
      <c r="F26" s="25" t="e">
        <f>VLOOKUP(E26,Tab!$C$2:$D$255,2,TRUE)</f>
        <v>#N/A</v>
      </c>
      <c r="G26" s="26">
        <f t="shared" si="2"/>
        <v>443</v>
      </c>
      <c r="H26" s="26">
        <f t="shared" si="3"/>
        <v>0</v>
      </c>
      <c r="I26" s="26">
        <f t="shared" si="4"/>
        <v>0</v>
      </c>
      <c r="J26" s="26">
        <f t="shared" si="5"/>
        <v>0</v>
      </c>
      <c r="K26" s="26">
        <f t="shared" si="6"/>
        <v>0</v>
      </c>
      <c r="L26" s="27">
        <f t="shared" si="7"/>
        <v>443</v>
      </c>
      <c r="M26" s="28">
        <f t="shared" si="8"/>
        <v>88.6</v>
      </c>
      <c r="N26" s="29"/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183">
        <v>0</v>
      </c>
      <c r="X26" s="184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443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</row>
    <row r="27" spans="1:66" x14ac:dyDescent="0.25">
      <c r="A27" s="21">
        <f t="shared" si="0"/>
        <v>14</v>
      </c>
      <c r="B27" s="158" t="s">
        <v>317</v>
      </c>
      <c r="C27" s="152">
        <v>15214</v>
      </c>
      <c r="D27" s="144" t="s">
        <v>290</v>
      </c>
      <c r="E27" s="25">
        <f t="shared" si="1"/>
        <v>0</v>
      </c>
      <c r="F27" s="25" t="e">
        <f>VLOOKUP(E27,Tab!$C$2:$D$255,2,TRUE)</f>
        <v>#N/A</v>
      </c>
      <c r="G27" s="37">
        <f t="shared" si="2"/>
        <v>426</v>
      </c>
      <c r="H27" s="37">
        <f t="shared" si="3"/>
        <v>0</v>
      </c>
      <c r="I27" s="37">
        <f t="shared" si="4"/>
        <v>0</v>
      </c>
      <c r="J27" s="37">
        <f t="shared" si="5"/>
        <v>0</v>
      </c>
      <c r="K27" s="37">
        <f t="shared" si="6"/>
        <v>0</v>
      </c>
      <c r="L27" s="27">
        <f t="shared" si="7"/>
        <v>426</v>
      </c>
      <c r="M27" s="28">
        <f t="shared" si="8"/>
        <v>85.2</v>
      </c>
      <c r="N27" s="29"/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183">
        <v>0</v>
      </c>
      <c r="X27" s="184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426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</row>
    <row r="28" spans="1:66" x14ac:dyDescent="0.25">
      <c r="A28" s="21">
        <f t="shared" si="0"/>
        <v>15</v>
      </c>
      <c r="B28" s="158" t="s">
        <v>478</v>
      </c>
      <c r="C28" s="152">
        <v>15969</v>
      </c>
      <c r="D28" s="144" t="s">
        <v>479</v>
      </c>
      <c r="E28" s="25">
        <f t="shared" si="1"/>
        <v>394</v>
      </c>
      <c r="F28" s="25" t="e">
        <f>VLOOKUP(E28,Tab!$C$2:$D$255,2,TRUE)</f>
        <v>#N/A</v>
      </c>
      <c r="G28" s="26">
        <f t="shared" si="2"/>
        <v>394</v>
      </c>
      <c r="H28" s="26">
        <f t="shared" si="3"/>
        <v>0</v>
      </c>
      <c r="I28" s="26">
        <f t="shared" si="4"/>
        <v>0</v>
      </c>
      <c r="J28" s="26">
        <f t="shared" si="5"/>
        <v>0</v>
      </c>
      <c r="K28" s="26">
        <f t="shared" si="6"/>
        <v>0</v>
      </c>
      <c r="L28" s="27">
        <f t="shared" si="7"/>
        <v>394</v>
      </c>
      <c r="M28" s="28">
        <f t="shared" si="8"/>
        <v>78.8</v>
      </c>
      <c r="N28" s="29"/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183">
        <v>0</v>
      </c>
      <c r="X28" s="184">
        <v>0</v>
      </c>
      <c r="Y28" s="31">
        <v>0</v>
      </c>
      <c r="Z28" s="31">
        <v>0</v>
      </c>
      <c r="AA28" s="31">
        <v>394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</row>
    <row r="29" spans="1:66" x14ac:dyDescent="0.25">
      <c r="A29" s="21">
        <f t="shared" si="0"/>
        <v>16</v>
      </c>
      <c r="B29" s="47" t="s">
        <v>575</v>
      </c>
      <c r="C29" s="152">
        <v>14830</v>
      </c>
      <c r="D29" s="144" t="s">
        <v>479</v>
      </c>
      <c r="E29" s="25">
        <f t="shared" si="1"/>
        <v>385</v>
      </c>
      <c r="F29" s="25" t="e">
        <f>VLOOKUP(E29,Tab!$C$2:$D$255,2,TRUE)</f>
        <v>#N/A</v>
      </c>
      <c r="G29" s="26">
        <f t="shared" si="2"/>
        <v>385</v>
      </c>
      <c r="H29" s="26">
        <f t="shared" si="3"/>
        <v>0</v>
      </c>
      <c r="I29" s="26">
        <f t="shared" si="4"/>
        <v>0</v>
      </c>
      <c r="J29" s="26">
        <f t="shared" si="5"/>
        <v>0</v>
      </c>
      <c r="K29" s="26">
        <f t="shared" si="6"/>
        <v>0</v>
      </c>
      <c r="L29" s="27">
        <f t="shared" si="7"/>
        <v>385</v>
      </c>
      <c r="M29" s="28">
        <f t="shared" si="8"/>
        <v>77</v>
      </c>
      <c r="N29" s="29"/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183">
        <v>0</v>
      </c>
      <c r="X29" s="184">
        <v>0</v>
      </c>
      <c r="Y29" s="31">
        <v>0</v>
      </c>
      <c r="Z29" s="31">
        <v>0</v>
      </c>
      <c r="AA29" s="31">
        <v>385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</row>
    <row r="30" spans="1:66" s="5" customFormat="1" x14ac:dyDescent="0.25">
      <c r="A30" s="21">
        <f t="shared" si="0"/>
        <v>17</v>
      </c>
      <c r="B30" s="158" t="s">
        <v>238</v>
      </c>
      <c r="C30" s="51">
        <v>15799</v>
      </c>
      <c r="D30" s="144" t="s">
        <v>479</v>
      </c>
      <c r="E30" s="25">
        <f t="shared" si="1"/>
        <v>341</v>
      </c>
      <c r="F30" s="25" t="e">
        <f>VLOOKUP(E30,Tab!$C$2:$D$255,2,TRUE)</f>
        <v>#N/A</v>
      </c>
      <c r="G30" s="26">
        <f t="shared" si="2"/>
        <v>341</v>
      </c>
      <c r="H30" s="26">
        <f t="shared" si="3"/>
        <v>0</v>
      </c>
      <c r="I30" s="26">
        <f t="shared" si="4"/>
        <v>0</v>
      </c>
      <c r="J30" s="26">
        <f t="shared" si="5"/>
        <v>0</v>
      </c>
      <c r="K30" s="26">
        <f t="shared" si="6"/>
        <v>0</v>
      </c>
      <c r="L30" s="142">
        <f t="shared" si="7"/>
        <v>341</v>
      </c>
      <c r="M30" s="28">
        <f t="shared" si="8"/>
        <v>68.2</v>
      </c>
      <c r="N30" s="29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183">
        <v>0</v>
      </c>
      <c r="X30" s="184">
        <v>0</v>
      </c>
      <c r="Y30" s="31">
        <v>0</v>
      </c>
      <c r="Z30" s="31">
        <v>0</v>
      </c>
      <c r="AA30" s="31">
        <v>341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66" x14ac:dyDescent="0.25">
      <c r="A31" s="21">
        <f t="shared" si="0"/>
        <v>18</v>
      </c>
      <c r="B31" s="152"/>
      <c r="C31" s="152"/>
      <c r="D31" s="144"/>
      <c r="E31" s="25">
        <f t="shared" si="1"/>
        <v>0</v>
      </c>
      <c r="F31" s="25" t="e">
        <f>VLOOKUP(E31,Tab!$C$2:$D$255,2,TRUE)</f>
        <v>#N/A</v>
      </c>
      <c r="G31" s="26">
        <f t="shared" si="2"/>
        <v>0</v>
      </c>
      <c r="H31" s="26">
        <f t="shared" si="3"/>
        <v>0</v>
      </c>
      <c r="I31" s="26">
        <f t="shared" si="4"/>
        <v>0</v>
      </c>
      <c r="J31" s="26">
        <f t="shared" si="5"/>
        <v>0</v>
      </c>
      <c r="K31" s="26">
        <f t="shared" si="6"/>
        <v>0</v>
      </c>
      <c r="L31" s="27">
        <f t="shared" si="7"/>
        <v>0</v>
      </c>
      <c r="M31" s="28">
        <f t="shared" si="8"/>
        <v>0</v>
      </c>
      <c r="N31" s="29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183">
        <v>0</v>
      </c>
      <c r="X31" s="184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</row>
    <row r="32" spans="1:66" x14ac:dyDescent="0.25">
      <c r="A32" s="21">
        <f t="shared" si="0"/>
        <v>19</v>
      </c>
      <c r="B32" s="152"/>
      <c r="C32" s="33"/>
      <c r="D32" s="144"/>
      <c r="E32" s="25">
        <f t="shared" si="1"/>
        <v>0</v>
      </c>
      <c r="F32" s="25" t="e">
        <f>VLOOKUP(E32,Tab!$C$2:$D$255,2,TRUE)</f>
        <v>#N/A</v>
      </c>
      <c r="G32" s="26">
        <f t="shared" si="2"/>
        <v>0</v>
      </c>
      <c r="H32" s="26">
        <f t="shared" si="3"/>
        <v>0</v>
      </c>
      <c r="I32" s="26">
        <f t="shared" si="4"/>
        <v>0</v>
      </c>
      <c r="J32" s="26">
        <f t="shared" si="5"/>
        <v>0</v>
      </c>
      <c r="K32" s="26">
        <f t="shared" si="6"/>
        <v>0</v>
      </c>
      <c r="L32" s="27">
        <f t="shared" si="7"/>
        <v>0</v>
      </c>
      <c r="M32" s="28">
        <f t="shared" si="8"/>
        <v>0</v>
      </c>
      <c r="N32" s="29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183">
        <v>0</v>
      </c>
      <c r="X32" s="184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</row>
    <row r="33" spans="1:55" x14ac:dyDescent="0.25">
      <c r="A33" s="21">
        <f t="shared" si="0"/>
        <v>20</v>
      </c>
      <c r="B33" s="152"/>
      <c r="C33" s="152"/>
      <c r="D33" s="144"/>
      <c r="E33" s="25">
        <f t="shared" si="1"/>
        <v>0</v>
      </c>
      <c r="F33" s="25" t="e">
        <f>VLOOKUP(E33,Tab!$C$2:$D$255,2,TRUE)</f>
        <v>#N/A</v>
      </c>
      <c r="G33" s="26">
        <f t="shared" si="2"/>
        <v>0</v>
      </c>
      <c r="H33" s="26">
        <f t="shared" si="3"/>
        <v>0</v>
      </c>
      <c r="I33" s="26">
        <f t="shared" si="4"/>
        <v>0</v>
      </c>
      <c r="J33" s="26">
        <f t="shared" si="5"/>
        <v>0</v>
      </c>
      <c r="K33" s="26">
        <f t="shared" si="6"/>
        <v>0</v>
      </c>
      <c r="L33" s="27">
        <f t="shared" si="7"/>
        <v>0</v>
      </c>
      <c r="M33" s="28">
        <f t="shared" si="8"/>
        <v>0</v>
      </c>
      <c r="N33" s="29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183">
        <v>0</v>
      </c>
      <c r="X33" s="184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</row>
    <row r="34" spans="1:55" x14ac:dyDescent="0.25">
      <c r="A34" s="21">
        <f t="shared" si="0"/>
        <v>21</v>
      </c>
      <c r="B34" s="152"/>
      <c r="C34" s="152"/>
      <c r="D34" s="144"/>
      <c r="E34" s="25">
        <f t="shared" si="1"/>
        <v>0</v>
      </c>
      <c r="F34" s="25" t="e">
        <f>VLOOKUP(E34,Tab!$C$2:$D$255,2,TRUE)</f>
        <v>#N/A</v>
      </c>
      <c r="G34" s="26">
        <f t="shared" si="2"/>
        <v>0</v>
      </c>
      <c r="H34" s="26">
        <f t="shared" si="3"/>
        <v>0</v>
      </c>
      <c r="I34" s="26">
        <f t="shared" si="4"/>
        <v>0</v>
      </c>
      <c r="J34" s="26">
        <f t="shared" si="5"/>
        <v>0</v>
      </c>
      <c r="K34" s="26">
        <f t="shared" si="6"/>
        <v>0</v>
      </c>
      <c r="L34" s="142">
        <f t="shared" si="7"/>
        <v>0</v>
      </c>
      <c r="M34" s="28">
        <f t="shared" si="8"/>
        <v>0</v>
      </c>
      <c r="N34" s="29"/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183">
        <v>0</v>
      </c>
      <c r="X34" s="184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</row>
    <row r="35" spans="1:55" x14ac:dyDescent="0.25">
      <c r="A35" s="21">
        <f t="shared" si="0"/>
        <v>22</v>
      </c>
      <c r="B35" s="151"/>
      <c r="C35" s="151"/>
      <c r="D35" s="46"/>
      <c r="E35" s="25">
        <f t="shared" si="1"/>
        <v>0</v>
      </c>
      <c r="F35" s="25" t="e">
        <f>VLOOKUP(E35,Tab!$C$2:$D$255,2,TRUE)</f>
        <v>#N/A</v>
      </c>
      <c r="G35" s="26">
        <f t="shared" si="2"/>
        <v>0</v>
      </c>
      <c r="H35" s="26">
        <f t="shared" si="3"/>
        <v>0</v>
      </c>
      <c r="I35" s="26">
        <f t="shared" si="4"/>
        <v>0</v>
      </c>
      <c r="J35" s="26">
        <f t="shared" si="5"/>
        <v>0</v>
      </c>
      <c r="K35" s="26">
        <f t="shared" si="6"/>
        <v>0</v>
      </c>
      <c r="L35" s="142">
        <f t="shared" si="7"/>
        <v>0</v>
      </c>
      <c r="M35" s="28">
        <f t="shared" si="8"/>
        <v>0</v>
      </c>
      <c r="N35" s="29"/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183">
        <v>0</v>
      </c>
      <c r="X35" s="184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</row>
    <row r="36" spans="1:55" x14ac:dyDescent="0.25">
      <c r="A36" s="21">
        <f t="shared" si="0"/>
        <v>23</v>
      </c>
      <c r="B36" s="158"/>
      <c r="C36" s="152"/>
      <c r="D36" s="144"/>
      <c r="E36" s="25">
        <f t="shared" si="1"/>
        <v>0</v>
      </c>
      <c r="F36" s="25" t="e">
        <f>VLOOKUP(E36,Tab!$C$2:$D$255,2,TRUE)</f>
        <v>#N/A</v>
      </c>
      <c r="G36" s="26">
        <f t="shared" si="2"/>
        <v>0</v>
      </c>
      <c r="H36" s="26">
        <f t="shared" si="3"/>
        <v>0</v>
      </c>
      <c r="I36" s="26">
        <f t="shared" si="4"/>
        <v>0</v>
      </c>
      <c r="J36" s="26">
        <f t="shared" si="5"/>
        <v>0</v>
      </c>
      <c r="K36" s="26">
        <f t="shared" si="6"/>
        <v>0</v>
      </c>
      <c r="L36" s="142">
        <f t="shared" si="7"/>
        <v>0</v>
      </c>
      <c r="M36" s="28">
        <f t="shared" si="8"/>
        <v>0</v>
      </c>
      <c r="N36" s="29"/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183">
        <v>0</v>
      </c>
      <c r="X36" s="184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</row>
    <row r="37" spans="1:55" x14ac:dyDescent="0.25">
      <c r="A37" s="21">
        <f t="shared" si="0"/>
        <v>24</v>
      </c>
      <c r="B37" s="52"/>
      <c r="C37" s="51"/>
      <c r="D37" s="147"/>
      <c r="E37" s="25">
        <f t="shared" si="1"/>
        <v>0</v>
      </c>
      <c r="F37" s="25" t="e">
        <f>VLOOKUP(E37,Tab!$C$2:$D$255,2,TRUE)</f>
        <v>#N/A</v>
      </c>
      <c r="G37" s="26">
        <f t="shared" si="2"/>
        <v>0</v>
      </c>
      <c r="H37" s="26">
        <f t="shared" si="3"/>
        <v>0</v>
      </c>
      <c r="I37" s="26">
        <f t="shared" si="4"/>
        <v>0</v>
      </c>
      <c r="J37" s="26">
        <f t="shared" si="5"/>
        <v>0</v>
      </c>
      <c r="K37" s="26">
        <f t="shared" si="6"/>
        <v>0</v>
      </c>
      <c r="L37" s="142">
        <f t="shared" si="7"/>
        <v>0</v>
      </c>
      <c r="M37" s="28">
        <f t="shared" si="8"/>
        <v>0</v>
      </c>
      <c r="N37" s="29"/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183">
        <v>0</v>
      </c>
      <c r="X37" s="184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</row>
    <row r="38" spans="1:55" x14ac:dyDescent="0.25">
      <c r="A38" s="21">
        <f t="shared" si="0"/>
        <v>25</v>
      </c>
      <c r="B38" s="52"/>
      <c r="C38" s="51"/>
      <c r="D38" s="147"/>
      <c r="E38" s="25">
        <f t="shared" si="1"/>
        <v>0</v>
      </c>
      <c r="F38" s="25" t="e">
        <f>VLOOKUP(E38,Tab!$C$2:$D$255,2,TRUE)</f>
        <v>#N/A</v>
      </c>
      <c r="G38" s="26">
        <f t="shared" si="2"/>
        <v>0</v>
      </c>
      <c r="H38" s="26">
        <f t="shared" si="3"/>
        <v>0</v>
      </c>
      <c r="I38" s="26">
        <f t="shared" si="4"/>
        <v>0</v>
      </c>
      <c r="J38" s="26">
        <f t="shared" si="5"/>
        <v>0</v>
      </c>
      <c r="K38" s="26">
        <f t="shared" si="6"/>
        <v>0</v>
      </c>
      <c r="L38" s="142">
        <f t="shared" si="7"/>
        <v>0</v>
      </c>
      <c r="M38" s="28">
        <f t="shared" si="8"/>
        <v>0</v>
      </c>
      <c r="N38" s="29"/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183">
        <v>0</v>
      </c>
      <c r="X38" s="184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</row>
  </sheetData>
  <sortState ref="B14:BC38">
    <sortCondition descending="1" ref="L14:L38"/>
    <sortCondition descending="1" ref="E14:E38"/>
  </sortState>
  <mergeCells count="15">
    <mergeCell ref="O9:W9"/>
    <mergeCell ref="X9:BC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38">
    <cfRule type="cellIs" dxfId="86" priority="4" stopIfTrue="1" operator="between">
      <formula>563</formula>
      <formula>600</formula>
    </cfRule>
  </conditionalFormatting>
  <conditionalFormatting sqref="F14:F38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23" width="19.85546875" style="5" customWidth="1"/>
    <col min="24" max="25" width="21.140625" style="5" customWidth="1"/>
    <col min="26" max="82" width="19.85546875" style="5" customWidth="1"/>
    <col min="83" max="104" width="9.140625" style="6"/>
    <col min="105" max="275" width="9.140625" style="4"/>
    <col min="276" max="276" width="3.7109375" style="4" bestFit="1" customWidth="1"/>
    <col min="277" max="277" width="21.140625" style="4" customWidth="1"/>
    <col min="278" max="278" width="7.28515625" style="4" customWidth="1"/>
    <col min="279" max="279" width="9.5703125" style="4" customWidth="1"/>
    <col min="280" max="281" width="9.28515625" style="4" customWidth="1"/>
    <col min="282" max="283" width="8.140625" style="4" customWidth="1"/>
    <col min="284" max="286" width="8.28515625" style="4" customWidth="1"/>
    <col min="287" max="287" width="10" style="4" customWidth="1"/>
    <col min="288" max="288" width="11" style="4" customWidth="1"/>
    <col min="289" max="289" width="1.42578125" style="4" customWidth="1"/>
    <col min="290" max="298" width="16.85546875" style="4" customWidth="1"/>
    <col min="299" max="305" width="15.5703125" style="4" customWidth="1"/>
    <col min="306" max="307" width="10.7109375" style="4" customWidth="1"/>
    <col min="308" max="310" width="15.5703125" style="4" customWidth="1"/>
    <col min="311" max="311" width="18.42578125" style="4" bestFit="1" customWidth="1"/>
    <col min="312" max="318" width="15.5703125" style="4" customWidth="1"/>
    <col min="319" max="319" width="17.85546875" style="4" bestFit="1" customWidth="1"/>
    <col min="320" max="329" width="18" style="4" customWidth="1"/>
    <col min="330" max="333" width="15.5703125" style="4" customWidth="1"/>
    <col min="334" max="335" width="15.7109375" style="4" customWidth="1"/>
    <col min="336" max="337" width="17" style="4" customWidth="1"/>
    <col min="338" max="531" width="9.140625" style="4"/>
    <col min="532" max="532" width="3.7109375" style="4" bestFit="1" customWidth="1"/>
    <col min="533" max="533" width="21.140625" style="4" customWidth="1"/>
    <col min="534" max="534" width="7.28515625" style="4" customWidth="1"/>
    <col min="535" max="535" width="9.5703125" style="4" customWidth="1"/>
    <col min="536" max="537" width="9.28515625" style="4" customWidth="1"/>
    <col min="538" max="539" width="8.140625" style="4" customWidth="1"/>
    <col min="540" max="542" width="8.28515625" style="4" customWidth="1"/>
    <col min="543" max="543" width="10" style="4" customWidth="1"/>
    <col min="544" max="544" width="11" style="4" customWidth="1"/>
    <col min="545" max="545" width="1.42578125" style="4" customWidth="1"/>
    <col min="546" max="554" width="16.85546875" style="4" customWidth="1"/>
    <col min="555" max="561" width="15.5703125" style="4" customWidth="1"/>
    <col min="562" max="563" width="10.7109375" style="4" customWidth="1"/>
    <col min="564" max="566" width="15.5703125" style="4" customWidth="1"/>
    <col min="567" max="567" width="18.42578125" style="4" bestFit="1" customWidth="1"/>
    <col min="568" max="574" width="15.5703125" style="4" customWidth="1"/>
    <col min="575" max="575" width="17.85546875" style="4" bestFit="1" customWidth="1"/>
    <col min="576" max="585" width="18" style="4" customWidth="1"/>
    <col min="586" max="589" width="15.5703125" style="4" customWidth="1"/>
    <col min="590" max="591" width="15.7109375" style="4" customWidth="1"/>
    <col min="592" max="593" width="17" style="4" customWidth="1"/>
    <col min="594" max="787" width="9.140625" style="4"/>
    <col min="788" max="788" width="3.7109375" style="4" bestFit="1" customWidth="1"/>
    <col min="789" max="789" width="21.140625" style="4" customWidth="1"/>
    <col min="790" max="790" width="7.28515625" style="4" customWidth="1"/>
    <col min="791" max="791" width="9.5703125" style="4" customWidth="1"/>
    <col min="792" max="793" width="9.28515625" style="4" customWidth="1"/>
    <col min="794" max="795" width="8.140625" style="4" customWidth="1"/>
    <col min="796" max="798" width="8.28515625" style="4" customWidth="1"/>
    <col min="799" max="799" width="10" style="4" customWidth="1"/>
    <col min="800" max="800" width="11" style="4" customWidth="1"/>
    <col min="801" max="801" width="1.42578125" style="4" customWidth="1"/>
    <col min="802" max="810" width="16.85546875" style="4" customWidth="1"/>
    <col min="811" max="817" width="15.5703125" style="4" customWidth="1"/>
    <col min="818" max="819" width="10.7109375" style="4" customWidth="1"/>
    <col min="820" max="822" width="15.5703125" style="4" customWidth="1"/>
    <col min="823" max="823" width="18.42578125" style="4" bestFit="1" customWidth="1"/>
    <col min="824" max="830" width="15.5703125" style="4" customWidth="1"/>
    <col min="831" max="831" width="17.85546875" style="4" bestFit="1" customWidth="1"/>
    <col min="832" max="841" width="18" style="4" customWidth="1"/>
    <col min="842" max="845" width="15.5703125" style="4" customWidth="1"/>
    <col min="846" max="847" width="15.7109375" style="4" customWidth="1"/>
    <col min="848" max="849" width="17" style="4" customWidth="1"/>
    <col min="850" max="1043" width="9.140625" style="4"/>
    <col min="1044" max="1044" width="3.7109375" style="4" bestFit="1" customWidth="1"/>
    <col min="1045" max="1045" width="21.140625" style="4" customWidth="1"/>
    <col min="1046" max="1046" width="7.28515625" style="4" customWidth="1"/>
    <col min="1047" max="1047" width="9.5703125" style="4" customWidth="1"/>
    <col min="1048" max="1049" width="9.28515625" style="4" customWidth="1"/>
    <col min="1050" max="1051" width="8.140625" style="4" customWidth="1"/>
    <col min="1052" max="1054" width="8.28515625" style="4" customWidth="1"/>
    <col min="1055" max="1055" width="10" style="4" customWidth="1"/>
    <col min="1056" max="1056" width="11" style="4" customWidth="1"/>
    <col min="1057" max="1057" width="1.42578125" style="4" customWidth="1"/>
    <col min="1058" max="1066" width="16.85546875" style="4" customWidth="1"/>
    <col min="1067" max="1073" width="15.5703125" style="4" customWidth="1"/>
    <col min="1074" max="1075" width="10.7109375" style="4" customWidth="1"/>
    <col min="1076" max="1078" width="15.5703125" style="4" customWidth="1"/>
    <col min="1079" max="1079" width="18.42578125" style="4" bestFit="1" customWidth="1"/>
    <col min="1080" max="1086" width="15.5703125" style="4" customWidth="1"/>
    <col min="1087" max="1087" width="17.85546875" style="4" bestFit="1" customWidth="1"/>
    <col min="1088" max="1097" width="18" style="4" customWidth="1"/>
    <col min="1098" max="1101" width="15.5703125" style="4" customWidth="1"/>
    <col min="1102" max="1103" width="15.7109375" style="4" customWidth="1"/>
    <col min="1104" max="1105" width="17" style="4" customWidth="1"/>
    <col min="1106" max="1299" width="9.140625" style="4"/>
    <col min="1300" max="1300" width="3.7109375" style="4" bestFit="1" customWidth="1"/>
    <col min="1301" max="1301" width="21.140625" style="4" customWidth="1"/>
    <col min="1302" max="1302" width="7.28515625" style="4" customWidth="1"/>
    <col min="1303" max="1303" width="9.5703125" style="4" customWidth="1"/>
    <col min="1304" max="1305" width="9.28515625" style="4" customWidth="1"/>
    <col min="1306" max="1307" width="8.140625" style="4" customWidth="1"/>
    <col min="1308" max="1310" width="8.28515625" style="4" customWidth="1"/>
    <col min="1311" max="1311" width="10" style="4" customWidth="1"/>
    <col min="1312" max="1312" width="11" style="4" customWidth="1"/>
    <col min="1313" max="1313" width="1.42578125" style="4" customWidth="1"/>
    <col min="1314" max="1322" width="16.85546875" style="4" customWidth="1"/>
    <col min="1323" max="1329" width="15.5703125" style="4" customWidth="1"/>
    <col min="1330" max="1331" width="10.7109375" style="4" customWidth="1"/>
    <col min="1332" max="1334" width="15.5703125" style="4" customWidth="1"/>
    <col min="1335" max="1335" width="18.42578125" style="4" bestFit="1" customWidth="1"/>
    <col min="1336" max="1342" width="15.5703125" style="4" customWidth="1"/>
    <col min="1343" max="1343" width="17.85546875" style="4" bestFit="1" customWidth="1"/>
    <col min="1344" max="1353" width="18" style="4" customWidth="1"/>
    <col min="1354" max="1357" width="15.5703125" style="4" customWidth="1"/>
    <col min="1358" max="1359" width="15.7109375" style="4" customWidth="1"/>
    <col min="1360" max="1361" width="17" style="4" customWidth="1"/>
    <col min="1362" max="1555" width="9.140625" style="4"/>
    <col min="1556" max="1556" width="3.7109375" style="4" bestFit="1" customWidth="1"/>
    <col min="1557" max="1557" width="21.140625" style="4" customWidth="1"/>
    <col min="1558" max="1558" width="7.28515625" style="4" customWidth="1"/>
    <col min="1559" max="1559" width="9.5703125" style="4" customWidth="1"/>
    <col min="1560" max="1561" width="9.28515625" style="4" customWidth="1"/>
    <col min="1562" max="1563" width="8.140625" style="4" customWidth="1"/>
    <col min="1564" max="1566" width="8.28515625" style="4" customWidth="1"/>
    <col min="1567" max="1567" width="10" style="4" customWidth="1"/>
    <col min="1568" max="1568" width="11" style="4" customWidth="1"/>
    <col min="1569" max="1569" width="1.42578125" style="4" customWidth="1"/>
    <col min="1570" max="1578" width="16.85546875" style="4" customWidth="1"/>
    <col min="1579" max="1585" width="15.5703125" style="4" customWidth="1"/>
    <col min="1586" max="1587" width="10.7109375" style="4" customWidth="1"/>
    <col min="1588" max="1590" width="15.5703125" style="4" customWidth="1"/>
    <col min="1591" max="1591" width="18.42578125" style="4" bestFit="1" customWidth="1"/>
    <col min="1592" max="1598" width="15.5703125" style="4" customWidth="1"/>
    <col min="1599" max="1599" width="17.85546875" style="4" bestFit="1" customWidth="1"/>
    <col min="1600" max="1609" width="18" style="4" customWidth="1"/>
    <col min="1610" max="1613" width="15.5703125" style="4" customWidth="1"/>
    <col min="1614" max="1615" width="15.7109375" style="4" customWidth="1"/>
    <col min="1616" max="1617" width="17" style="4" customWidth="1"/>
    <col min="1618" max="1811" width="9.140625" style="4"/>
    <col min="1812" max="1812" width="3.7109375" style="4" bestFit="1" customWidth="1"/>
    <col min="1813" max="1813" width="21.140625" style="4" customWidth="1"/>
    <col min="1814" max="1814" width="7.28515625" style="4" customWidth="1"/>
    <col min="1815" max="1815" width="9.5703125" style="4" customWidth="1"/>
    <col min="1816" max="1817" width="9.28515625" style="4" customWidth="1"/>
    <col min="1818" max="1819" width="8.140625" style="4" customWidth="1"/>
    <col min="1820" max="1822" width="8.28515625" style="4" customWidth="1"/>
    <col min="1823" max="1823" width="10" style="4" customWidth="1"/>
    <col min="1824" max="1824" width="11" style="4" customWidth="1"/>
    <col min="1825" max="1825" width="1.42578125" style="4" customWidth="1"/>
    <col min="1826" max="1834" width="16.85546875" style="4" customWidth="1"/>
    <col min="1835" max="1841" width="15.5703125" style="4" customWidth="1"/>
    <col min="1842" max="1843" width="10.7109375" style="4" customWidth="1"/>
    <col min="1844" max="1846" width="15.5703125" style="4" customWidth="1"/>
    <col min="1847" max="1847" width="18.42578125" style="4" bestFit="1" customWidth="1"/>
    <col min="1848" max="1854" width="15.5703125" style="4" customWidth="1"/>
    <col min="1855" max="1855" width="17.85546875" style="4" bestFit="1" customWidth="1"/>
    <col min="1856" max="1865" width="18" style="4" customWidth="1"/>
    <col min="1866" max="1869" width="15.5703125" style="4" customWidth="1"/>
    <col min="1870" max="1871" width="15.7109375" style="4" customWidth="1"/>
    <col min="1872" max="1873" width="17" style="4" customWidth="1"/>
    <col min="1874" max="2067" width="9.140625" style="4"/>
    <col min="2068" max="2068" width="3.7109375" style="4" bestFit="1" customWidth="1"/>
    <col min="2069" max="2069" width="21.140625" style="4" customWidth="1"/>
    <col min="2070" max="2070" width="7.28515625" style="4" customWidth="1"/>
    <col min="2071" max="2071" width="9.5703125" style="4" customWidth="1"/>
    <col min="2072" max="2073" width="9.28515625" style="4" customWidth="1"/>
    <col min="2074" max="2075" width="8.140625" style="4" customWidth="1"/>
    <col min="2076" max="2078" width="8.28515625" style="4" customWidth="1"/>
    <col min="2079" max="2079" width="10" style="4" customWidth="1"/>
    <col min="2080" max="2080" width="11" style="4" customWidth="1"/>
    <col min="2081" max="2081" width="1.42578125" style="4" customWidth="1"/>
    <col min="2082" max="2090" width="16.85546875" style="4" customWidth="1"/>
    <col min="2091" max="2097" width="15.5703125" style="4" customWidth="1"/>
    <col min="2098" max="2099" width="10.7109375" style="4" customWidth="1"/>
    <col min="2100" max="2102" width="15.5703125" style="4" customWidth="1"/>
    <col min="2103" max="2103" width="18.42578125" style="4" bestFit="1" customWidth="1"/>
    <col min="2104" max="2110" width="15.5703125" style="4" customWidth="1"/>
    <col min="2111" max="2111" width="17.85546875" style="4" bestFit="1" customWidth="1"/>
    <col min="2112" max="2121" width="18" style="4" customWidth="1"/>
    <col min="2122" max="2125" width="15.5703125" style="4" customWidth="1"/>
    <col min="2126" max="2127" width="15.7109375" style="4" customWidth="1"/>
    <col min="2128" max="2129" width="17" style="4" customWidth="1"/>
    <col min="2130" max="2323" width="9.140625" style="4"/>
    <col min="2324" max="2324" width="3.7109375" style="4" bestFit="1" customWidth="1"/>
    <col min="2325" max="2325" width="21.140625" style="4" customWidth="1"/>
    <col min="2326" max="2326" width="7.28515625" style="4" customWidth="1"/>
    <col min="2327" max="2327" width="9.5703125" style="4" customWidth="1"/>
    <col min="2328" max="2329" width="9.28515625" style="4" customWidth="1"/>
    <col min="2330" max="2331" width="8.140625" style="4" customWidth="1"/>
    <col min="2332" max="2334" width="8.28515625" style="4" customWidth="1"/>
    <col min="2335" max="2335" width="10" style="4" customWidth="1"/>
    <col min="2336" max="2336" width="11" style="4" customWidth="1"/>
    <col min="2337" max="2337" width="1.42578125" style="4" customWidth="1"/>
    <col min="2338" max="2346" width="16.85546875" style="4" customWidth="1"/>
    <col min="2347" max="2353" width="15.5703125" style="4" customWidth="1"/>
    <col min="2354" max="2355" width="10.7109375" style="4" customWidth="1"/>
    <col min="2356" max="2358" width="15.5703125" style="4" customWidth="1"/>
    <col min="2359" max="2359" width="18.42578125" style="4" bestFit="1" customWidth="1"/>
    <col min="2360" max="2366" width="15.5703125" style="4" customWidth="1"/>
    <col min="2367" max="2367" width="17.85546875" style="4" bestFit="1" customWidth="1"/>
    <col min="2368" max="2377" width="18" style="4" customWidth="1"/>
    <col min="2378" max="2381" width="15.5703125" style="4" customWidth="1"/>
    <col min="2382" max="2383" width="15.7109375" style="4" customWidth="1"/>
    <col min="2384" max="2385" width="17" style="4" customWidth="1"/>
    <col min="2386" max="2579" width="9.140625" style="4"/>
    <col min="2580" max="2580" width="3.7109375" style="4" bestFit="1" customWidth="1"/>
    <col min="2581" max="2581" width="21.140625" style="4" customWidth="1"/>
    <col min="2582" max="2582" width="7.28515625" style="4" customWidth="1"/>
    <col min="2583" max="2583" width="9.5703125" style="4" customWidth="1"/>
    <col min="2584" max="2585" width="9.28515625" style="4" customWidth="1"/>
    <col min="2586" max="2587" width="8.140625" style="4" customWidth="1"/>
    <col min="2588" max="2590" width="8.28515625" style="4" customWidth="1"/>
    <col min="2591" max="2591" width="10" style="4" customWidth="1"/>
    <col min="2592" max="2592" width="11" style="4" customWidth="1"/>
    <col min="2593" max="2593" width="1.42578125" style="4" customWidth="1"/>
    <col min="2594" max="2602" width="16.85546875" style="4" customWidth="1"/>
    <col min="2603" max="2609" width="15.5703125" style="4" customWidth="1"/>
    <col min="2610" max="2611" width="10.7109375" style="4" customWidth="1"/>
    <col min="2612" max="2614" width="15.5703125" style="4" customWidth="1"/>
    <col min="2615" max="2615" width="18.42578125" style="4" bestFit="1" customWidth="1"/>
    <col min="2616" max="2622" width="15.5703125" style="4" customWidth="1"/>
    <col min="2623" max="2623" width="17.85546875" style="4" bestFit="1" customWidth="1"/>
    <col min="2624" max="2633" width="18" style="4" customWidth="1"/>
    <col min="2634" max="2637" width="15.5703125" style="4" customWidth="1"/>
    <col min="2638" max="2639" width="15.7109375" style="4" customWidth="1"/>
    <col min="2640" max="2641" width="17" style="4" customWidth="1"/>
    <col min="2642" max="2835" width="9.140625" style="4"/>
    <col min="2836" max="2836" width="3.7109375" style="4" bestFit="1" customWidth="1"/>
    <col min="2837" max="2837" width="21.140625" style="4" customWidth="1"/>
    <col min="2838" max="2838" width="7.28515625" style="4" customWidth="1"/>
    <col min="2839" max="2839" width="9.5703125" style="4" customWidth="1"/>
    <col min="2840" max="2841" width="9.28515625" style="4" customWidth="1"/>
    <col min="2842" max="2843" width="8.140625" style="4" customWidth="1"/>
    <col min="2844" max="2846" width="8.28515625" style="4" customWidth="1"/>
    <col min="2847" max="2847" width="10" style="4" customWidth="1"/>
    <col min="2848" max="2848" width="11" style="4" customWidth="1"/>
    <col min="2849" max="2849" width="1.42578125" style="4" customWidth="1"/>
    <col min="2850" max="2858" width="16.85546875" style="4" customWidth="1"/>
    <col min="2859" max="2865" width="15.5703125" style="4" customWidth="1"/>
    <col min="2866" max="2867" width="10.7109375" style="4" customWidth="1"/>
    <col min="2868" max="2870" width="15.5703125" style="4" customWidth="1"/>
    <col min="2871" max="2871" width="18.42578125" style="4" bestFit="1" customWidth="1"/>
    <col min="2872" max="2878" width="15.5703125" style="4" customWidth="1"/>
    <col min="2879" max="2879" width="17.85546875" style="4" bestFit="1" customWidth="1"/>
    <col min="2880" max="2889" width="18" style="4" customWidth="1"/>
    <col min="2890" max="2893" width="15.5703125" style="4" customWidth="1"/>
    <col min="2894" max="2895" width="15.7109375" style="4" customWidth="1"/>
    <col min="2896" max="2897" width="17" style="4" customWidth="1"/>
    <col min="2898" max="3091" width="9.140625" style="4"/>
    <col min="3092" max="3092" width="3.7109375" style="4" bestFit="1" customWidth="1"/>
    <col min="3093" max="3093" width="21.140625" style="4" customWidth="1"/>
    <col min="3094" max="3094" width="7.28515625" style="4" customWidth="1"/>
    <col min="3095" max="3095" width="9.5703125" style="4" customWidth="1"/>
    <col min="3096" max="3097" width="9.28515625" style="4" customWidth="1"/>
    <col min="3098" max="3099" width="8.140625" style="4" customWidth="1"/>
    <col min="3100" max="3102" width="8.28515625" style="4" customWidth="1"/>
    <col min="3103" max="3103" width="10" style="4" customWidth="1"/>
    <col min="3104" max="3104" width="11" style="4" customWidth="1"/>
    <col min="3105" max="3105" width="1.42578125" style="4" customWidth="1"/>
    <col min="3106" max="3114" width="16.85546875" style="4" customWidth="1"/>
    <col min="3115" max="3121" width="15.5703125" style="4" customWidth="1"/>
    <col min="3122" max="3123" width="10.7109375" style="4" customWidth="1"/>
    <col min="3124" max="3126" width="15.5703125" style="4" customWidth="1"/>
    <col min="3127" max="3127" width="18.42578125" style="4" bestFit="1" customWidth="1"/>
    <col min="3128" max="3134" width="15.5703125" style="4" customWidth="1"/>
    <col min="3135" max="3135" width="17.85546875" style="4" bestFit="1" customWidth="1"/>
    <col min="3136" max="3145" width="18" style="4" customWidth="1"/>
    <col min="3146" max="3149" width="15.5703125" style="4" customWidth="1"/>
    <col min="3150" max="3151" width="15.7109375" style="4" customWidth="1"/>
    <col min="3152" max="3153" width="17" style="4" customWidth="1"/>
    <col min="3154" max="3347" width="9.140625" style="4"/>
    <col min="3348" max="3348" width="3.7109375" style="4" bestFit="1" customWidth="1"/>
    <col min="3349" max="3349" width="21.140625" style="4" customWidth="1"/>
    <col min="3350" max="3350" width="7.28515625" style="4" customWidth="1"/>
    <col min="3351" max="3351" width="9.5703125" style="4" customWidth="1"/>
    <col min="3352" max="3353" width="9.28515625" style="4" customWidth="1"/>
    <col min="3354" max="3355" width="8.140625" style="4" customWidth="1"/>
    <col min="3356" max="3358" width="8.28515625" style="4" customWidth="1"/>
    <col min="3359" max="3359" width="10" style="4" customWidth="1"/>
    <col min="3360" max="3360" width="11" style="4" customWidth="1"/>
    <col min="3361" max="3361" width="1.42578125" style="4" customWidth="1"/>
    <col min="3362" max="3370" width="16.85546875" style="4" customWidth="1"/>
    <col min="3371" max="3377" width="15.5703125" style="4" customWidth="1"/>
    <col min="3378" max="3379" width="10.7109375" style="4" customWidth="1"/>
    <col min="3380" max="3382" width="15.5703125" style="4" customWidth="1"/>
    <col min="3383" max="3383" width="18.42578125" style="4" bestFit="1" customWidth="1"/>
    <col min="3384" max="3390" width="15.5703125" style="4" customWidth="1"/>
    <col min="3391" max="3391" width="17.85546875" style="4" bestFit="1" customWidth="1"/>
    <col min="3392" max="3401" width="18" style="4" customWidth="1"/>
    <col min="3402" max="3405" width="15.5703125" style="4" customWidth="1"/>
    <col min="3406" max="3407" width="15.7109375" style="4" customWidth="1"/>
    <col min="3408" max="3409" width="17" style="4" customWidth="1"/>
    <col min="3410" max="3603" width="9.140625" style="4"/>
    <col min="3604" max="3604" width="3.7109375" style="4" bestFit="1" customWidth="1"/>
    <col min="3605" max="3605" width="21.140625" style="4" customWidth="1"/>
    <col min="3606" max="3606" width="7.28515625" style="4" customWidth="1"/>
    <col min="3607" max="3607" width="9.5703125" style="4" customWidth="1"/>
    <col min="3608" max="3609" width="9.28515625" style="4" customWidth="1"/>
    <col min="3610" max="3611" width="8.140625" style="4" customWidth="1"/>
    <col min="3612" max="3614" width="8.28515625" style="4" customWidth="1"/>
    <col min="3615" max="3615" width="10" style="4" customWidth="1"/>
    <col min="3616" max="3616" width="11" style="4" customWidth="1"/>
    <col min="3617" max="3617" width="1.42578125" style="4" customWidth="1"/>
    <col min="3618" max="3626" width="16.85546875" style="4" customWidth="1"/>
    <col min="3627" max="3633" width="15.5703125" style="4" customWidth="1"/>
    <col min="3634" max="3635" width="10.7109375" style="4" customWidth="1"/>
    <col min="3636" max="3638" width="15.5703125" style="4" customWidth="1"/>
    <col min="3639" max="3639" width="18.42578125" style="4" bestFit="1" customWidth="1"/>
    <col min="3640" max="3646" width="15.5703125" style="4" customWidth="1"/>
    <col min="3647" max="3647" width="17.85546875" style="4" bestFit="1" customWidth="1"/>
    <col min="3648" max="3657" width="18" style="4" customWidth="1"/>
    <col min="3658" max="3661" width="15.5703125" style="4" customWidth="1"/>
    <col min="3662" max="3663" width="15.7109375" style="4" customWidth="1"/>
    <col min="3664" max="3665" width="17" style="4" customWidth="1"/>
    <col min="3666" max="3859" width="9.140625" style="4"/>
    <col min="3860" max="3860" width="3.7109375" style="4" bestFit="1" customWidth="1"/>
    <col min="3861" max="3861" width="21.140625" style="4" customWidth="1"/>
    <col min="3862" max="3862" width="7.28515625" style="4" customWidth="1"/>
    <col min="3863" max="3863" width="9.5703125" style="4" customWidth="1"/>
    <col min="3864" max="3865" width="9.28515625" style="4" customWidth="1"/>
    <col min="3866" max="3867" width="8.140625" style="4" customWidth="1"/>
    <col min="3868" max="3870" width="8.28515625" style="4" customWidth="1"/>
    <col min="3871" max="3871" width="10" style="4" customWidth="1"/>
    <col min="3872" max="3872" width="11" style="4" customWidth="1"/>
    <col min="3873" max="3873" width="1.42578125" style="4" customWidth="1"/>
    <col min="3874" max="3882" width="16.85546875" style="4" customWidth="1"/>
    <col min="3883" max="3889" width="15.5703125" style="4" customWidth="1"/>
    <col min="3890" max="3891" width="10.7109375" style="4" customWidth="1"/>
    <col min="3892" max="3894" width="15.5703125" style="4" customWidth="1"/>
    <col min="3895" max="3895" width="18.42578125" style="4" bestFit="1" customWidth="1"/>
    <col min="3896" max="3902" width="15.5703125" style="4" customWidth="1"/>
    <col min="3903" max="3903" width="17.85546875" style="4" bestFit="1" customWidth="1"/>
    <col min="3904" max="3913" width="18" style="4" customWidth="1"/>
    <col min="3914" max="3917" width="15.5703125" style="4" customWidth="1"/>
    <col min="3918" max="3919" width="15.7109375" style="4" customWidth="1"/>
    <col min="3920" max="3921" width="17" style="4" customWidth="1"/>
    <col min="3922" max="4115" width="9.140625" style="4"/>
    <col min="4116" max="4116" width="3.7109375" style="4" bestFit="1" customWidth="1"/>
    <col min="4117" max="4117" width="21.140625" style="4" customWidth="1"/>
    <col min="4118" max="4118" width="7.28515625" style="4" customWidth="1"/>
    <col min="4119" max="4119" width="9.5703125" style="4" customWidth="1"/>
    <col min="4120" max="4121" width="9.28515625" style="4" customWidth="1"/>
    <col min="4122" max="4123" width="8.140625" style="4" customWidth="1"/>
    <col min="4124" max="4126" width="8.28515625" style="4" customWidth="1"/>
    <col min="4127" max="4127" width="10" style="4" customWidth="1"/>
    <col min="4128" max="4128" width="11" style="4" customWidth="1"/>
    <col min="4129" max="4129" width="1.42578125" style="4" customWidth="1"/>
    <col min="4130" max="4138" width="16.85546875" style="4" customWidth="1"/>
    <col min="4139" max="4145" width="15.5703125" style="4" customWidth="1"/>
    <col min="4146" max="4147" width="10.7109375" style="4" customWidth="1"/>
    <col min="4148" max="4150" width="15.5703125" style="4" customWidth="1"/>
    <col min="4151" max="4151" width="18.42578125" style="4" bestFit="1" customWidth="1"/>
    <col min="4152" max="4158" width="15.5703125" style="4" customWidth="1"/>
    <col min="4159" max="4159" width="17.85546875" style="4" bestFit="1" customWidth="1"/>
    <col min="4160" max="4169" width="18" style="4" customWidth="1"/>
    <col min="4170" max="4173" width="15.5703125" style="4" customWidth="1"/>
    <col min="4174" max="4175" width="15.7109375" style="4" customWidth="1"/>
    <col min="4176" max="4177" width="17" style="4" customWidth="1"/>
    <col min="4178" max="4371" width="9.140625" style="4"/>
    <col min="4372" max="4372" width="3.7109375" style="4" bestFit="1" customWidth="1"/>
    <col min="4373" max="4373" width="21.140625" style="4" customWidth="1"/>
    <col min="4374" max="4374" width="7.28515625" style="4" customWidth="1"/>
    <col min="4375" max="4375" width="9.5703125" style="4" customWidth="1"/>
    <col min="4376" max="4377" width="9.28515625" style="4" customWidth="1"/>
    <col min="4378" max="4379" width="8.140625" style="4" customWidth="1"/>
    <col min="4380" max="4382" width="8.28515625" style="4" customWidth="1"/>
    <col min="4383" max="4383" width="10" style="4" customWidth="1"/>
    <col min="4384" max="4384" width="11" style="4" customWidth="1"/>
    <col min="4385" max="4385" width="1.42578125" style="4" customWidth="1"/>
    <col min="4386" max="4394" width="16.85546875" style="4" customWidth="1"/>
    <col min="4395" max="4401" width="15.5703125" style="4" customWidth="1"/>
    <col min="4402" max="4403" width="10.7109375" style="4" customWidth="1"/>
    <col min="4404" max="4406" width="15.5703125" style="4" customWidth="1"/>
    <col min="4407" max="4407" width="18.42578125" style="4" bestFit="1" customWidth="1"/>
    <col min="4408" max="4414" width="15.5703125" style="4" customWidth="1"/>
    <col min="4415" max="4415" width="17.85546875" style="4" bestFit="1" customWidth="1"/>
    <col min="4416" max="4425" width="18" style="4" customWidth="1"/>
    <col min="4426" max="4429" width="15.5703125" style="4" customWidth="1"/>
    <col min="4430" max="4431" width="15.7109375" style="4" customWidth="1"/>
    <col min="4432" max="4433" width="17" style="4" customWidth="1"/>
    <col min="4434" max="4627" width="9.140625" style="4"/>
    <col min="4628" max="4628" width="3.7109375" style="4" bestFit="1" customWidth="1"/>
    <col min="4629" max="4629" width="21.140625" style="4" customWidth="1"/>
    <col min="4630" max="4630" width="7.28515625" style="4" customWidth="1"/>
    <col min="4631" max="4631" width="9.5703125" style="4" customWidth="1"/>
    <col min="4632" max="4633" width="9.28515625" style="4" customWidth="1"/>
    <col min="4634" max="4635" width="8.140625" style="4" customWidth="1"/>
    <col min="4636" max="4638" width="8.28515625" style="4" customWidth="1"/>
    <col min="4639" max="4639" width="10" style="4" customWidth="1"/>
    <col min="4640" max="4640" width="11" style="4" customWidth="1"/>
    <col min="4641" max="4641" width="1.42578125" style="4" customWidth="1"/>
    <col min="4642" max="4650" width="16.85546875" style="4" customWidth="1"/>
    <col min="4651" max="4657" width="15.5703125" style="4" customWidth="1"/>
    <col min="4658" max="4659" width="10.7109375" style="4" customWidth="1"/>
    <col min="4660" max="4662" width="15.5703125" style="4" customWidth="1"/>
    <col min="4663" max="4663" width="18.42578125" style="4" bestFit="1" customWidth="1"/>
    <col min="4664" max="4670" width="15.5703125" style="4" customWidth="1"/>
    <col min="4671" max="4671" width="17.85546875" style="4" bestFit="1" customWidth="1"/>
    <col min="4672" max="4681" width="18" style="4" customWidth="1"/>
    <col min="4682" max="4685" width="15.5703125" style="4" customWidth="1"/>
    <col min="4686" max="4687" width="15.7109375" style="4" customWidth="1"/>
    <col min="4688" max="4689" width="17" style="4" customWidth="1"/>
    <col min="4690" max="4883" width="9.140625" style="4"/>
    <col min="4884" max="4884" width="3.7109375" style="4" bestFit="1" customWidth="1"/>
    <col min="4885" max="4885" width="21.140625" style="4" customWidth="1"/>
    <col min="4886" max="4886" width="7.28515625" style="4" customWidth="1"/>
    <col min="4887" max="4887" width="9.5703125" style="4" customWidth="1"/>
    <col min="4888" max="4889" width="9.28515625" style="4" customWidth="1"/>
    <col min="4890" max="4891" width="8.140625" style="4" customWidth="1"/>
    <col min="4892" max="4894" width="8.28515625" style="4" customWidth="1"/>
    <col min="4895" max="4895" width="10" style="4" customWidth="1"/>
    <col min="4896" max="4896" width="11" style="4" customWidth="1"/>
    <col min="4897" max="4897" width="1.42578125" style="4" customWidth="1"/>
    <col min="4898" max="4906" width="16.85546875" style="4" customWidth="1"/>
    <col min="4907" max="4913" width="15.5703125" style="4" customWidth="1"/>
    <col min="4914" max="4915" width="10.7109375" style="4" customWidth="1"/>
    <col min="4916" max="4918" width="15.5703125" style="4" customWidth="1"/>
    <col min="4919" max="4919" width="18.42578125" style="4" bestFit="1" customWidth="1"/>
    <col min="4920" max="4926" width="15.5703125" style="4" customWidth="1"/>
    <col min="4927" max="4927" width="17.85546875" style="4" bestFit="1" customWidth="1"/>
    <col min="4928" max="4937" width="18" style="4" customWidth="1"/>
    <col min="4938" max="4941" width="15.5703125" style="4" customWidth="1"/>
    <col min="4942" max="4943" width="15.7109375" style="4" customWidth="1"/>
    <col min="4944" max="4945" width="17" style="4" customWidth="1"/>
    <col min="4946" max="5139" width="9.140625" style="4"/>
    <col min="5140" max="5140" width="3.7109375" style="4" bestFit="1" customWidth="1"/>
    <col min="5141" max="5141" width="21.140625" style="4" customWidth="1"/>
    <col min="5142" max="5142" width="7.28515625" style="4" customWidth="1"/>
    <col min="5143" max="5143" width="9.5703125" style="4" customWidth="1"/>
    <col min="5144" max="5145" width="9.28515625" style="4" customWidth="1"/>
    <col min="5146" max="5147" width="8.140625" style="4" customWidth="1"/>
    <col min="5148" max="5150" width="8.28515625" style="4" customWidth="1"/>
    <col min="5151" max="5151" width="10" style="4" customWidth="1"/>
    <col min="5152" max="5152" width="11" style="4" customWidth="1"/>
    <col min="5153" max="5153" width="1.42578125" style="4" customWidth="1"/>
    <col min="5154" max="5162" width="16.85546875" style="4" customWidth="1"/>
    <col min="5163" max="5169" width="15.5703125" style="4" customWidth="1"/>
    <col min="5170" max="5171" width="10.7109375" style="4" customWidth="1"/>
    <col min="5172" max="5174" width="15.5703125" style="4" customWidth="1"/>
    <col min="5175" max="5175" width="18.42578125" style="4" bestFit="1" customWidth="1"/>
    <col min="5176" max="5182" width="15.5703125" style="4" customWidth="1"/>
    <col min="5183" max="5183" width="17.85546875" style="4" bestFit="1" customWidth="1"/>
    <col min="5184" max="5193" width="18" style="4" customWidth="1"/>
    <col min="5194" max="5197" width="15.5703125" style="4" customWidth="1"/>
    <col min="5198" max="5199" width="15.7109375" style="4" customWidth="1"/>
    <col min="5200" max="5201" width="17" style="4" customWidth="1"/>
    <col min="5202" max="5395" width="9.140625" style="4"/>
    <col min="5396" max="5396" width="3.7109375" style="4" bestFit="1" customWidth="1"/>
    <col min="5397" max="5397" width="21.140625" style="4" customWidth="1"/>
    <col min="5398" max="5398" width="7.28515625" style="4" customWidth="1"/>
    <col min="5399" max="5399" width="9.5703125" style="4" customWidth="1"/>
    <col min="5400" max="5401" width="9.28515625" style="4" customWidth="1"/>
    <col min="5402" max="5403" width="8.140625" style="4" customWidth="1"/>
    <col min="5404" max="5406" width="8.28515625" style="4" customWidth="1"/>
    <col min="5407" max="5407" width="10" style="4" customWidth="1"/>
    <col min="5408" max="5408" width="11" style="4" customWidth="1"/>
    <col min="5409" max="5409" width="1.42578125" style="4" customWidth="1"/>
    <col min="5410" max="5418" width="16.85546875" style="4" customWidth="1"/>
    <col min="5419" max="5425" width="15.5703125" style="4" customWidth="1"/>
    <col min="5426" max="5427" width="10.7109375" style="4" customWidth="1"/>
    <col min="5428" max="5430" width="15.5703125" style="4" customWidth="1"/>
    <col min="5431" max="5431" width="18.42578125" style="4" bestFit="1" customWidth="1"/>
    <col min="5432" max="5438" width="15.5703125" style="4" customWidth="1"/>
    <col min="5439" max="5439" width="17.85546875" style="4" bestFit="1" customWidth="1"/>
    <col min="5440" max="5449" width="18" style="4" customWidth="1"/>
    <col min="5450" max="5453" width="15.5703125" style="4" customWidth="1"/>
    <col min="5454" max="5455" width="15.7109375" style="4" customWidth="1"/>
    <col min="5456" max="5457" width="17" style="4" customWidth="1"/>
    <col min="5458" max="5651" width="9.140625" style="4"/>
    <col min="5652" max="5652" width="3.7109375" style="4" bestFit="1" customWidth="1"/>
    <col min="5653" max="5653" width="21.140625" style="4" customWidth="1"/>
    <col min="5654" max="5654" width="7.28515625" style="4" customWidth="1"/>
    <col min="5655" max="5655" width="9.5703125" style="4" customWidth="1"/>
    <col min="5656" max="5657" width="9.28515625" style="4" customWidth="1"/>
    <col min="5658" max="5659" width="8.140625" style="4" customWidth="1"/>
    <col min="5660" max="5662" width="8.28515625" style="4" customWidth="1"/>
    <col min="5663" max="5663" width="10" style="4" customWidth="1"/>
    <col min="5664" max="5664" width="11" style="4" customWidth="1"/>
    <col min="5665" max="5665" width="1.42578125" style="4" customWidth="1"/>
    <col min="5666" max="5674" width="16.85546875" style="4" customWidth="1"/>
    <col min="5675" max="5681" width="15.5703125" style="4" customWidth="1"/>
    <col min="5682" max="5683" width="10.7109375" style="4" customWidth="1"/>
    <col min="5684" max="5686" width="15.5703125" style="4" customWidth="1"/>
    <col min="5687" max="5687" width="18.42578125" style="4" bestFit="1" customWidth="1"/>
    <col min="5688" max="5694" width="15.5703125" style="4" customWidth="1"/>
    <col min="5695" max="5695" width="17.85546875" style="4" bestFit="1" customWidth="1"/>
    <col min="5696" max="5705" width="18" style="4" customWidth="1"/>
    <col min="5706" max="5709" width="15.5703125" style="4" customWidth="1"/>
    <col min="5710" max="5711" width="15.7109375" style="4" customWidth="1"/>
    <col min="5712" max="5713" width="17" style="4" customWidth="1"/>
    <col min="5714" max="5907" width="9.140625" style="4"/>
    <col min="5908" max="5908" width="3.7109375" style="4" bestFit="1" customWidth="1"/>
    <col min="5909" max="5909" width="21.140625" style="4" customWidth="1"/>
    <col min="5910" max="5910" width="7.28515625" style="4" customWidth="1"/>
    <col min="5911" max="5911" width="9.5703125" style="4" customWidth="1"/>
    <col min="5912" max="5913" width="9.28515625" style="4" customWidth="1"/>
    <col min="5914" max="5915" width="8.140625" style="4" customWidth="1"/>
    <col min="5916" max="5918" width="8.28515625" style="4" customWidth="1"/>
    <col min="5919" max="5919" width="10" style="4" customWidth="1"/>
    <col min="5920" max="5920" width="11" style="4" customWidth="1"/>
    <col min="5921" max="5921" width="1.42578125" style="4" customWidth="1"/>
    <col min="5922" max="5930" width="16.85546875" style="4" customWidth="1"/>
    <col min="5931" max="5937" width="15.5703125" style="4" customWidth="1"/>
    <col min="5938" max="5939" width="10.7109375" style="4" customWidth="1"/>
    <col min="5940" max="5942" width="15.5703125" style="4" customWidth="1"/>
    <col min="5943" max="5943" width="18.42578125" style="4" bestFit="1" customWidth="1"/>
    <col min="5944" max="5950" width="15.5703125" style="4" customWidth="1"/>
    <col min="5951" max="5951" width="17.85546875" style="4" bestFit="1" customWidth="1"/>
    <col min="5952" max="5961" width="18" style="4" customWidth="1"/>
    <col min="5962" max="5965" width="15.5703125" style="4" customWidth="1"/>
    <col min="5966" max="5967" width="15.7109375" style="4" customWidth="1"/>
    <col min="5968" max="5969" width="17" style="4" customWidth="1"/>
    <col min="5970" max="6163" width="9.140625" style="4"/>
    <col min="6164" max="6164" width="3.7109375" style="4" bestFit="1" customWidth="1"/>
    <col min="6165" max="6165" width="21.140625" style="4" customWidth="1"/>
    <col min="6166" max="6166" width="7.28515625" style="4" customWidth="1"/>
    <col min="6167" max="6167" width="9.5703125" style="4" customWidth="1"/>
    <col min="6168" max="6169" width="9.28515625" style="4" customWidth="1"/>
    <col min="6170" max="6171" width="8.140625" style="4" customWidth="1"/>
    <col min="6172" max="6174" width="8.28515625" style="4" customWidth="1"/>
    <col min="6175" max="6175" width="10" style="4" customWidth="1"/>
    <col min="6176" max="6176" width="11" style="4" customWidth="1"/>
    <col min="6177" max="6177" width="1.42578125" style="4" customWidth="1"/>
    <col min="6178" max="6186" width="16.85546875" style="4" customWidth="1"/>
    <col min="6187" max="6193" width="15.5703125" style="4" customWidth="1"/>
    <col min="6194" max="6195" width="10.7109375" style="4" customWidth="1"/>
    <col min="6196" max="6198" width="15.5703125" style="4" customWidth="1"/>
    <col min="6199" max="6199" width="18.42578125" style="4" bestFit="1" customWidth="1"/>
    <col min="6200" max="6206" width="15.5703125" style="4" customWidth="1"/>
    <col min="6207" max="6207" width="17.85546875" style="4" bestFit="1" customWidth="1"/>
    <col min="6208" max="6217" width="18" style="4" customWidth="1"/>
    <col min="6218" max="6221" width="15.5703125" style="4" customWidth="1"/>
    <col min="6222" max="6223" width="15.7109375" style="4" customWidth="1"/>
    <col min="6224" max="6225" width="17" style="4" customWidth="1"/>
    <col min="6226" max="6419" width="9.140625" style="4"/>
    <col min="6420" max="6420" width="3.7109375" style="4" bestFit="1" customWidth="1"/>
    <col min="6421" max="6421" width="21.140625" style="4" customWidth="1"/>
    <col min="6422" max="6422" width="7.28515625" style="4" customWidth="1"/>
    <col min="6423" max="6423" width="9.5703125" style="4" customWidth="1"/>
    <col min="6424" max="6425" width="9.28515625" style="4" customWidth="1"/>
    <col min="6426" max="6427" width="8.140625" style="4" customWidth="1"/>
    <col min="6428" max="6430" width="8.28515625" style="4" customWidth="1"/>
    <col min="6431" max="6431" width="10" style="4" customWidth="1"/>
    <col min="6432" max="6432" width="11" style="4" customWidth="1"/>
    <col min="6433" max="6433" width="1.42578125" style="4" customWidth="1"/>
    <col min="6434" max="6442" width="16.85546875" style="4" customWidth="1"/>
    <col min="6443" max="6449" width="15.5703125" style="4" customWidth="1"/>
    <col min="6450" max="6451" width="10.7109375" style="4" customWidth="1"/>
    <col min="6452" max="6454" width="15.5703125" style="4" customWidth="1"/>
    <col min="6455" max="6455" width="18.42578125" style="4" bestFit="1" customWidth="1"/>
    <col min="6456" max="6462" width="15.5703125" style="4" customWidth="1"/>
    <col min="6463" max="6463" width="17.85546875" style="4" bestFit="1" customWidth="1"/>
    <col min="6464" max="6473" width="18" style="4" customWidth="1"/>
    <col min="6474" max="6477" width="15.5703125" style="4" customWidth="1"/>
    <col min="6478" max="6479" width="15.7109375" style="4" customWidth="1"/>
    <col min="6480" max="6481" width="17" style="4" customWidth="1"/>
    <col min="6482" max="6675" width="9.140625" style="4"/>
    <col min="6676" max="6676" width="3.7109375" style="4" bestFit="1" customWidth="1"/>
    <col min="6677" max="6677" width="21.140625" style="4" customWidth="1"/>
    <col min="6678" max="6678" width="7.28515625" style="4" customWidth="1"/>
    <col min="6679" max="6679" width="9.5703125" style="4" customWidth="1"/>
    <col min="6680" max="6681" width="9.28515625" style="4" customWidth="1"/>
    <col min="6682" max="6683" width="8.140625" style="4" customWidth="1"/>
    <col min="6684" max="6686" width="8.28515625" style="4" customWidth="1"/>
    <col min="6687" max="6687" width="10" style="4" customWidth="1"/>
    <col min="6688" max="6688" width="11" style="4" customWidth="1"/>
    <col min="6689" max="6689" width="1.42578125" style="4" customWidth="1"/>
    <col min="6690" max="6698" width="16.85546875" style="4" customWidth="1"/>
    <col min="6699" max="6705" width="15.5703125" style="4" customWidth="1"/>
    <col min="6706" max="6707" width="10.7109375" style="4" customWidth="1"/>
    <col min="6708" max="6710" width="15.5703125" style="4" customWidth="1"/>
    <col min="6711" max="6711" width="18.42578125" style="4" bestFit="1" customWidth="1"/>
    <col min="6712" max="6718" width="15.5703125" style="4" customWidth="1"/>
    <col min="6719" max="6719" width="17.85546875" style="4" bestFit="1" customWidth="1"/>
    <col min="6720" max="6729" width="18" style="4" customWidth="1"/>
    <col min="6730" max="6733" width="15.5703125" style="4" customWidth="1"/>
    <col min="6734" max="6735" width="15.7109375" style="4" customWidth="1"/>
    <col min="6736" max="6737" width="17" style="4" customWidth="1"/>
    <col min="6738" max="6931" width="9.140625" style="4"/>
    <col min="6932" max="6932" width="3.7109375" style="4" bestFit="1" customWidth="1"/>
    <col min="6933" max="6933" width="21.140625" style="4" customWidth="1"/>
    <col min="6934" max="6934" width="7.28515625" style="4" customWidth="1"/>
    <col min="6935" max="6935" width="9.5703125" style="4" customWidth="1"/>
    <col min="6936" max="6937" width="9.28515625" style="4" customWidth="1"/>
    <col min="6938" max="6939" width="8.140625" style="4" customWidth="1"/>
    <col min="6940" max="6942" width="8.28515625" style="4" customWidth="1"/>
    <col min="6943" max="6943" width="10" style="4" customWidth="1"/>
    <col min="6944" max="6944" width="11" style="4" customWidth="1"/>
    <col min="6945" max="6945" width="1.42578125" style="4" customWidth="1"/>
    <col min="6946" max="6954" width="16.85546875" style="4" customWidth="1"/>
    <col min="6955" max="6961" width="15.5703125" style="4" customWidth="1"/>
    <col min="6962" max="6963" width="10.7109375" style="4" customWidth="1"/>
    <col min="6964" max="6966" width="15.5703125" style="4" customWidth="1"/>
    <col min="6967" max="6967" width="18.42578125" style="4" bestFit="1" customWidth="1"/>
    <col min="6968" max="6974" width="15.5703125" style="4" customWidth="1"/>
    <col min="6975" max="6975" width="17.85546875" style="4" bestFit="1" customWidth="1"/>
    <col min="6976" max="6985" width="18" style="4" customWidth="1"/>
    <col min="6986" max="6989" width="15.5703125" style="4" customWidth="1"/>
    <col min="6990" max="6991" width="15.7109375" style="4" customWidth="1"/>
    <col min="6992" max="6993" width="17" style="4" customWidth="1"/>
    <col min="6994" max="7187" width="9.140625" style="4"/>
    <col min="7188" max="7188" width="3.7109375" style="4" bestFit="1" customWidth="1"/>
    <col min="7189" max="7189" width="21.140625" style="4" customWidth="1"/>
    <col min="7190" max="7190" width="7.28515625" style="4" customWidth="1"/>
    <col min="7191" max="7191" width="9.5703125" style="4" customWidth="1"/>
    <col min="7192" max="7193" width="9.28515625" style="4" customWidth="1"/>
    <col min="7194" max="7195" width="8.140625" style="4" customWidth="1"/>
    <col min="7196" max="7198" width="8.28515625" style="4" customWidth="1"/>
    <col min="7199" max="7199" width="10" style="4" customWidth="1"/>
    <col min="7200" max="7200" width="11" style="4" customWidth="1"/>
    <col min="7201" max="7201" width="1.42578125" style="4" customWidth="1"/>
    <col min="7202" max="7210" width="16.85546875" style="4" customWidth="1"/>
    <col min="7211" max="7217" width="15.5703125" style="4" customWidth="1"/>
    <col min="7218" max="7219" width="10.7109375" style="4" customWidth="1"/>
    <col min="7220" max="7222" width="15.5703125" style="4" customWidth="1"/>
    <col min="7223" max="7223" width="18.42578125" style="4" bestFit="1" customWidth="1"/>
    <col min="7224" max="7230" width="15.5703125" style="4" customWidth="1"/>
    <col min="7231" max="7231" width="17.85546875" style="4" bestFit="1" customWidth="1"/>
    <col min="7232" max="7241" width="18" style="4" customWidth="1"/>
    <col min="7242" max="7245" width="15.5703125" style="4" customWidth="1"/>
    <col min="7246" max="7247" width="15.7109375" style="4" customWidth="1"/>
    <col min="7248" max="7249" width="17" style="4" customWidth="1"/>
    <col min="7250" max="7443" width="9.140625" style="4"/>
    <col min="7444" max="7444" width="3.7109375" style="4" bestFit="1" customWidth="1"/>
    <col min="7445" max="7445" width="21.140625" style="4" customWidth="1"/>
    <col min="7446" max="7446" width="7.28515625" style="4" customWidth="1"/>
    <col min="7447" max="7447" width="9.5703125" style="4" customWidth="1"/>
    <col min="7448" max="7449" width="9.28515625" style="4" customWidth="1"/>
    <col min="7450" max="7451" width="8.140625" style="4" customWidth="1"/>
    <col min="7452" max="7454" width="8.28515625" style="4" customWidth="1"/>
    <col min="7455" max="7455" width="10" style="4" customWidth="1"/>
    <col min="7456" max="7456" width="11" style="4" customWidth="1"/>
    <col min="7457" max="7457" width="1.42578125" style="4" customWidth="1"/>
    <col min="7458" max="7466" width="16.85546875" style="4" customWidth="1"/>
    <col min="7467" max="7473" width="15.5703125" style="4" customWidth="1"/>
    <col min="7474" max="7475" width="10.7109375" style="4" customWidth="1"/>
    <col min="7476" max="7478" width="15.5703125" style="4" customWidth="1"/>
    <col min="7479" max="7479" width="18.42578125" style="4" bestFit="1" customWidth="1"/>
    <col min="7480" max="7486" width="15.5703125" style="4" customWidth="1"/>
    <col min="7487" max="7487" width="17.85546875" style="4" bestFit="1" customWidth="1"/>
    <col min="7488" max="7497" width="18" style="4" customWidth="1"/>
    <col min="7498" max="7501" width="15.5703125" style="4" customWidth="1"/>
    <col min="7502" max="7503" width="15.7109375" style="4" customWidth="1"/>
    <col min="7504" max="7505" width="17" style="4" customWidth="1"/>
    <col min="7506" max="7699" width="9.140625" style="4"/>
    <col min="7700" max="7700" width="3.7109375" style="4" bestFit="1" customWidth="1"/>
    <col min="7701" max="7701" width="21.140625" style="4" customWidth="1"/>
    <col min="7702" max="7702" width="7.28515625" style="4" customWidth="1"/>
    <col min="7703" max="7703" width="9.5703125" style="4" customWidth="1"/>
    <col min="7704" max="7705" width="9.28515625" style="4" customWidth="1"/>
    <col min="7706" max="7707" width="8.140625" style="4" customWidth="1"/>
    <col min="7708" max="7710" width="8.28515625" style="4" customWidth="1"/>
    <col min="7711" max="7711" width="10" style="4" customWidth="1"/>
    <col min="7712" max="7712" width="11" style="4" customWidth="1"/>
    <col min="7713" max="7713" width="1.42578125" style="4" customWidth="1"/>
    <col min="7714" max="7722" width="16.85546875" style="4" customWidth="1"/>
    <col min="7723" max="7729" width="15.5703125" style="4" customWidth="1"/>
    <col min="7730" max="7731" width="10.7109375" style="4" customWidth="1"/>
    <col min="7732" max="7734" width="15.5703125" style="4" customWidth="1"/>
    <col min="7735" max="7735" width="18.42578125" style="4" bestFit="1" customWidth="1"/>
    <col min="7736" max="7742" width="15.5703125" style="4" customWidth="1"/>
    <col min="7743" max="7743" width="17.85546875" style="4" bestFit="1" customWidth="1"/>
    <col min="7744" max="7753" width="18" style="4" customWidth="1"/>
    <col min="7754" max="7757" width="15.5703125" style="4" customWidth="1"/>
    <col min="7758" max="7759" width="15.7109375" style="4" customWidth="1"/>
    <col min="7760" max="7761" width="17" style="4" customWidth="1"/>
    <col min="7762" max="7955" width="9.140625" style="4"/>
    <col min="7956" max="7956" width="3.7109375" style="4" bestFit="1" customWidth="1"/>
    <col min="7957" max="7957" width="21.140625" style="4" customWidth="1"/>
    <col min="7958" max="7958" width="7.28515625" style="4" customWidth="1"/>
    <col min="7959" max="7959" width="9.5703125" style="4" customWidth="1"/>
    <col min="7960" max="7961" width="9.28515625" style="4" customWidth="1"/>
    <col min="7962" max="7963" width="8.140625" style="4" customWidth="1"/>
    <col min="7964" max="7966" width="8.28515625" style="4" customWidth="1"/>
    <col min="7967" max="7967" width="10" style="4" customWidth="1"/>
    <col min="7968" max="7968" width="11" style="4" customWidth="1"/>
    <col min="7969" max="7969" width="1.42578125" style="4" customWidth="1"/>
    <col min="7970" max="7978" width="16.85546875" style="4" customWidth="1"/>
    <col min="7979" max="7985" width="15.5703125" style="4" customWidth="1"/>
    <col min="7986" max="7987" width="10.7109375" style="4" customWidth="1"/>
    <col min="7988" max="7990" width="15.5703125" style="4" customWidth="1"/>
    <col min="7991" max="7991" width="18.42578125" style="4" bestFit="1" customWidth="1"/>
    <col min="7992" max="7998" width="15.5703125" style="4" customWidth="1"/>
    <col min="7999" max="7999" width="17.85546875" style="4" bestFit="1" customWidth="1"/>
    <col min="8000" max="8009" width="18" style="4" customWidth="1"/>
    <col min="8010" max="8013" width="15.5703125" style="4" customWidth="1"/>
    <col min="8014" max="8015" width="15.7109375" style="4" customWidth="1"/>
    <col min="8016" max="8017" width="17" style="4" customWidth="1"/>
    <col min="8018" max="8211" width="9.140625" style="4"/>
    <col min="8212" max="8212" width="3.7109375" style="4" bestFit="1" customWidth="1"/>
    <col min="8213" max="8213" width="21.140625" style="4" customWidth="1"/>
    <col min="8214" max="8214" width="7.28515625" style="4" customWidth="1"/>
    <col min="8215" max="8215" width="9.5703125" style="4" customWidth="1"/>
    <col min="8216" max="8217" width="9.28515625" style="4" customWidth="1"/>
    <col min="8218" max="8219" width="8.140625" style="4" customWidth="1"/>
    <col min="8220" max="8222" width="8.28515625" style="4" customWidth="1"/>
    <col min="8223" max="8223" width="10" style="4" customWidth="1"/>
    <col min="8224" max="8224" width="11" style="4" customWidth="1"/>
    <col min="8225" max="8225" width="1.42578125" style="4" customWidth="1"/>
    <col min="8226" max="8234" width="16.85546875" style="4" customWidth="1"/>
    <col min="8235" max="8241" width="15.5703125" style="4" customWidth="1"/>
    <col min="8242" max="8243" width="10.7109375" style="4" customWidth="1"/>
    <col min="8244" max="8246" width="15.5703125" style="4" customWidth="1"/>
    <col min="8247" max="8247" width="18.42578125" style="4" bestFit="1" customWidth="1"/>
    <col min="8248" max="8254" width="15.5703125" style="4" customWidth="1"/>
    <col min="8255" max="8255" width="17.85546875" style="4" bestFit="1" customWidth="1"/>
    <col min="8256" max="8265" width="18" style="4" customWidth="1"/>
    <col min="8266" max="8269" width="15.5703125" style="4" customWidth="1"/>
    <col min="8270" max="8271" width="15.7109375" style="4" customWidth="1"/>
    <col min="8272" max="8273" width="17" style="4" customWidth="1"/>
    <col min="8274" max="8467" width="9.140625" style="4"/>
    <col min="8468" max="8468" width="3.7109375" style="4" bestFit="1" customWidth="1"/>
    <col min="8469" max="8469" width="21.140625" style="4" customWidth="1"/>
    <col min="8470" max="8470" width="7.28515625" style="4" customWidth="1"/>
    <col min="8471" max="8471" width="9.5703125" style="4" customWidth="1"/>
    <col min="8472" max="8473" width="9.28515625" style="4" customWidth="1"/>
    <col min="8474" max="8475" width="8.140625" style="4" customWidth="1"/>
    <col min="8476" max="8478" width="8.28515625" style="4" customWidth="1"/>
    <col min="8479" max="8479" width="10" style="4" customWidth="1"/>
    <col min="8480" max="8480" width="11" style="4" customWidth="1"/>
    <col min="8481" max="8481" width="1.42578125" style="4" customWidth="1"/>
    <col min="8482" max="8490" width="16.85546875" style="4" customWidth="1"/>
    <col min="8491" max="8497" width="15.5703125" style="4" customWidth="1"/>
    <col min="8498" max="8499" width="10.7109375" style="4" customWidth="1"/>
    <col min="8500" max="8502" width="15.5703125" style="4" customWidth="1"/>
    <col min="8503" max="8503" width="18.42578125" style="4" bestFit="1" customWidth="1"/>
    <col min="8504" max="8510" width="15.5703125" style="4" customWidth="1"/>
    <col min="8511" max="8511" width="17.85546875" style="4" bestFit="1" customWidth="1"/>
    <col min="8512" max="8521" width="18" style="4" customWidth="1"/>
    <col min="8522" max="8525" width="15.5703125" style="4" customWidth="1"/>
    <col min="8526" max="8527" width="15.7109375" style="4" customWidth="1"/>
    <col min="8528" max="8529" width="17" style="4" customWidth="1"/>
    <col min="8530" max="8723" width="9.140625" style="4"/>
    <col min="8724" max="8724" width="3.7109375" style="4" bestFit="1" customWidth="1"/>
    <col min="8725" max="8725" width="21.140625" style="4" customWidth="1"/>
    <col min="8726" max="8726" width="7.28515625" style="4" customWidth="1"/>
    <col min="8727" max="8727" width="9.5703125" style="4" customWidth="1"/>
    <col min="8728" max="8729" width="9.28515625" style="4" customWidth="1"/>
    <col min="8730" max="8731" width="8.140625" style="4" customWidth="1"/>
    <col min="8732" max="8734" width="8.28515625" style="4" customWidth="1"/>
    <col min="8735" max="8735" width="10" style="4" customWidth="1"/>
    <col min="8736" max="8736" width="11" style="4" customWidth="1"/>
    <col min="8737" max="8737" width="1.42578125" style="4" customWidth="1"/>
    <col min="8738" max="8746" width="16.85546875" style="4" customWidth="1"/>
    <col min="8747" max="8753" width="15.5703125" style="4" customWidth="1"/>
    <col min="8754" max="8755" width="10.7109375" style="4" customWidth="1"/>
    <col min="8756" max="8758" width="15.5703125" style="4" customWidth="1"/>
    <col min="8759" max="8759" width="18.42578125" style="4" bestFit="1" customWidth="1"/>
    <col min="8760" max="8766" width="15.5703125" style="4" customWidth="1"/>
    <col min="8767" max="8767" width="17.85546875" style="4" bestFit="1" customWidth="1"/>
    <col min="8768" max="8777" width="18" style="4" customWidth="1"/>
    <col min="8778" max="8781" width="15.5703125" style="4" customWidth="1"/>
    <col min="8782" max="8783" width="15.7109375" style="4" customWidth="1"/>
    <col min="8784" max="8785" width="17" style="4" customWidth="1"/>
    <col min="8786" max="8979" width="9.140625" style="4"/>
    <col min="8980" max="8980" width="3.7109375" style="4" bestFit="1" customWidth="1"/>
    <col min="8981" max="8981" width="21.140625" style="4" customWidth="1"/>
    <col min="8982" max="8982" width="7.28515625" style="4" customWidth="1"/>
    <col min="8983" max="8983" width="9.5703125" style="4" customWidth="1"/>
    <col min="8984" max="8985" width="9.28515625" style="4" customWidth="1"/>
    <col min="8986" max="8987" width="8.140625" style="4" customWidth="1"/>
    <col min="8988" max="8990" width="8.28515625" style="4" customWidth="1"/>
    <col min="8991" max="8991" width="10" style="4" customWidth="1"/>
    <col min="8992" max="8992" width="11" style="4" customWidth="1"/>
    <col min="8993" max="8993" width="1.42578125" style="4" customWidth="1"/>
    <col min="8994" max="9002" width="16.85546875" style="4" customWidth="1"/>
    <col min="9003" max="9009" width="15.5703125" style="4" customWidth="1"/>
    <col min="9010" max="9011" width="10.7109375" style="4" customWidth="1"/>
    <col min="9012" max="9014" width="15.5703125" style="4" customWidth="1"/>
    <col min="9015" max="9015" width="18.42578125" style="4" bestFit="1" customWidth="1"/>
    <col min="9016" max="9022" width="15.5703125" style="4" customWidth="1"/>
    <col min="9023" max="9023" width="17.85546875" style="4" bestFit="1" customWidth="1"/>
    <col min="9024" max="9033" width="18" style="4" customWidth="1"/>
    <col min="9034" max="9037" width="15.5703125" style="4" customWidth="1"/>
    <col min="9038" max="9039" width="15.7109375" style="4" customWidth="1"/>
    <col min="9040" max="9041" width="17" style="4" customWidth="1"/>
    <col min="9042" max="9235" width="9.140625" style="4"/>
    <col min="9236" max="9236" width="3.7109375" style="4" bestFit="1" customWidth="1"/>
    <col min="9237" max="9237" width="21.140625" style="4" customWidth="1"/>
    <col min="9238" max="9238" width="7.28515625" style="4" customWidth="1"/>
    <col min="9239" max="9239" width="9.5703125" style="4" customWidth="1"/>
    <col min="9240" max="9241" width="9.28515625" style="4" customWidth="1"/>
    <col min="9242" max="9243" width="8.140625" style="4" customWidth="1"/>
    <col min="9244" max="9246" width="8.28515625" style="4" customWidth="1"/>
    <col min="9247" max="9247" width="10" style="4" customWidth="1"/>
    <col min="9248" max="9248" width="11" style="4" customWidth="1"/>
    <col min="9249" max="9249" width="1.42578125" style="4" customWidth="1"/>
    <col min="9250" max="9258" width="16.85546875" style="4" customWidth="1"/>
    <col min="9259" max="9265" width="15.5703125" style="4" customWidth="1"/>
    <col min="9266" max="9267" width="10.7109375" style="4" customWidth="1"/>
    <col min="9268" max="9270" width="15.5703125" style="4" customWidth="1"/>
    <col min="9271" max="9271" width="18.42578125" style="4" bestFit="1" customWidth="1"/>
    <col min="9272" max="9278" width="15.5703125" style="4" customWidth="1"/>
    <col min="9279" max="9279" width="17.85546875" style="4" bestFit="1" customWidth="1"/>
    <col min="9280" max="9289" width="18" style="4" customWidth="1"/>
    <col min="9290" max="9293" width="15.5703125" style="4" customWidth="1"/>
    <col min="9294" max="9295" width="15.7109375" style="4" customWidth="1"/>
    <col min="9296" max="9297" width="17" style="4" customWidth="1"/>
    <col min="9298" max="9491" width="9.140625" style="4"/>
    <col min="9492" max="9492" width="3.7109375" style="4" bestFit="1" customWidth="1"/>
    <col min="9493" max="9493" width="21.140625" style="4" customWidth="1"/>
    <col min="9494" max="9494" width="7.28515625" style="4" customWidth="1"/>
    <col min="9495" max="9495" width="9.5703125" style="4" customWidth="1"/>
    <col min="9496" max="9497" width="9.28515625" style="4" customWidth="1"/>
    <col min="9498" max="9499" width="8.140625" style="4" customWidth="1"/>
    <col min="9500" max="9502" width="8.28515625" style="4" customWidth="1"/>
    <col min="9503" max="9503" width="10" style="4" customWidth="1"/>
    <col min="9504" max="9504" width="11" style="4" customWidth="1"/>
    <col min="9505" max="9505" width="1.42578125" style="4" customWidth="1"/>
    <col min="9506" max="9514" width="16.85546875" style="4" customWidth="1"/>
    <col min="9515" max="9521" width="15.5703125" style="4" customWidth="1"/>
    <col min="9522" max="9523" width="10.7109375" style="4" customWidth="1"/>
    <col min="9524" max="9526" width="15.5703125" style="4" customWidth="1"/>
    <col min="9527" max="9527" width="18.42578125" style="4" bestFit="1" customWidth="1"/>
    <col min="9528" max="9534" width="15.5703125" style="4" customWidth="1"/>
    <col min="9535" max="9535" width="17.85546875" style="4" bestFit="1" customWidth="1"/>
    <col min="9536" max="9545" width="18" style="4" customWidth="1"/>
    <col min="9546" max="9549" width="15.5703125" style="4" customWidth="1"/>
    <col min="9550" max="9551" width="15.7109375" style="4" customWidth="1"/>
    <col min="9552" max="9553" width="17" style="4" customWidth="1"/>
    <col min="9554" max="9747" width="9.140625" style="4"/>
    <col min="9748" max="9748" width="3.7109375" style="4" bestFit="1" customWidth="1"/>
    <col min="9749" max="9749" width="21.140625" style="4" customWidth="1"/>
    <col min="9750" max="9750" width="7.28515625" style="4" customWidth="1"/>
    <col min="9751" max="9751" width="9.5703125" style="4" customWidth="1"/>
    <col min="9752" max="9753" width="9.28515625" style="4" customWidth="1"/>
    <col min="9754" max="9755" width="8.140625" style="4" customWidth="1"/>
    <col min="9756" max="9758" width="8.28515625" style="4" customWidth="1"/>
    <col min="9759" max="9759" width="10" style="4" customWidth="1"/>
    <col min="9760" max="9760" width="11" style="4" customWidth="1"/>
    <col min="9761" max="9761" width="1.42578125" style="4" customWidth="1"/>
    <col min="9762" max="9770" width="16.85546875" style="4" customWidth="1"/>
    <col min="9771" max="9777" width="15.5703125" style="4" customWidth="1"/>
    <col min="9778" max="9779" width="10.7109375" style="4" customWidth="1"/>
    <col min="9780" max="9782" width="15.5703125" style="4" customWidth="1"/>
    <col min="9783" max="9783" width="18.42578125" style="4" bestFit="1" customWidth="1"/>
    <col min="9784" max="9790" width="15.5703125" style="4" customWidth="1"/>
    <col min="9791" max="9791" width="17.85546875" style="4" bestFit="1" customWidth="1"/>
    <col min="9792" max="9801" width="18" style="4" customWidth="1"/>
    <col min="9802" max="9805" width="15.5703125" style="4" customWidth="1"/>
    <col min="9806" max="9807" width="15.7109375" style="4" customWidth="1"/>
    <col min="9808" max="9809" width="17" style="4" customWidth="1"/>
    <col min="9810" max="10003" width="9.140625" style="4"/>
    <col min="10004" max="10004" width="3.7109375" style="4" bestFit="1" customWidth="1"/>
    <col min="10005" max="10005" width="21.140625" style="4" customWidth="1"/>
    <col min="10006" max="10006" width="7.28515625" style="4" customWidth="1"/>
    <col min="10007" max="10007" width="9.5703125" style="4" customWidth="1"/>
    <col min="10008" max="10009" width="9.28515625" style="4" customWidth="1"/>
    <col min="10010" max="10011" width="8.140625" style="4" customWidth="1"/>
    <col min="10012" max="10014" width="8.28515625" style="4" customWidth="1"/>
    <col min="10015" max="10015" width="10" style="4" customWidth="1"/>
    <col min="10016" max="10016" width="11" style="4" customWidth="1"/>
    <col min="10017" max="10017" width="1.42578125" style="4" customWidth="1"/>
    <col min="10018" max="10026" width="16.85546875" style="4" customWidth="1"/>
    <col min="10027" max="10033" width="15.5703125" style="4" customWidth="1"/>
    <col min="10034" max="10035" width="10.7109375" style="4" customWidth="1"/>
    <col min="10036" max="10038" width="15.5703125" style="4" customWidth="1"/>
    <col min="10039" max="10039" width="18.42578125" style="4" bestFit="1" customWidth="1"/>
    <col min="10040" max="10046" width="15.5703125" style="4" customWidth="1"/>
    <col min="10047" max="10047" width="17.85546875" style="4" bestFit="1" customWidth="1"/>
    <col min="10048" max="10057" width="18" style="4" customWidth="1"/>
    <col min="10058" max="10061" width="15.5703125" style="4" customWidth="1"/>
    <col min="10062" max="10063" width="15.7109375" style="4" customWidth="1"/>
    <col min="10064" max="10065" width="17" style="4" customWidth="1"/>
    <col min="10066" max="10259" width="9.140625" style="4"/>
    <col min="10260" max="10260" width="3.7109375" style="4" bestFit="1" customWidth="1"/>
    <col min="10261" max="10261" width="21.140625" style="4" customWidth="1"/>
    <col min="10262" max="10262" width="7.28515625" style="4" customWidth="1"/>
    <col min="10263" max="10263" width="9.5703125" style="4" customWidth="1"/>
    <col min="10264" max="10265" width="9.28515625" style="4" customWidth="1"/>
    <col min="10266" max="10267" width="8.140625" style="4" customWidth="1"/>
    <col min="10268" max="10270" width="8.28515625" style="4" customWidth="1"/>
    <col min="10271" max="10271" width="10" style="4" customWidth="1"/>
    <col min="10272" max="10272" width="11" style="4" customWidth="1"/>
    <col min="10273" max="10273" width="1.42578125" style="4" customWidth="1"/>
    <col min="10274" max="10282" width="16.85546875" style="4" customWidth="1"/>
    <col min="10283" max="10289" width="15.5703125" style="4" customWidth="1"/>
    <col min="10290" max="10291" width="10.7109375" style="4" customWidth="1"/>
    <col min="10292" max="10294" width="15.5703125" style="4" customWidth="1"/>
    <col min="10295" max="10295" width="18.42578125" style="4" bestFit="1" customWidth="1"/>
    <col min="10296" max="10302" width="15.5703125" style="4" customWidth="1"/>
    <col min="10303" max="10303" width="17.85546875" style="4" bestFit="1" customWidth="1"/>
    <col min="10304" max="10313" width="18" style="4" customWidth="1"/>
    <col min="10314" max="10317" width="15.5703125" style="4" customWidth="1"/>
    <col min="10318" max="10319" width="15.7109375" style="4" customWidth="1"/>
    <col min="10320" max="10321" width="17" style="4" customWidth="1"/>
    <col min="10322" max="10515" width="9.140625" style="4"/>
    <col min="10516" max="10516" width="3.7109375" style="4" bestFit="1" customWidth="1"/>
    <col min="10517" max="10517" width="21.140625" style="4" customWidth="1"/>
    <col min="10518" max="10518" width="7.28515625" style="4" customWidth="1"/>
    <col min="10519" max="10519" width="9.5703125" style="4" customWidth="1"/>
    <col min="10520" max="10521" width="9.28515625" style="4" customWidth="1"/>
    <col min="10522" max="10523" width="8.140625" style="4" customWidth="1"/>
    <col min="10524" max="10526" width="8.28515625" style="4" customWidth="1"/>
    <col min="10527" max="10527" width="10" style="4" customWidth="1"/>
    <col min="10528" max="10528" width="11" style="4" customWidth="1"/>
    <col min="10529" max="10529" width="1.42578125" style="4" customWidth="1"/>
    <col min="10530" max="10538" width="16.85546875" style="4" customWidth="1"/>
    <col min="10539" max="10545" width="15.5703125" style="4" customWidth="1"/>
    <col min="10546" max="10547" width="10.7109375" style="4" customWidth="1"/>
    <col min="10548" max="10550" width="15.5703125" style="4" customWidth="1"/>
    <col min="10551" max="10551" width="18.42578125" style="4" bestFit="1" customWidth="1"/>
    <col min="10552" max="10558" width="15.5703125" style="4" customWidth="1"/>
    <col min="10559" max="10559" width="17.85546875" style="4" bestFit="1" customWidth="1"/>
    <col min="10560" max="10569" width="18" style="4" customWidth="1"/>
    <col min="10570" max="10573" width="15.5703125" style="4" customWidth="1"/>
    <col min="10574" max="10575" width="15.7109375" style="4" customWidth="1"/>
    <col min="10576" max="10577" width="17" style="4" customWidth="1"/>
    <col min="10578" max="10771" width="9.140625" style="4"/>
    <col min="10772" max="10772" width="3.7109375" style="4" bestFit="1" customWidth="1"/>
    <col min="10773" max="10773" width="21.140625" style="4" customWidth="1"/>
    <col min="10774" max="10774" width="7.28515625" style="4" customWidth="1"/>
    <col min="10775" max="10775" width="9.5703125" style="4" customWidth="1"/>
    <col min="10776" max="10777" width="9.28515625" style="4" customWidth="1"/>
    <col min="10778" max="10779" width="8.140625" style="4" customWidth="1"/>
    <col min="10780" max="10782" width="8.28515625" style="4" customWidth="1"/>
    <col min="10783" max="10783" width="10" style="4" customWidth="1"/>
    <col min="10784" max="10784" width="11" style="4" customWidth="1"/>
    <col min="10785" max="10785" width="1.42578125" style="4" customWidth="1"/>
    <col min="10786" max="10794" width="16.85546875" style="4" customWidth="1"/>
    <col min="10795" max="10801" width="15.5703125" style="4" customWidth="1"/>
    <col min="10802" max="10803" width="10.7109375" style="4" customWidth="1"/>
    <col min="10804" max="10806" width="15.5703125" style="4" customWidth="1"/>
    <col min="10807" max="10807" width="18.42578125" style="4" bestFit="1" customWidth="1"/>
    <col min="10808" max="10814" width="15.5703125" style="4" customWidth="1"/>
    <col min="10815" max="10815" width="17.85546875" style="4" bestFit="1" customWidth="1"/>
    <col min="10816" max="10825" width="18" style="4" customWidth="1"/>
    <col min="10826" max="10829" width="15.5703125" style="4" customWidth="1"/>
    <col min="10830" max="10831" width="15.7109375" style="4" customWidth="1"/>
    <col min="10832" max="10833" width="17" style="4" customWidth="1"/>
    <col min="10834" max="11027" width="9.140625" style="4"/>
    <col min="11028" max="11028" width="3.7109375" style="4" bestFit="1" customWidth="1"/>
    <col min="11029" max="11029" width="21.140625" style="4" customWidth="1"/>
    <col min="11030" max="11030" width="7.28515625" style="4" customWidth="1"/>
    <col min="11031" max="11031" width="9.5703125" style="4" customWidth="1"/>
    <col min="11032" max="11033" width="9.28515625" style="4" customWidth="1"/>
    <col min="11034" max="11035" width="8.140625" style="4" customWidth="1"/>
    <col min="11036" max="11038" width="8.28515625" style="4" customWidth="1"/>
    <col min="11039" max="11039" width="10" style="4" customWidth="1"/>
    <col min="11040" max="11040" width="11" style="4" customWidth="1"/>
    <col min="11041" max="11041" width="1.42578125" style="4" customWidth="1"/>
    <col min="11042" max="11050" width="16.85546875" style="4" customWidth="1"/>
    <col min="11051" max="11057" width="15.5703125" style="4" customWidth="1"/>
    <col min="11058" max="11059" width="10.7109375" style="4" customWidth="1"/>
    <col min="11060" max="11062" width="15.5703125" style="4" customWidth="1"/>
    <col min="11063" max="11063" width="18.42578125" style="4" bestFit="1" customWidth="1"/>
    <col min="11064" max="11070" width="15.5703125" style="4" customWidth="1"/>
    <col min="11071" max="11071" width="17.85546875" style="4" bestFit="1" customWidth="1"/>
    <col min="11072" max="11081" width="18" style="4" customWidth="1"/>
    <col min="11082" max="11085" width="15.5703125" style="4" customWidth="1"/>
    <col min="11086" max="11087" width="15.7109375" style="4" customWidth="1"/>
    <col min="11088" max="11089" width="17" style="4" customWidth="1"/>
    <col min="11090" max="11283" width="9.140625" style="4"/>
    <col min="11284" max="11284" width="3.7109375" style="4" bestFit="1" customWidth="1"/>
    <col min="11285" max="11285" width="21.140625" style="4" customWidth="1"/>
    <col min="11286" max="11286" width="7.28515625" style="4" customWidth="1"/>
    <col min="11287" max="11287" width="9.5703125" style="4" customWidth="1"/>
    <col min="11288" max="11289" width="9.28515625" style="4" customWidth="1"/>
    <col min="11290" max="11291" width="8.140625" style="4" customWidth="1"/>
    <col min="11292" max="11294" width="8.28515625" style="4" customWidth="1"/>
    <col min="11295" max="11295" width="10" style="4" customWidth="1"/>
    <col min="11296" max="11296" width="11" style="4" customWidth="1"/>
    <col min="11297" max="11297" width="1.42578125" style="4" customWidth="1"/>
    <col min="11298" max="11306" width="16.85546875" style="4" customWidth="1"/>
    <col min="11307" max="11313" width="15.5703125" style="4" customWidth="1"/>
    <col min="11314" max="11315" width="10.7109375" style="4" customWidth="1"/>
    <col min="11316" max="11318" width="15.5703125" style="4" customWidth="1"/>
    <col min="11319" max="11319" width="18.42578125" style="4" bestFit="1" customWidth="1"/>
    <col min="11320" max="11326" width="15.5703125" style="4" customWidth="1"/>
    <col min="11327" max="11327" width="17.85546875" style="4" bestFit="1" customWidth="1"/>
    <col min="11328" max="11337" width="18" style="4" customWidth="1"/>
    <col min="11338" max="11341" width="15.5703125" style="4" customWidth="1"/>
    <col min="11342" max="11343" width="15.7109375" style="4" customWidth="1"/>
    <col min="11344" max="11345" width="17" style="4" customWidth="1"/>
    <col min="11346" max="11539" width="9.140625" style="4"/>
    <col min="11540" max="11540" width="3.7109375" style="4" bestFit="1" customWidth="1"/>
    <col min="11541" max="11541" width="21.140625" style="4" customWidth="1"/>
    <col min="11542" max="11542" width="7.28515625" style="4" customWidth="1"/>
    <col min="11543" max="11543" width="9.5703125" style="4" customWidth="1"/>
    <col min="11544" max="11545" width="9.28515625" style="4" customWidth="1"/>
    <col min="11546" max="11547" width="8.140625" style="4" customWidth="1"/>
    <col min="11548" max="11550" width="8.28515625" style="4" customWidth="1"/>
    <col min="11551" max="11551" width="10" style="4" customWidth="1"/>
    <col min="11552" max="11552" width="11" style="4" customWidth="1"/>
    <col min="11553" max="11553" width="1.42578125" style="4" customWidth="1"/>
    <col min="11554" max="11562" width="16.85546875" style="4" customWidth="1"/>
    <col min="11563" max="11569" width="15.5703125" style="4" customWidth="1"/>
    <col min="11570" max="11571" width="10.7109375" style="4" customWidth="1"/>
    <col min="11572" max="11574" width="15.5703125" style="4" customWidth="1"/>
    <col min="11575" max="11575" width="18.42578125" style="4" bestFit="1" customWidth="1"/>
    <col min="11576" max="11582" width="15.5703125" style="4" customWidth="1"/>
    <col min="11583" max="11583" width="17.85546875" style="4" bestFit="1" customWidth="1"/>
    <col min="11584" max="11593" width="18" style="4" customWidth="1"/>
    <col min="11594" max="11597" width="15.5703125" style="4" customWidth="1"/>
    <col min="11598" max="11599" width="15.7109375" style="4" customWidth="1"/>
    <col min="11600" max="11601" width="17" style="4" customWidth="1"/>
    <col min="11602" max="11795" width="9.140625" style="4"/>
    <col min="11796" max="11796" width="3.7109375" style="4" bestFit="1" customWidth="1"/>
    <col min="11797" max="11797" width="21.140625" style="4" customWidth="1"/>
    <col min="11798" max="11798" width="7.28515625" style="4" customWidth="1"/>
    <col min="11799" max="11799" width="9.5703125" style="4" customWidth="1"/>
    <col min="11800" max="11801" width="9.28515625" style="4" customWidth="1"/>
    <col min="11802" max="11803" width="8.140625" style="4" customWidth="1"/>
    <col min="11804" max="11806" width="8.28515625" style="4" customWidth="1"/>
    <col min="11807" max="11807" width="10" style="4" customWidth="1"/>
    <col min="11808" max="11808" width="11" style="4" customWidth="1"/>
    <col min="11809" max="11809" width="1.42578125" style="4" customWidth="1"/>
    <col min="11810" max="11818" width="16.85546875" style="4" customWidth="1"/>
    <col min="11819" max="11825" width="15.5703125" style="4" customWidth="1"/>
    <col min="11826" max="11827" width="10.7109375" style="4" customWidth="1"/>
    <col min="11828" max="11830" width="15.5703125" style="4" customWidth="1"/>
    <col min="11831" max="11831" width="18.42578125" style="4" bestFit="1" customWidth="1"/>
    <col min="11832" max="11838" width="15.5703125" style="4" customWidth="1"/>
    <col min="11839" max="11839" width="17.85546875" style="4" bestFit="1" customWidth="1"/>
    <col min="11840" max="11849" width="18" style="4" customWidth="1"/>
    <col min="11850" max="11853" width="15.5703125" style="4" customWidth="1"/>
    <col min="11854" max="11855" width="15.7109375" style="4" customWidth="1"/>
    <col min="11856" max="11857" width="17" style="4" customWidth="1"/>
    <col min="11858" max="12051" width="9.140625" style="4"/>
    <col min="12052" max="12052" width="3.7109375" style="4" bestFit="1" customWidth="1"/>
    <col min="12053" max="12053" width="21.140625" style="4" customWidth="1"/>
    <col min="12054" max="12054" width="7.28515625" style="4" customWidth="1"/>
    <col min="12055" max="12055" width="9.5703125" style="4" customWidth="1"/>
    <col min="12056" max="12057" width="9.28515625" style="4" customWidth="1"/>
    <col min="12058" max="12059" width="8.140625" style="4" customWidth="1"/>
    <col min="12060" max="12062" width="8.28515625" style="4" customWidth="1"/>
    <col min="12063" max="12063" width="10" style="4" customWidth="1"/>
    <col min="12064" max="12064" width="11" style="4" customWidth="1"/>
    <col min="12065" max="12065" width="1.42578125" style="4" customWidth="1"/>
    <col min="12066" max="12074" width="16.85546875" style="4" customWidth="1"/>
    <col min="12075" max="12081" width="15.5703125" style="4" customWidth="1"/>
    <col min="12082" max="12083" width="10.7109375" style="4" customWidth="1"/>
    <col min="12084" max="12086" width="15.5703125" style="4" customWidth="1"/>
    <col min="12087" max="12087" width="18.42578125" style="4" bestFit="1" customWidth="1"/>
    <col min="12088" max="12094" width="15.5703125" style="4" customWidth="1"/>
    <col min="12095" max="12095" width="17.85546875" style="4" bestFit="1" customWidth="1"/>
    <col min="12096" max="12105" width="18" style="4" customWidth="1"/>
    <col min="12106" max="12109" width="15.5703125" style="4" customWidth="1"/>
    <col min="12110" max="12111" width="15.7109375" style="4" customWidth="1"/>
    <col min="12112" max="12113" width="17" style="4" customWidth="1"/>
    <col min="12114" max="12307" width="9.140625" style="4"/>
    <col min="12308" max="12308" width="3.7109375" style="4" bestFit="1" customWidth="1"/>
    <col min="12309" max="12309" width="21.140625" style="4" customWidth="1"/>
    <col min="12310" max="12310" width="7.28515625" style="4" customWidth="1"/>
    <col min="12311" max="12311" width="9.5703125" style="4" customWidth="1"/>
    <col min="12312" max="12313" width="9.28515625" style="4" customWidth="1"/>
    <col min="12314" max="12315" width="8.140625" style="4" customWidth="1"/>
    <col min="12316" max="12318" width="8.28515625" style="4" customWidth="1"/>
    <col min="12319" max="12319" width="10" style="4" customWidth="1"/>
    <col min="12320" max="12320" width="11" style="4" customWidth="1"/>
    <col min="12321" max="12321" width="1.42578125" style="4" customWidth="1"/>
    <col min="12322" max="12330" width="16.85546875" style="4" customWidth="1"/>
    <col min="12331" max="12337" width="15.5703125" style="4" customWidth="1"/>
    <col min="12338" max="12339" width="10.7109375" style="4" customWidth="1"/>
    <col min="12340" max="12342" width="15.5703125" style="4" customWidth="1"/>
    <col min="12343" max="12343" width="18.42578125" style="4" bestFit="1" customWidth="1"/>
    <col min="12344" max="12350" width="15.5703125" style="4" customWidth="1"/>
    <col min="12351" max="12351" width="17.85546875" style="4" bestFit="1" customWidth="1"/>
    <col min="12352" max="12361" width="18" style="4" customWidth="1"/>
    <col min="12362" max="12365" width="15.5703125" style="4" customWidth="1"/>
    <col min="12366" max="12367" width="15.7109375" style="4" customWidth="1"/>
    <col min="12368" max="12369" width="17" style="4" customWidth="1"/>
    <col min="12370" max="12563" width="9.140625" style="4"/>
    <col min="12564" max="12564" width="3.7109375" style="4" bestFit="1" customWidth="1"/>
    <col min="12565" max="12565" width="21.140625" style="4" customWidth="1"/>
    <col min="12566" max="12566" width="7.28515625" style="4" customWidth="1"/>
    <col min="12567" max="12567" width="9.5703125" style="4" customWidth="1"/>
    <col min="12568" max="12569" width="9.28515625" style="4" customWidth="1"/>
    <col min="12570" max="12571" width="8.140625" style="4" customWidth="1"/>
    <col min="12572" max="12574" width="8.28515625" style="4" customWidth="1"/>
    <col min="12575" max="12575" width="10" style="4" customWidth="1"/>
    <col min="12576" max="12576" width="11" style="4" customWidth="1"/>
    <col min="12577" max="12577" width="1.42578125" style="4" customWidth="1"/>
    <col min="12578" max="12586" width="16.85546875" style="4" customWidth="1"/>
    <col min="12587" max="12593" width="15.5703125" style="4" customWidth="1"/>
    <col min="12594" max="12595" width="10.7109375" style="4" customWidth="1"/>
    <col min="12596" max="12598" width="15.5703125" style="4" customWidth="1"/>
    <col min="12599" max="12599" width="18.42578125" style="4" bestFit="1" customWidth="1"/>
    <col min="12600" max="12606" width="15.5703125" style="4" customWidth="1"/>
    <col min="12607" max="12607" width="17.85546875" style="4" bestFit="1" customWidth="1"/>
    <col min="12608" max="12617" width="18" style="4" customWidth="1"/>
    <col min="12618" max="12621" width="15.5703125" style="4" customWidth="1"/>
    <col min="12622" max="12623" width="15.7109375" style="4" customWidth="1"/>
    <col min="12624" max="12625" width="17" style="4" customWidth="1"/>
    <col min="12626" max="12819" width="9.140625" style="4"/>
    <col min="12820" max="12820" width="3.7109375" style="4" bestFit="1" customWidth="1"/>
    <col min="12821" max="12821" width="21.140625" style="4" customWidth="1"/>
    <col min="12822" max="12822" width="7.28515625" style="4" customWidth="1"/>
    <col min="12823" max="12823" width="9.5703125" style="4" customWidth="1"/>
    <col min="12824" max="12825" width="9.28515625" style="4" customWidth="1"/>
    <col min="12826" max="12827" width="8.140625" style="4" customWidth="1"/>
    <col min="12828" max="12830" width="8.28515625" style="4" customWidth="1"/>
    <col min="12831" max="12831" width="10" style="4" customWidth="1"/>
    <col min="12832" max="12832" width="11" style="4" customWidth="1"/>
    <col min="12833" max="12833" width="1.42578125" style="4" customWidth="1"/>
    <col min="12834" max="12842" width="16.85546875" style="4" customWidth="1"/>
    <col min="12843" max="12849" width="15.5703125" style="4" customWidth="1"/>
    <col min="12850" max="12851" width="10.7109375" style="4" customWidth="1"/>
    <col min="12852" max="12854" width="15.5703125" style="4" customWidth="1"/>
    <col min="12855" max="12855" width="18.42578125" style="4" bestFit="1" customWidth="1"/>
    <col min="12856" max="12862" width="15.5703125" style="4" customWidth="1"/>
    <col min="12863" max="12863" width="17.85546875" style="4" bestFit="1" customWidth="1"/>
    <col min="12864" max="12873" width="18" style="4" customWidth="1"/>
    <col min="12874" max="12877" width="15.5703125" style="4" customWidth="1"/>
    <col min="12878" max="12879" width="15.7109375" style="4" customWidth="1"/>
    <col min="12880" max="12881" width="17" style="4" customWidth="1"/>
    <col min="12882" max="13075" width="9.140625" style="4"/>
    <col min="13076" max="13076" width="3.7109375" style="4" bestFit="1" customWidth="1"/>
    <col min="13077" max="13077" width="21.140625" style="4" customWidth="1"/>
    <col min="13078" max="13078" width="7.28515625" style="4" customWidth="1"/>
    <col min="13079" max="13079" width="9.5703125" style="4" customWidth="1"/>
    <col min="13080" max="13081" width="9.28515625" style="4" customWidth="1"/>
    <col min="13082" max="13083" width="8.140625" style="4" customWidth="1"/>
    <col min="13084" max="13086" width="8.28515625" style="4" customWidth="1"/>
    <col min="13087" max="13087" width="10" style="4" customWidth="1"/>
    <col min="13088" max="13088" width="11" style="4" customWidth="1"/>
    <col min="13089" max="13089" width="1.42578125" style="4" customWidth="1"/>
    <col min="13090" max="13098" width="16.85546875" style="4" customWidth="1"/>
    <col min="13099" max="13105" width="15.5703125" style="4" customWidth="1"/>
    <col min="13106" max="13107" width="10.7109375" style="4" customWidth="1"/>
    <col min="13108" max="13110" width="15.5703125" style="4" customWidth="1"/>
    <col min="13111" max="13111" width="18.42578125" style="4" bestFit="1" customWidth="1"/>
    <col min="13112" max="13118" width="15.5703125" style="4" customWidth="1"/>
    <col min="13119" max="13119" width="17.85546875" style="4" bestFit="1" customWidth="1"/>
    <col min="13120" max="13129" width="18" style="4" customWidth="1"/>
    <col min="13130" max="13133" width="15.5703125" style="4" customWidth="1"/>
    <col min="13134" max="13135" width="15.7109375" style="4" customWidth="1"/>
    <col min="13136" max="13137" width="17" style="4" customWidth="1"/>
    <col min="13138" max="13331" width="9.140625" style="4"/>
    <col min="13332" max="13332" width="3.7109375" style="4" bestFit="1" customWidth="1"/>
    <col min="13333" max="13333" width="21.140625" style="4" customWidth="1"/>
    <col min="13334" max="13334" width="7.28515625" style="4" customWidth="1"/>
    <col min="13335" max="13335" width="9.5703125" style="4" customWidth="1"/>
    <col min="13336" max="13337" width="9.28515625" style="4" customWidth="1"/>
    <col min="13338" max="13339" width="8.140625" style="4" customWidth="1"/>
    <col min="13340" max="13342" width="8.28515625" style="4" customWidth="1"/>
    <col min="13343" max="13343" width="10" style="4" customWidth="1"/>
    <col min="13344" max="13344" width="11" style="4" customWidth="1"/>
    <col min="13345" max="13345" width="1.42578125" style="4" customWidth="1"/>
    <col min="13346" max="13354" width="16.85546875" style="4" customWidth="1"/>
    <col min="13355" max="13361" width="15.5703125" style="4" customWidth="1"/>
    <col min="13362" max="13363" width="10.7109375" style="4" customWidth="1"/>
    <col min="13364" max="13366" width="15.5703125" style="4" customWidth="1"/>
    <col min="13367" max="13367" width="18.42578125" style="4" bestFit="1" customWidth="1"/>
    <col min="13368" max="13374" width="15.5703125" style="4" customWidth="1"/>
    <col min="13375" max="13375" width="17.85546875" style="4" bestFit="1" customWidth="1"/>
    <col min="13376" max="13385" width="18" style="4" customWidth="1"/>
    <col min="13386" max="13389" width="15.5703125" style="4" customWidth="1"/>
    <col min="13390" max="13391" width="15.7109375" style="4" customWidth="1"/>
    <col min="13392" max="13393" width="17" style="4" customWidth="1"/>
    <col min="13394" max="13587" width="9.140625" style="4"/>
    <col min="13588" max="13588" width="3.7109375" style="4" bestFit="1" customWidth="1"/>
    <col min="13589" max="13589" width="21.140625" style="4" customWidth="1"/>
    <col min="13590" max="13590" width="7.28515625" style="4" customWidth="1"/>
    <col min="13591" max="13591" width="9.5703125" style="4" customWidth="1"/>
    <col min="13592" max="13593" width="9.28515625" style="4" customWidth="1"/>
    <col min="13594" max="13595" width="8.140625" style="4" customWidth="1"/>
    <col min="13596" max="13598" width="8.28515625" style="4" customWidth="1"/>
    <col min="13599" max="13599" width="10" style="4" customWidth="1"/>
    <col min="13600" max="13600" width="11" style="4" customWidth="1"/>
    <col min="13601" max="13601" width="1.42578125" style="4" customWidth="1"/>
    <col min="13602" max="13610" width="16.85546875" style="4" customWidth="1"/>
    <col min="13611" max="13617" width="15.5703125" style="4" customWidth="1"/>
    <col min="13618" max="13619" width="10.7109375" style="4" customWidth="1"/>
    <col min="13620" max="13622" width="15.5703125" style="4" customWidth="1"/>
    <col min="13623" max="13623" width="18.42578125" style="4" bestFit="1" customWidth="1"/>
    <col min="13624" max="13630" width="15.5703125" style="4" customWidth="1"/>
    <col min="13631" max="13631" width="17.85546875" style="4" bestFit="1" customWidth="1"/>
    <col min="13632" max="13641" width="18" style="4" customWidth="1"/>
    <col min="13642" max="13645" width="15.5703125" style="4" customWidth="1"/>
    <col min="13646" max="13647" width="15.7109375" style="4" customWidth="1"/>
    <col min="13648" max="13649" width="17" style="4" customWidth="1"/>
    <col min="13650" max="13843" width="9.140625" style="4"/>
    <col min="13844" max="13844" width="3.7109375" style="4" bestFit="1" customWidth="1"/>
    <col min="13845" max="13845" width="21.140625" style="4" customWidth="1"/>
    <col min="13846" max="13846" width="7.28515625" style="4" customWidth="1"/>
    <col min="13847" max="13847" width="9.5703125" style="4" customWidth="1"/>
    <col min="13848" max="13849" width="9.28515625" style="4" customWidth="1"/>
    <col min="13850" max="13851" width="8.140625" style="4" customWidth="1"/>
    <col min="13852" max="13854" width="8.28515625" style="4" customWidth="1"/>
    <col min="13855" max="13855" width="10" style="4" customWidth="1"/>
    <col min="13856" max="13856" width="11" style="4" customWidth="1"/>
    <col min="13857" max="13857" width="1.42578125" style="4" customWidth="1"/>
    <col min="13858" max="13866" width="16.85546875" style="4" customWidth="1"/>
    <col min="13867" max="13873" width="15.5703125" style="4" customWidth="1"/>
    <col min="13874" max="13875" width="10.7109375" style="4" customWidth="1"/>
    <col min="13876" max="13878" width="15.5703125" style="4" customWidth="1"/>
    <col min="13879" max="13879" width="18.42578125" style="4" bestFit="1" customWidth="1"/>
    <col min="13880" max="13886" width="15.5703125" style="4" customWidth="1"/>
    <col min="13887" max="13887" width="17.85546875" style="4" bestFit="1" customWidth="1"/>
    <col min="13888" max="13897" width="18" style="4" customWidth="1"/>
    <col min="13898" max="13901" width="15.5703125" style="4" customWidth="1"/>
    <col min="13902" max="13903" width="15.7109375" style="4" customWidth="1"/>
    <col min="13904" max="13905" width="17" style="4" customWidth="1"/>
    <col min="13906" max="14099" width="9.140625" style="4"/>
    <col min="14100" max="14100" width="3.7109375" style="4" bestFit="1" customWidth="1"/>
    <col min="14101" max="14101" width="21.140625" style="4" customWidth="1"/>
    <col min="14102" max="14102" width="7.28515625" style="4" customWidth="1"/>
    <col min="14103" max="14103" width="9.5703125" style="4" customWidth="1"/>
    <col min="14104" max="14105" width="9.28515625" style="4" customWidth="1"/>
    <col min="14106" max="14107" width="8.140625" style="4" customWidth="1"/>
    <col min="14108" max="14110" width="8.28515625" style="4" customWidth="1"/>
    <col min="14111" max="14111" width="10" style="4" customWidth="1"/>
    <col min="14112" max="14112" width="11" style="4" customWidth="1"/>
    <col min="14113" max="14113" width="1.42578125" style="4" customWidth="1"/>
    <col min="14114" max="14122" width="16.85546875" style="4" customWidth="1"/>
    <col min="14123" max="14129" width="15.5703125" style="4" customWidth="1"/>
    <col min="14130" max="14131" width="10.7109375" style="4" customWidth="1"/>
    <col min="14132" max="14134" width="15.5703125" style="4" customWidth="1"/>
    <col min="14135" max="14135" width="18.42578125" style="4" bestFit="1" customWidth="1"/>
    <col min="14136" max="14142" width="15.5703125" style="4" customWidth="1"/>
    <col min="14143" max="14143" width="17.85546875" style="4" bestFit="1" customWidth="1"/>
    <col min="14144" max="14153" width="18" style="4" customWidth="1"/>
    <col min="14154" max="14157" width="15.5703125" style="4" customWidth="1"/>
    <col min="14158" max="14159" width="15.7109375" style="4" customWidth="1"/>
    <col min="14160" max="14161" width="17" style="4" customWidth="1"/>
    <col min="14162" max="14355" width="9.140625" style="4"/>
    <col min="14356" max="14356" width="3.7109375" style="4" bestFit="1" customWidth="1"/>
    <col min="14357" max="14357" width="21.140625" style="4" customWidth="1"/>
    <col min="14358" max="14358" width="7.28515625" style="4" customWidth="1"/>
    <col min="14359" max="14359" width="9.5703125" style="4" customWidth="1"/>
    <col min="14360" max="14361" width="9.28515625" style="4" customWidth="1"/>
    <col min="14362" max="14363" width="8.140625" style="4" customWidth="1"/>
    <col min="14364" max="14366" width="8.28515625" style="4" customWidth="1"/>
    <col min="14367" max="14367" width="10" style="4" customWidth="1"/>
    <col min="14368" max="14368" width="11" style="4" customWidth="1"/>
    <col min="14369" max="14369" width="1.42578125" style="4" customWidth="1"/>
    <col min="14370" max="14378" width="16.85546875" style="4" customWidth="1"/>
    <col min="14379" max="14385" width="15.5703125" style="4" customWidth="1"/>
    <col min="14386" max="14387" width="10.7109375" style="4" customWidth="1"/>
    <col min="14388" max="14390" width="15.5703125" style="4" customWidth="1"/>
    <col min="14391" max="14391" width="18.42578125" style="4" bestFit="1" customWidth="1"/>
    <col min="14392" max="14398" width="15.5703125" style="4" customWidth="1"/>
    <col min="14399" max="14399" width="17.85546875" style="4" bestFit="1" customWidth="1"/>
    <col min="14400" max="14409" width="18" style="4" customWidth="1"/>
    <col min="14410" max="14413" width="15.5703125" style="4" customWidth="1"/>
    <col min="14414" max="14415" width="15.7109375" style="4" customWidth="1"/>
    <col min="14416" max="14417" width="17" style="4" customWidth="1"/>
    <col min="14418" max="14611" width="9.140625" style="4"/>
    <col min="14612" max="14612" width="3.7109375" style="4" bestFit="1" customWidth="1"/>
    <col min="14613" max="14613" width="21.140625" style="4" customWidth="1"/>
    <col min="14614" max="14614" width="7.28515625" style="4" customWidth="1"/>
    <col min="14615" max="14615" width="9.5703125" style="4" customWidth="1"/>
    <col min="14616" max="14617" width="9.28515625" style="4" customWidth="1"/>
    <col min="14618" max="14619" width="8.140625" style="4" customWidth="1"/>
    <col min="14620" max="14622" width="8.28515625" style="4" customWidth="1"/>
    <col min="14623" max="14623" width="10" style="4" customWidth="1"/>
    <col min="14624" max="14624" width="11" style="4" customWidth="1"/>
    <col min="14625" max="14625" width="1.42578125" style="4" customWidth="1"/>
    <col min="14626" max="14634" width="16.85546875" style="4" customWidth="1"/>
    <col min="14635" max="14641" width="15.5703125" style="4" customWidth="1"/>
    <col min="14642" max="14643" width="10.7109375" style="4" customWidth="1"/>
    <col min="14644" max="14646" width="15.5703125" style="4" customWidth="1"/>
    <col min="14647" max="14647" width="18.42578125" style="4" bestFit="1" customWidth="1"/>
    <col min="14648" max="14654" width="15.5703125" style="4" customWidth="1"/>
    <col min="14655" max="14655" width="17.85546875" style="4" bestFit="1" customWidth="1"/>
    <col min="14656" max="14665" width="18" style="4" customWidth="1"/>
    <col min="14666" max="14669" width="15.5703125" style="4" customWidth="1"/>
    <col min="14670" max="14671" width="15.7109375" style="4" customWidth="1"/>
    <col min="14672" max="14673" width="17" style="4" customWidth="1"/>
    <col min="14674" max="14867" width="9.140625" style="4"/>
    <col min="14868" max="14868" width="3.7109375" style="4" bestFit="1" customWidth="1"/>
    <col min="14869" max="14869" width="21.140625" style="4" customWidth="1"/>
    <col min="14870" max="14870" width="7.28515625" style="4" customWidth="1"/>
    <col min="14871" max="14871" width="9.5703125" style="4" customWidth="1"/>
    <col min="14872" max="14873" width="9.28515625" style="4" customWidth="1"/>
    <col min="14874" max="14875" width="8.140625" style="4" customWidth="1"/>
    <col min="14876" max="14878" width="8.28515625" style="4" customWidth="1"/>
    <col min="14879" max="14879" width="10" style="4" customWidth="1"/>
    <col min="14880" max="14880" width="11" style="4" customWidth="1"/>
    <col min="14881" max="14881" width="1.42578125" style="4" customWidth="1"/>
    <col min="14882" max="14890" width="16.85546875" style="4" customWidth="1"/>
    <col min="14891" max="14897" width="15.5703125" style="4" customWidth="1"/>
    <col min="14898" max="14899" width="10.7109375" style="4" customWidth="1"/>
    <col min="14900" max="14902" width="15.5703125" style="4" customWidth="1"/>
    <col min="14903" max="14903" width="18.42578125" style="4" bestFit="1" customWidth="1"/>
    <col min="14904" max="14910" width="15.5703125" style="4" customWidth="1"/>
    <col min="14911" max="14911" width="17.85546875" style="4" bestFit="1" customWidth="1"/>
    <col min="14912" max="14921" width="18" style="4" customWidth="1"/>
    <col min="14922" max="14925" width="15.5703125" style="4" customWidth="1"/>
    <col min="14926" max="14927" width="15.7109375" style="4" customWidth="1"/>
    <col min="14928" max="14929" width="17" style="4" customWidth="1"/>
    <col min="14930" max="15123" width="9.140625" style="4"/>
    <col min="15124" max="15124" width="3.7109375" style="4" bestFit="1" customWidth="1"/>
    <col min="15125" max="15125" width="21.140625" style="4" customWidth="1"/>
    <col min="15126" max="15126" width="7.28515625" style="4" customWidth="1"/>
    <col min="15127" max="15127" width="9.5703125" style="4" customWidth="1"/>
    <col min="15128" max="15129" width="9.28515625" style="4" customWidth="1"/>
    <col min="15130" max="15131" width="8.140625" style="4" customWidth="1"/>
    <col min="15132" max="15134" width="8.28515625" style="4" customWidth="1"/>
    <col min="15135" max="15135" width="10" style="4" customWidth="1"/>
    <col min="15136" max="15136" width="11" style="4" customWidth="1"/>
    <col min="15137" max="15137" width="1.42578125" style="4" customWidth="1"/>
    <col min="15138" max="15146" width="16.85546875" style="4" customWidth="1"/>
    <col min="15147" max="15153" width="15.5703125" style="4" customWidth="1"/>
    <col min="15154" max="15155" width="10.7109375" style="4" customWidth="1"/>
    <col min="15156" max="15158" width="15.5703125" style="4" customWidth="1"/>
    <col min="15159" max="15159" width="18.42578125" style="4" bestFit="1" customWidth="1"/>
    <col min="15160" max="15166" width="15.5703125" style="4" customWidth="1"/>
    <col min="15167" max="15167" width="17.85546875" style="4" bestFit="1" customWidth="1"/>
    <col min="15168" max="15177" width="18" style="4" customWidth="1"/>
    <col min="15178" max="15181" width="15.5703125" style="4" customWidth="1"/>
    <col min="15182" max="15183" width="15.7109375" style="4" customWidth="1"/>
    <col min="15184" max="15185" width="17" style="4" customWidth="1"/>
    <col min="15186" max="15379" width="9.140625" style="4"/>
    <col min="15380" max="15380" width="3.7109375" style="4" bestFit="1" customWidth="1"/>
    <col min="15381" max="15381" width="21.140625" style="4" customWidth="1"/>
    <col min="15382" max="15382" width="7.28515625" style="4" customWidth="1"/>
    <col min="15383" max="15383" width="9.5703125" style="4" customWidth="1"/>
    <col min="15384" max="15385" width="9.28515625" style="4" customWidth="1"/>
    <col min="15386" max="15387" width="8.140625" style="4" customWidth="1"/>
    <col min="15388" max="15390" width="8.28515625" style="4" customWidth="1"/>
    <col min="15391" max="15391" width="10" style="4" customWidth="1"/>
    <col min="15392" max="15392" width="11" style="4" customWidth="1"/>
    <col min="15393" max="15393" width="1.42578125" style="4" customWidth="1"/>
    <col min="15394" max="15402" width="16.85546875" style="4" customWidth="1"/>
    <col min="15403" max="15409" width="15.5703125" style="4" customWidth="1"/>
    <col min="15410" max="15411" width="10.7109375" style="4" customWidth="1"/>
    <col min="15412" max="15414" width="15.5703125" style="4" customWidth="1"/>
    <col min="15415" max="15415" width="18.42578125" style="4" bestFit="1" customWidth="1"/>
    <col min="15416" max="15422" width="15.5703125" style="4" customWidth="1"/>
    <col min="15423" max="15423" width="17.85546875" style="4" bestFit="1" customWidth="1"/>
    <col min="15424" max="15433" width="18" style="4" customWidth="1"/>
    <col min="15434" max="15437" width="15.5703125" style="4" customWidth="1"/>
    <col min="15438" max="15439" width="15.7109375" style="4" customWidth="1"/>
    <col min="15440" max="15441" width="17" style="4" customWidth="1"/>
    <col min="15442" max="15635" width="9.140625" style="4"/>
    <col min="15636" max="15636" width="3.7109375" style="4" bestFit="1" customWidth="1"/>
    <col min="15637" max="15637" width="21.140625" style="4" customWidth="1"/>
    <col min="15638" max="15638" width="7.28515625" style="4" customWidth="1"/>
    <col min="15639" max="15639" width="9.5703125" style="4" customWidth="1"/>
    <col min="15640" max="15641" width="9.28515625" style="4" customWidth="1"/>
    <col min="15642" max="15643" width="8.140625" style="4" customWidth="1"/>
    <col min="15644" max="15646" width="8.28515625" style="4" customWidth="1"/>
    <col min="15647" max="15647" width="10" style="4" customWidth="1"/>
    <col min="15648" max="15648" width="11" style="4" customWidth="1"/>
    <col min="15649" max="15649" width="1.42578125" style="4" customWidth="1"/>
    <col min="15650" max="15658" width="16.85546875" style="4" customWidth="1"/>
    <col min="15659" max="15665" width="15.5703125" style="4" customWidth="1"/>
    <col min="15666" max="15667" width="10.7109375" style="4" customWidth="1"/>
    <col min="15668" max="15670" width="15.5703125" style="4" customWidth="1"/>
    <col min="15671" max="15671" width="18.42578125" style="4" bestFit="1" customWidth="1"/>
    <col min="15672" max="15678" width="15.5703125" style="4" customWidth="1"/>
    <col min="15679" max="15679" width="17.85546875" style="4" bestFit="1" customWidth="1"/>
    <col min="15680" max="15689" width="18" style="4" customWidth="1"/>
    <col min="15690" max="15693" width="15.5703125" style="4" customWidth="1"/>
    <col min="15694" max="15695" width="15.7109375" style="4" customWidth="1"/>
    <col min="15696" max="15697" width="17" style="4" customWidth="1"/>
    <col min="15698" max="15891" width="9.140625" style="4"/>
    <col min="15892" max="15892" width="3.7109375" style="4" bestFit="1" customWidth="1"/>
    <col min="15893" max="15893" width="21.140625" style="4" customWidth="1"/>
    <col min="15894" max="15894" width="7.28515625" style="4" customWidth="1"/>
    <col min="15895" max="15895" width="9.5703125" style="4" customWidth="1"/>
    <col min="15896" max="15897" width="9.28515625" style="4" customWidth="1"/>
    <col min="15898" max="15899" width="8.140625" style="4" customWidth="1"/>
    <col min="15900" max="15902" width="8.28515625" style="4" customWidth="1"/>
    <col min="15903" max="15903" width="10" style="4" customWidth="1"/>
    <col min="15904" max="15904" width="11" style="4" customWidth="1"/>
    <col min="15905" max="15905" width="1.42578125" style="4" customWidth="1"/>
    <col min="15906" max="15914" width="16.85546875" style="4" customWidth="1"/>
    <col min="15915" max="15921" width="15.5703125" style="4" customWidth="1"/>
    <col min="15922" max="15923" width="10.7109375" style="4" customWidth="1"/>
    <col min="15924" max="15926" width="15.5703125" style="4" customWidth="1"/>
    <col min="15927" max="15927" width="18.42578125" style="4" bestFit="1" customWidth="1"/>
    <col min="15928" max="15934" width="15.5703125" style="4" customWidth="1"/>
    <col min="15935" max="15935" width="17.85546875" style="4" bestFit="1" customWidth="1"/>
    <col min="15936" max="15945" width="18" style="4" customWidth="1"/>
    <col min="15946" max="15949" width="15.5703125" style="4" customWidth="1"/>
    <col min="15950" max="15951" width="15.7109375" style="4" customWidth="1"/>
    <col min="15952" max="15953" width="17" style="4" customWidth="1"/>
    <col min="15954" max="16147" width="9.140625" style="4"/>
    <col min="16148" max="16148" width="3.7109375" style="4" bestFit="1" customWidth="1"/>
    <col min="16149" max="16149" width="21.140625" style="4" customWidth="1"/>
    <col min="16150" max="16150" width="7.28515625" style="4" customWidth="1"/>
    <col min="16151" max="16151" width="9.5703125" style="4" customWidth="1"/>
    <col min="16152" max="16153" width="9.28515625" style="4" customWidth="1"/>
    <col min="16154" max="16155" width="8.140625" style="4" customWidth="1"/>
    <col min="16156" max="16158" width="8.28515625" style="4" customWidth="1"/>
    <col min="16159" max="16159" width="10" style="4" customWidth="1"/>
    <col min="16160" max="16160" width="11" style="4" customWidth="1"/>
    <col min="16161" max="16161" width="1.42578125" style="4" customWidth="1"/>
    <col min="16162" max="16170" width="16.85546875" style="4" customWidth="1"/>
    <col min="16171" max="16177" width="15.5703125" style="4" customWidth="1"/>
    <col min="16178" max="16179" width="10.7109375" style="4" customWidth="1"/>
    <col min="16180" max="16182" width="15.5703125" style="4" customWidth="1"/>
    <col min="16183" max="16183" width="18.42578125" style="4" bestFit="1" customWidth="1"/>
    <col min="16184" max="16190" width="15.5703125" style="4" customWidth="1"/>
    <col min="16191" max="16191" width="17.85546875" style="4" bestFit="1" customWidth="1"/>
    <col min="16192" max="16201" width="18" style="4" customWidth="1"/>
    <col min="16202" max="16205" width="15.5703125" style="4" customWidth="1"/>
    <col min="16206" max="16207" width="15.7109375" style="4" customWidth="1"/>
    <col min="16208" max="16209" width="17" style="4" customWidth="1"/>
    <col min="16210" max="16384" width="9.140625" style="4"/>
  </cols>
  <sheetData>
    <row r="1" spans="1:82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2.75" customHeight="1" x14ac:dyDescent="0.2">
      <c r="A4" s="219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12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10" customFormat="1" ht="24.75" customHeight="1" x14ac:dyDescent="0.25">
      <c r="A9" s="233" t="s">
        <v>255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9"/>
      <c r="O9" s="214">
        <v>2022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6"/>
      <c r="AH9" s="217">
        <v>2021</v>
      </c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8"/>
    </row>
    <row r="10" spans="1:82" s="10" customFormat="1" ht="12.75" customHeight="1" x14ac:dyDescent="0.25">
      <c r="A10" s="231" t="s">
        <v>1</v>
      </c>
      <c r="B10" s="231" t="s">
        <v>2</v>
      </c>
      <c r="C10" s="231" t="s">
        <v>3</v>
      </c>
      <c r="D10" s="231" t="s">
        <v>4</v>
      </c>
      <c r="E10" s="224" t="s">
        <v>5</v>
      </c>
      <c r="F10" s="225"/>
      <c r="G10" s="234" t="s">
        <v>6</v>
      </c>
      <c r="H10" s="234"/>
      <c r="I10" s="234"/>
      <c r="J10" s="234"/>
      <c r="K10" s="234"/>
      <c r="L10" s="53" t="s">
        <v>7</v>
      </c>
      <c r="M10" s="12" t="s">
        <v>8</v>
      </c>
      <c r="N10" s="13"/>
      <c r="O10" s="153">
        <v>44639</v>
      </c>
      <c r="P10" s="153">
        <v>44633</v>
      </c>
      <c r="Q10" s="153">
        <v>44633</v>
      </c>
      <c r="R10" s="153">
        <v>44625</v>
      </c>
      <c r="S10" s="153">
        <v>44625</v>
      </c>
      <c r="T10" s="153">
        <v>44618</v>
      </c>
      <c r="U10" s="153">
        <v>44618</v>
      </c>
      <c r="V10" s="153">
        <v>44612</v>
      </c>
      <c r="W10" s="153">
        <v>44611</v>
      </c>
      <c r="X10" s="153">
        <v>44605</v>
      </c>
      <c r="Y10" s="153">
        <v>44604</v>
      </c>
      <c r="Z10" s="153">
        <v>44598</v>
      </c>
      <c r="AA10" s="153">
        <v>44591</v>
      </c>
      <c r="AB10" s="153">
        <v>44590</v>
      </c>
      <c r="AC10" s="153">
        <v>44584</v>
      </c>
      <c r="AD10" s="153">
        <v>44584</v>
      </c>
      <c r="AE10" s="153">
        <v>44583</v>
      </c>
      <c r="AF10" s="153">
        <v>44576</v>
      </c>
      <c r="AG10" s="179">
        <v>44570</v>
      </c>
      <c r="AH10" s="177">
        <v>44549</v>
      </c>
      <c r="AI10" s="153">
        <v>44549</v>
      </c>
      <c r="AJ10" s="153">
        <v>44549</v>
      </c>
      <c r="AK10" s="153">
        <v>44549</v>
      </c>
      <c r="AL10" s="153">
        <v>44548</v>
      </c>
      <c r="AM10" s="153">
        <v>44535</v>
      </c>
      <c r="AN10" s="153">
        <v>44528</v>
      </c>
      <c r="AO10" s="153">
        <v>44528</v>
      </c>
      <c r="AP10" s="153">
        <v>44527</v>
      </c>
      <c r="AQ10" s="153">
        <v>44521</v>
      </c>
      <c r="AR10" s="153">
        <v>44521</v>
      </c>
      <c r="AS10" s="153">
        <v>44520</v>
      </c>
      <c r="AT10" s="153">
        <v>44514</v>
      </c>
      <c r="AU10" s="153">
        <v>44513</v>
      </c>
      <c r="AV10" s="153">
        <v>44506</v>
      </c>
      <c r="AW10" s="153">
        <v>44506</v>
      </c>
      <c r="AX10" s="153">
        <v>44499</v>
      </c>
      <c r="AY10" s="153">
        <v>44499</v>
      </c>
      <c r="AZ10" s="153">
        <v>44493</v>
      </c>
      <c r="BA10" s="153">
        <v>44492</v>
      </c>
      <c r="BB10" s="153">
        <v>44485</v>
      </c>
      <c r="BC10" s="153">
        <v>44478</v>
      </c>
      <c r="BD10" s="153">
        <v>44478</v>
      </c>
      <c r="BE10" s="153">
        <v>44472</v>
      </c>
      <c r="BF10" s="153">
        <v>44472</v>
      </c>
      <c r="BG10" s="153">
        <v>44465</v>
      </c>
      <c r="BH10" s="153">
        <v>44464</v>
      </c>
      <c r="BI10" s="153">
        <v>44458</v>
      </c>
      <c r="BJ10" s="153">
        <v>44458</v>
      </c>
      <c r="BK10" s="153">
        <v>44450</v>
      </c>
      <c r="BL10" s="153">
        <v>44444</v>
      </c>
      <c r="BM10" s="153">
        <v>44437</v>
      </c>
      <c r="BN10" s="153">
        <v>44409</v>
      </c>
      <c r="BO10" s="153">
        <v>44409</v>
      </c>
      <c r="BP10" s="153">
        <v>44394</v>
      </c>
      <c r="BQ10" s="153">
        <v>44387</v>
      </c>
      <c r="BR10" s="153">
        <v>44367</v>
      </c>
      <c r="BS10" s="153">
        <v>44357</v>
      </c>
      <c r="BT10" s="153">
        <v>44345</v>
      </c>
      <c r="BU10" s="153">
        <v>44340</v>
      </c>
      <c r="BV10" s="107">
        <v>44324</v>
      </c>
      <c r="BW10" s="107">
        <v>44324</v>
      </c>
      <c r="BX10" s="107">
        <v>44318</v>
      </c>
      <c r="BY10" s="107">
        <v>44317</v>
      </c>
      <c r="BZ10" s="107">
        <v>44311</v>
      </c>
      <c r="CA10" s="107">
        <v>44303</v>
      </c>
      <c r="CB10" s="107">
        <v>44297</v>
      </c>
      <c r="CC10" s="107">
        <v>44296</v>
      </c>
      <c r="CD10" s="103">
        <v>44289</v>
      </c>
    </row>
    <row r="11" spans="1:82" s="10" customFormat="1" x14ac:dyDescent="0.25">
      <c r="A11" s="231"/>
      <c r="B11" s="231"/>
      <c r="C11" s="231"/>
      <c r="D11" s="231"/>
      <c r="E11" s="226"/>
      <c r="F11" s="227"/>
      <c r="G11" s="231">
        <v>1</v>
      </c>
      <c r="H11" s="231">
        <v>2</v>
      </c>
      <c r="I11" s="231">
        <v>3</v>
      </c>
      <c r="J11" s="231">
        <v>4</v>
      </c>
      <c r="K11" s="234">
        <v>5</v>
      </c>
      <c r="L11" s="54" t="s">
        <v>9</v>
      </c>
      <c r="M11" s="14" t="s">
        <v>10</v>
      </c>
      <c r="N11" s="13"/>
      <c r="O11" s="104" t="s">
        <v>12</v>
      </c>
      <c r="P11" s="104" t="s">
        <v>441</v>
      </c>
      <c r="Q11" s="104" t="s">
        <v>305</v>
      </c>
      <c r="R11" s="104" t="s">
        <v>648</v>
      </c>
      <c r="S11" s="104" t="s">
        <v>654</v>
      </c>
      <c r="T11" s="104" t="s">
        <v>666</v>
      </c>
      <c r="U11" s="104" t="s">
        <v>640</v>
      </c>
      <c r="V11" s="104" t="s">
        <v>339</v>
      </c>
      <c r="W11" s="104" t="s">
        <v>642</v>
      </c>
      <c r="X11" s="104" t="s">
        <v>421</v>
      </c>
      <c r="Y11" s="104" t="s">
        <v>12</v>
      </c>
      <c r="Z11" s="104" t="s">
        <v>634</v>
      </c>
      <c r="AA11" s="104" t="s">
        <v>15</v>
      </c>
      <c r="AB11" s="104" t="s">
        <v>632</v>
      </c>
      <c r="AC11" s="104" t="s">
        <v>239</v>
      </c>
      <c r="AD11" s="104" t="s">
        <v>12</v>
      </c>
      <c r="AE11" s="104" t="s">
        <v>630</v>
      </c>
      <c r="AF11" s="104" t="s">
        <v>239</v>
      </c>
      <c r="AG11" s="180" t="s">
        <v>322</v>
      </c>
      <c r="AH11" s="134" t="s">
        <v>14</v>
      </c>
      <c r="AI11" s="104" t="s">
        <v>624</v>
      </c>
      <c r="AJ11" s="104" t="s">
        <v>624</v>
      </c>
      <c r="AK11" s="104" t="s">
        <v>614</v>
      </c>
      <c r="AL11" s="104" t="s">
        <v>305</v>
      </c>
      <c r="AM11" s="104" t="s">
        <v>600</v>
      </c>
      <c r="AN11" s="104" t="s">
        <v>571</v>
      </c>
      <c r="AO11" s="104" t="s">
        <v>11</v>
      </c>
      <c r="AP11" s="104" t="s">
        <v>16</v>
      </c>
      <c r="AQ11" s="104" t="s">
        <v>387</v>
      </c>
      <c r="AR11" s="104" t="s">
        <v>12</v>
      </c>
      <c r="AS11" s="104" t="s">
        <v>580</v>
      </c>
      <c r="AT11" s="104" t="s">
        <v>16</v>
      </c>
      <c r="AU11" s="104" t="s">
        <v>452</v>
      </c>
      <c r="AV11" s="104" t="s">
        <v>16</v>
      </c>
      <c r="AW11" s="104" t="s">
        <v>12</v>
      </c>
      <c r="AX11" s="104" t="s">
        <v>15</v>
      </c>
      <c r="AY11" s="104" t="s">
        <v>519</v>
      </c>
      <c r="AZ11" s="104" t="s">
        <v>553</v>
      </c>
      <c r="BA11" s="104" t="s">
        <v>12</v>
      </c>
      <c r="BB11" s="160" t="s">
        <v>305</v>
      </c>
      <c r="BC11" s="104" t="s">
        <v>519</v>
      </c>
      <c r="BD11" s="104" t="s">
        <v>12</v>
      </c>
      <c r="BE11" s="104" t="s">
        <v>12</v>
      </c>
      <c r="BF11" s="104" t="s">
        <v>423</v>
      </c>
      <c r="BG11" s="104" t="s">
        <v>15</v>
      </c>
      <c r="BH11" s="104" t="s">
        <v>339</v>
      </c>
      <c r="BI11" s="104" t="s">
        <v>11</v>
      </c>
      <c r="BJ11" s="104" t="s">
        <v>322</v>
      </c>
      <c r="BK11" s="104" t="s">
        <v>519</v>
      </c>
      <c r="BL11" s="104" t="s">
        <v>423</v>
      </c>
      <c r="BM11" s="104" t="s">
        <v>520</v>
      </c>
      <c r="BN11" s="104" t="s">
        <v>339</v>
      </c>
      <c r="BO11" s="160" t="s">
        <v>12</v>
      </c>
      <c r="BP11" s="160" t="s">
        <v>15</v>
      </c>
      <c r="BQ11" s="132" t="s">
        <v>12</v>
      </c>
      <c r="BR11" s="104" t="s">
        <v>423</v>
      </c>
      <c r="BS11" s="104" t="s">
        <v>339</v>
      </c>
      <c r="BT11" s="104" t="s">
        <v>13</v>
      </c>
      <c r="BU11" s="150" t="s">
        <v>14</v>
      </c>
      <c r="BV11" s="104" t="s">
        <v>460</v>
      </c>
      <c r="BW11" s="104" t="s">
        <v>444</v>
      </c>
      <c r="BX11" s="104" t="s">
        <v>339</v>
      </c>
      <c r="BY11" s="104" t="s">
        <v>406</v>
      </c>
      <c r="BZ11" s="104" t="s">
        <v>414</v>
      </c>
      <c r="CA11" s="104" t="s">
        <v>423</v>
      </c>
      <c r="CB11" s="104" t="s">
        <v>12</v>
      </c>
      <c r="CC11" s="104" t="s">
        <v>441</v>
      </c>
      <c r="CD11" s="104" t="s">
        <v>404</v>
      </c>
    </row>
    <row r="12" spans="1:82" s="10" customFormat="1" x14ac:dyDescent="0.25">
      <c r="A12" s="231"/>
      <c r="B12" s="231"/>
      <c r="C12" s="231"/>
      <c r="D12" s="231"/>
      <c r="E12" s="228"/>
      <c r="F12" s="229"/>
      <c r="G12" s="231"/>
      <c r="H12" s="231"/>
      <c r="I12" s="231"/>
      <c r="J12" s="231"/>
      <c r="K12" s="234"/>
      <c r="L12" s="55" t="s">
        <v>10</v>
      </c>
      <c r="M12" s="17" t="s">
        <v>17</v>
      </c>
      <c r="N12" s="18"/>
      <c r="O12" s="106" t="s">
        <v>664</v>
      </c>
      <c r="P12" s="106" t="s">
        <v>369</v>
      </c>
      <c r="Q12" s="106" t="s">
        <v>653</v>
      </c>
      <c r="R12" s="106" t="s">
        <v>79</v>
      </c>
      <c r="S12" s="106" t="s">
        <v>655</v>
      </c>
      <c r="T12" s="106" t="s">
        <v>667</v>
      </c>
      <c r="U12" s="106" t="s">
        <v>76</v>
      </c>
      <c r="V12" s="106" t="s">
        <v>19</v>
      </c>
      <c r="W12" s="106" t="s">
        <v>64</v>
      </c>
      <c r="X12" s="106" t="s">
        <v>644</v>
      </c>
      <c r="Y12" s="106" t="s">
        <v>645</v>
      </c>
      <c r="Z12" s="106" t="s">
        <v>283</v>
      </c>
      <c r="AA12" s="106" t="s">
        <v>631</v>
      </c>
      <c r="AB12" s="106" t="s">
        <v>76</v>
      </c>
      <c r="AC12" s="106" t="s">
        <v>369</v>
      </c>
      <c r="AD12" s="106" t="s">
        <v>24</v>
      </c>
      <c r="AE12" s="106" t="s">
        <v>283</v>
      </c>
      <c r="AF12" s="106" t="s">
        <v>283</v>
      </c>
      <c r="AG12" s="181" t="s">
        <v>19</v>
      </c>
      <c r="AH12" s="135" t="s">
        <v>60</v>
      </c>
      <c r="AI12" s="106" t="s">
        <v>24</v>
      </c>
      <c r="AJ12" s="106" t="s">
        <v>22</v>
      </c>
      <c r="AK12" s="106" t="s">
        <v>290</v>
      </c>
      <c r="AL12" s="106" t="s">
        <v>623</v>
      </c>
      <c r="AM12" s="106" t="s">
        <v>25</v>
      </c>
      <c r="AN12" s="106" t="s">
        <v>283</v>
      </c>
      <c r="AO12" s="106" t="s">
        <v>281</v>
      </c>
      <c r="AP12" s="106" t="s">
        <v>29</v>
      </c>
      <c r="AQ12" s="106" t="s">
        <v>22</v>
      </c>
      <c r="AR12" s="106" t="s">
        <v>26</v>
      </c>
      <c r="AS12" s="106" t="s">
        <v>581</v>
      </c>
      <c r="AT12" s="106" t="s">
        <v>30</v>
      </c>
      <c r="AU12" s="106" t="s">
        <v>64</v>
      </c>
      <c r="AV12" s="106" t="s">
        <v>27</v>
      </c>
      <c r="AW12" s="106" t="s">
        <v>568</v>
      </c>
      <c r="AX12" s="106" t="s">
        <v>554</v>
      </c>
      <c r="AY12" s="106" t="s">
        <v>20</v>
      </c>
      <c r="AZ12" s="106" t="s">
        <v>369</v>
      </c>
      <c r="BA12" s="106" t="s">
        <v>527</v>
      </c>
      <c r="BB12" s="162" t="s">
        <v>267</v>
      </c>
      <c r="BC12" s="106" t="s">
        <v>23</v>
      </c>
      <c r="BD12" s="106" t="s">
        <v>358</v>
      </c>
      <c r="BE12" s="106" t="s">
        <v>132</v>
      </c>
      <c r="BF12" s="106" t="s">
        <v>21</v>
      </c>
      <c r="BG12" s="106" t="s">
        <v>547</v>
      </c>
      <c r="BH12" s="106" t="s">
        <v>247</v>
      </c>
      <c r="BI12" s="106" t="s">
        <v>250</v>
      </c>
      <c r="BJ12" s="106" t="s">
        <v>247</v>
      </c>
      <c r="BK12" s="106" t="s">
        <v>19</v>
      </c>
      <c r="BL12" s="106" t="s">
        <v>20</v>
      </c>
      <c r="BM12" s="106" t="s">
        <v>369</v>
      </c>
      <c r="BN12" s="106" t="s">
        <v>21</v>
      </c>
      <c r="BO12" s="161" t="s">
        <v>372</v>
      </c>
      <c r="BP12" s="161" t="s">
        <v>503</v>
      </c>
      <c r="BQ12" s="133" t="s">
        <v>500</v>
      </c>
      <c r="BR12" s="106" t="s">
        <v>23</v>
      </c>
      <c r="BS12" s="106" t="s">
        <v>20</v>
      </c>
      <c r="BT12" s="106" t="s">
        <v>23</v>
      </c>
      <c r="BU12" s="154" t="s">
        <v>477</v>
      </c>
      <c r="BV12" s="106" t="s">
        <v>283</v>
      </c>
      <c r="BW12" s="106" t="s">
        <v>445</v>
      </c>
      <c r="BX12" s="106" t="s">
        <v>23</v>
      </c>
      <c r="BY12" s="106" t="s">
        <v>283</v>
      </c>
      <c r="BZ12" s="106" t="s">
        <v>132</v>
      </c>
      <c r="CA12" s="106" t="s">
        <v>19</v>
      </c>
      <c r="CB12" s="106" t="s">
        <v>22</v>
      </c>
      <c r="CC12" s="106" t="s">
        <v>283</v>
      </c>
      <c r="CD12" s="106" t="s">
        <v>344</v>
      </c>
    </row>
    <row r="13" spans="1:82" x14ac:dyDescent="0.2"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185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</row>
    <row r="14" spans="1:82" ht="14.1" customHeight="1" x14ac:dyDescent="0.25">
      <c r="A14" s="21">
        <f t="shared" ref="A14:A68" si="0">A13+1</f>
        <v>1</v>
      </c>
      <c r="B14" s="158" t="s">
        <v>164</v>
      </c>
      <c r="C14" s="23">
        <v>13299</v>
      </c>
      <c r="D14" s="24" t="s">
        <v>36</v>
      </c>
      <c r="E14" s="25">
        <f t="shared" ref="E14:E45" si="1">MAX(O14:BF14)</f>
        <v>579</v>
      </c>
      <c r="F14" s="25" t="str">
        <f>VLOOKUP(E14,Tab!$E$2:$F$255,2,TRUE)</f>
        <v>A</v>
      </c>
      <c r="G14" s="57">
        <f t="shared" ref="G14:G45" si="2">LARGE(O14:CD14,1)</f>
        <v>579</v>
      </c>
      <c r="H14" s="57">
        <f t="shared" ref="H14:H45" si="3">LARGE(O14:CD14,2)</f>
        <v>578</v>
      </c>
      <c r="I14" s="57">
        <f t="shared" ref="I14:I45" si="4">LARGE(O14:CD14,3)</f>
        <v>576</v>
      </c>
      <c r="J14" s="57">
        <f t="shared" ref="J14:J45" si="5">LARGE(O14:CD14,4)</f>
        <v>576</v>
      </c>
      <c r="K14" s="57">
        <f t="shared" ref="K14:K45" si="6">LARGE(O14:CD14,5)</f>
        <v>576</v>
      </c>
      <c r="L14" s="27">
        <f t="shared" ref="L14:L45" si="7">SUM(G14:K14)</f>
        <v>2885</v>
      </c>
      <c r="M14" s="56">
        <f t="shared" ref="M14:M45" si="8">L14/5</f>
        <v>577</v>
      </c>
      <c r="N14" s="58"/>
      <c r="O14" s="31">
        <v>0</v>
      </c>
      <c r="P14" s="31">
        <v>0</v>
      </c>
      <c r="Q14" s="31">
        <v>569</v>
      </c>
      <c r="R14" s="31">
        <v>569</v>
      </c>
      <c r="S14" s="31">
        <v>0</v>
      </c>
      <c r="T14" s="31">
        <v>566</v>
      </c>
      <c r="U14" s="31">
        <v>0</v>
      </c>
      <c r="V14" s="31">
        <v>0</v>
      </c>
      <c r="W14" s="31">
        <v>568</v>
      </c>
      <c r="X14" s="31">
        <v>0</v>
      </c>
      <c r="Y14" s="31">
        <v>572</v>
      </c>
      <c r="Z14" s="31">
        <v>576</v>
      </c>
      <c r="AA14" s="31">
        <v>565</v>
      </c>
      <c r="AB14" s="31">
        <v>0</v>
      </c>
      <c r="AC14" s="31">
        <v>0</v>
      </c>
      <c r="AD14" s="31">
        <v>0</v>
      </c>
      <c r="AE14" s="31">
        <v>546</v>
      </c>
      <c r="AF14" s="31">
        <v>0</v>
      </c>
      <c r="AG14" s="183">
        <v>0</v>
      </c>
      <c r="AH14" s="184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570</v>
      </c>
      <c r="AN14" s="31">
        <v>576</v>
      </c>
      <c r="AO14" s="31">
        <v>0</v>
      </c>
      <c r="AP14" s="31">
        <v>0</v>
      </c>
      <c r="AQ14" s="31">
        <v>0</v>
      </c>
      <c r="AR14" s="31">
        <v>574</v>
      </c>
      <c r="AS14" s="31">
        <v>0</v>
      </c>
      <c r="AT14" s="31">
        <v>0</v>
      </c>
      <c r="AU14" s="31">
        <v>579</v>
      </c>
      <c r="AV14" s="31">
        <v>568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559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569</v>
      </c>
      <c r="BV14" s="31">
        <v>564</v>
      </c>
      <c r="BW14" s="31">
        <v>0</v>
      </c>
      <c r="BX14" s="31">
        <v>0</v>
      </c>
      <c r="BY14" s="31">
        <v>578</v>
      </c>
      <c r="BZ14" s="31">
        <v>576</v>
      </c>
      <c r="CA14" s="31">
        <v>0</v>
      </c>
      <c r="CB14" s="31">
        <v>0</v>
      </c>
      <c r="CC14" s="31">
        <v>569</v>
      </c>
      <c r="CD14" s="31">
        <v>0</v>
      </c>
    </row>
    <row r="15" spans="1:82" ht="14.1" customHeight="1" x14ac:dyDescent="0.25">
      <c r="A15" s="21">
        <f t="shared" si="0"/>
        <v>2</v>
      </c>
      <c r="B15" s="47" t="s">
        <v>570</v>
      </c>
      <c r="C15" s="33">
        <v>3609</v>
      </c>
      <c r="D15" s="128" t="s">
        <v>64</v>
      </c>
      <c r="E15" s="25">
        <f t="shared" si="1"/>
        <v>576</v>
      </c>
      <c r="F15" s="25" t="str">
        <f>VLOOKUP(E15,Tab!$E$2:$F$255,2,TRUE)</f>
        <v>A</v>
      </c>
      <c r="G15" s="26">
        <f t="shared" si="2"/>
        <v>576</v>
      </c>
      <c r="H15" s="26">
        <f t="shared" si="3"/>
        <v>576</v>
      </c>
      <c r="I15" s="26">
        <f t="shared" si="4"/>
        <v>574</v>
      </c>
      <c r="J15" s="26">
        <f t="shared" si="5"/>
        <v>573</v>
      </c>
      <c r="K15" s="26">
        <f t="shared" si="6"/>
        <v>570</v>
      </c>
      <c r="L15" s="27">
        <f t="shared" si="7"/>
        <v>2869</v>
      </c>
      <c r="M15" s="28">
        <f t="shared" si="8"/>
        <v>573.79999999999995</v>
      </c>
      <c r="N15" s="29"/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576</v>
      </c>
      <c r="U15" s="31">
        <v>0</v>
      </c>
      <c r="V15" s="31">
        <v>0</v>
      </c>
      <c r="W15" s="31">
        <v>573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183">
        <v>0</v>
      </c>
      <c r="AH15" s="184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570</v>
      </c>
      <c r="AN15" s="31">
        <v>570</v>
      </c>
      <c r="AO15" s="31">
        <v>0</v>
      </c>
      <c r="AP15" s="31">
        <v>0</v>
      </c>
      <c r="AQ15" s="31">
        <v>0</v>
      </c>
      <c r="AR15" s="31">
        <v>574</v>
      </c>
      <c r="AS15" s="31">
        <v>0</v>
      </c>
      <c r="AT15" s="31">
        <v>0</v>
      </c>
      <c r="AU15" s="31">
        <v>576</v>
      </c>
      <c r="AV15" s="31">
        <v>565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569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</row>
    <row r="16" spans="1:82" ht="14.1" customHeight="1" x14ac:dyDescent="0.25">
      <c r="A16" s="21">
        <f t="shared" si="0"/>
        <v>3</v>
      </c>
      <c r="B16" s="47" t="s">
        <v>166</v>
      </c>
      <c r="C16" s="152">
        <v>12403</v>
      </c>
      <c r="D16" s="139" t="s">
        <v>60</v>
      </c>
      <c r="E16" s="25">
        <f t="shared" si="1"/>
        <v>566</v>
      </c>
      <c r="F16" s="25" t="str">
        <f>VLOOKUP(E16,Tab!$E$2:$F$255,2,TRUE)</f>
        <v>A</v>
      </c>
      <c r="G16" s="26">
        <f t="shared" si="2"/>
        <v>566</v>
      </c>
      <c r="H16" s="26">
        <f t="shared" si="3"/>
        <v>566</v>
      </c>
      <c r="I16" s="26">
        <f t="shared" si="4"/>
        <v>565</v>
      </c>
      <c r="J16" s="26">
        <f t="shared" si="5"/>
        <v>564</v>
      </c>
      <c r="K16" s="26">
        <f t="shared" si="6"/>
        <v>564</v>
      </c>
      <c r="L16" s="27">
        <f t="shared" si="7"/>
        <v>2825</v>
      </c>
      <c r="M16" s="28">
        <f t="shared" si="8"/>
        <v>565</v>
      </c>
      <c r="N16" s="29"/>
      <c r="O16" s="31">
        <v>0</v>
      </c>
      <c r="P16" s="31">
        <v>0</v>
      </c>
      <c r="Q16" s="31">
        <v>557</v>
      </c>
      <c r="R16" s="31">
        <v>560</v>
      </c>
      <c r="S16" s="31">
        <v>0</v>
      </c>
      <c r="T16" s="31">
        <v>0</v>
      </c>
      <c r="U16" s="31">
        <v>0</v>
      </c>
      <c r="V16" s="31">
        <v>0</v>
      </c>
      <c r="W16" s="31">
        <v>566</v>
      </c>
      <c r="X16" s="31">
        <v>0</v>
      </c>
      <c r="Y16" s="31">
        <v>563</v>
      </c>
      <c r="Z16" s="31">
        <v>564</v>
      </c>
      <c r="AA16" s="31">
        <v>561</v>
      </c>
      <c r="AB16" s="31">
        <v>0</v>
      </c>
      <c r="AC16" s="31">
        <v>0</v>
      </c>
      <c r="AD16" s="31">
        <v>0</v>
      </c>
      <c r="AE16" s="31">
        <v>0</v>
      </c>
      <c r="AF16" s="31">
        <v>566</v>
      </c>
      <c r="AG16" s="183">
        <v>0</v>
      </c>
      <c r="AH16" s="184">
        <v>560</v>
      </c>
      <c r="AI16" s="31">
        <v>0</v>
      </c>
      <c r="AJ16" s="31">
        <v>0</v>
      </c>
      <c r="AK16" s="31">
        <v>0</v>
      </c>
      <c r="AL16" s="31">
        <v>564</v>
      </c>
      <c r="AM16" s="31">
        <v>545</v>
      </c>
      <c r="AN16" s="31">
        <v>552</v>
      </c>
      <c r="AO16" s="31">
        <v>0</v>
      </c>
      <c r="AP16" s="31">
        <v>0</v>
      </c>
      <c r="AQ16" s="31">
        <v>0</v>
      </c>
      <c r="AR16" s="31">
        <v>552</v>
      </c>
      <c r="AS16" s="31">
        <v>0</v>
      </c>
      <c r="AT16" s="31">
        <v>0</v>
      </c>
      <c r="AU16" s="31">
        <v>558</v>
      </c>
      <c r="AV16" s="31">
        <v>555</v>
      </c>
      <c r="AW16" s="31">
        <v>0</v>
      </c>
      <c r="AX16" s="31">
        <v>559</v>
      </c>
      <c r="AY16" s="31">
        <v>0</v>
      </c>
      <c r="AZ16" s="31">
        <v>0</v>
      </c>
      <c r="BA16" s="31">
        <v>565</v>
      </c>
      <c r="BB16" s="31">
        <v>561</v>
      </c>
      <c r="BC16" s="31">
        <v>0</v>
      </c>
      <c r="BD16" s="31">
        <v>554</v>
      </c>
      <c r="BE16" s="31">
        <v>561</v>
      </c>
      <c r="BF16" s="31">
        <v>0</v>
      </c>
      <c r="BG16" s="31">
        <v>558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541</v>
      </c>
      <c r="BV16" s="31">
        <v>549</v>
      </c>
      <c r="BW16" s="31">
        <v>0</v>
      </c>
      <c r="BX16" s="31">
        <v>0</v>
      </c>
      <c r="BY16" s="31">
        <v>553</v>
      </c>
      <c r="BZ16" s="31">
        <v>555</v>
      </c>
      <c r="CA16" s="31">
        <v>0</v>
      </c>
      <c r="CB16" s="31">
        <v>0</v>
      </c>
      <c r="CC16" s="31">
        <v>546</v>
      </c>
      <c r="CD16" s="31">
        <v>0</v>
      </c>
    </row>
    <row r="17" spans="1:104" ht="14.1" customHeight="1" x14ac:dyDescent="0.25">
      <c r="A17" s="21">
        <f t="shared" si="0"/>
        <v>4</v>
      </c>
      <c r="B17" s="158" t="s">
        <v>172</v>
      </c>
      <c r="C17" s="51">
        <v>12607</v>
      </c>
      <c r="D17" s="147" t="s">
        <v>57</v>
      </c>
      <c r="E17" s="25">
        <f t="shared" si="1"/>
        <v>553</v>
      </c>
      <c r="F17" s="25" t="str">
        <f>VLOOKUP(E17,Tab!$E$2:$F$255,2,TRUE)</f>
        <v>Não</v>
      </c>
      <c r="G17" s="26">
        <f t="shared" si="2"/>
        <v>553</v>
      </c>
      <c r="H17" s="26">
        <f t="shared" si="3"/>
        <v>550</v>
      </c>
      <c r="I17" s="26">
        <f t="shared" si="4"/>
        <v>548</v>
      </c>
      <c r="J17" s="26">
        <f t="shared" si="5"/>
        <v>548</v>
      </c>
      <c r="K17" s="26">
        <f t="shared" si="6"/>
        <v>545</v>
      </c>
      <c r="L17" s="27">
        <f t="shared" si="7"/>
        <v>2744</v>
      </c>
      <c r="M17" s="28">
        <f t="shared" si="8"/>
        <v>548.79999999999995</v>
      </c>
      <c r="N17" s="29"/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183">
        <v>0</v>
      </c>
      <c r="AH17" s="184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545</v>
      </c>
      <c r="AS17" s="31">
        <v>0</v>
      </c>
      <c r="AT17" s="31">
        <v>0</v>
      </c>
      <c r="AU17" s="31">
        <v>0</v>
      </c>
      <c r="AV17" s="31">
        <v>553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533</v>
      </c>
      <c r="BC17" s="31">
        <v>0</v>
      </c>
      <c r="BD17" s="31">
        <v>550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540</v>
      </c>
      <c r="BR17" s="31">
        <v>0</v>
      </c>
      <c r="BS17" s="31">
        <v>0</v>
      </c>
      <c r="BT17" s="31">
        <v>0</v>
      </c>
      <c r="BU17" s="31">
        <v>0</v>
      </c>
      <c r="BV17" s="31">
        <v>548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548</v>
      </c>
      <c r="CD17" s="31">
        <v>0</v>
      </c>
    </row>
    <row r="18" spans="1:104" ht="14.1" customHeight="1" x14ac:dyDescent="0.25">
      <c r="A18" s="21">
        <f t="shared" si="0"/>
        <v>5</v>
      </c>
      <c r="B18" s="47" t="s">
        <v>178</v>
      </c>
      <c r="C18" s="152">
        <v>728</v>
      </c>
      <c r="D18" s="139" t="s">
        <v>44</v>
      </c>
      <c r="E18" s="25">
        <f t="shared" si="1"/>
        <v>549</v>
      </c>
      <c r="F18" s="25" t="str">
        <f>VLOOKUP(E18,Tab!$E$2:$F$255,2,TRUE)</f>
        <v>Não</v>
      </c>
      <c r="G18" s="26">
        <f t="shared" si="2"/>
        <v>549</v>
      </c>
      <c r="H18" s="26">
        <f t="shared" si="3"/>
        <v>549</v>
      </c>
      <c r="I18" s="26">
        <f t="shared" si="4"/>
        <v>544</v>
      </c>
      <c r="J18" s="26">
        <f t="shared" si="5"/>
        <v>542</v>
      </c>
      <c r="K18" s="26">
        <f t="shared" si="6"/>
        <v>542</v>
      </c>
      <c r="L18" s="27">
        <f t="shared" si="7"/>
        <v>2726</v>
      </c>
      <c r="M18" s="28">
        <f t="shared" si="8"/>
        <v>545.20000000000005</v>
      </c>
      <c r="N18" s="29"/>
      <c r="O18" s="31">
        <v>0</v>
      </c>
      <c r="P18" s="31">
        <v>0</v>
      </c>
      <c r="Q18" s="31">
        <v>544</v>
      </c>
      <c r="R18" s="31">
        <v>534</v>
      </c>
      <c r="S18" s="31">
        <v>542</v>
      </c>
      <c r="T18" s="31">
        <v>0</v>
      </c>
      <c r="U18" s="31">
        <v>0</v>
      </c>
      <c r="V18" s="31">
        <v>0</v>
      </c>
      <c r="W18" s="31">
        <v>549</v>
      </c>
      <c r="X18" s="31">
        <v>0</v>
      </c>
      <c r="Y18" s="31">
        <v>549</v>
      </c>
      <c r="Z18" s="31">
        <v>542</v>
      </c>
      <c r="AA18" s="31">
        <v>526</v>
      </c>
      <c r="AB18" s="31">
        <v>0</v>
      </c>
      <c r="AC18" s="31">
        <v>0</v>
      </c>
      <c r="AD18" s="31">
        <v>0</v>
      </c>
      <c r="AE18" s="31">
        <v>526</v>
      </c>
      <c r="AF18" s="31">
        <v>0</v>
      </c>
      <c r="AG18" s="183">
        <v>0</v>
      </c>
      <c r="AH18" s="184">
        <v>529</v>
      </c>
      <c r="AI18" s="31">
        <v>0</v>
      </c>
      <c r="AJ18" s="31">
        <v>0</v>
      </c>
      <c r="AK18" s="31">
        <v>0</v>
      </c>
      <c r="AL18" s="31">
        <v>528</v>
      </c>
      <c r="AM18" s="31">
        <v>518</v>
      </c>
      <c r="AN18" s="31">
        <v>537</v>
      </c>
      <c r="AO18" s="31">
        <v>0</v>
      </c>
      <c r="AP18" s="31">
        <v>0</v>
      </c>
      <c r="AQ18" s="31">
        <v>0</v>
      </c>
      <c r="AR18" s="31">
        <v>528</v>
      </c>
      <c r="AS18" s="31">
        <v>0</v>
      </c>
      <c r="AT18" s="31">
        <v>0</v>
      </c>
      <c r="AU18" s="31">
        <v>537</v>
      </c>
      <c r="AV18" s="31">
        <v>527</v>
      </c>
      <c r="AW18" s="31">
        <v>0</v>
      </c>
      <c r="AX18" s="31">
        <v>530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517</v>
      </c>
      <c r="BE18" s="31">
        <v>518</v>
      </c>
      <c r="BF18" s="31">
        <v>0</v>
      </c>
      <c r="BG18" s="31">
        <v>542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524</v>
      </c>
      <c r="BR18" s="31">
        <v>0</v>
      </c>
      <c r="BS18" s="31">
        <v>0</v>
      </c>
      <c r="BT18" s="31">
        <v>0</v>
      </c>
      <c r="BU18" s="31">
        <v>0</v>
      </c>
      <c r="BV18" s="31">
        <v>519</v>
      </c>
      <c r="BW18" s="31">
        <v>0</v>
      </c>
      <c r="BX18" s="31">
        <v>0</v>
      </c>
      <c r="BY18" s="31">
        <v>520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</row>
    <row r="19" spans="1:104" ht="14.1" customHeight="1" x14ac:dyDescent="0.25">
      <c r="A19" s="21">
        <f t="shared" si="0"/>
        <v>6</v>
      </c>
      <c r="B19" s="158" t="s">
        <v>233</v>
      </c>
      <c r="C19" s="51">
        <v>14094</v>
      </c>
      <c r="D19" s="147" t="s">
        <v>369</v>
      </c>
      <c r="E19" s="25">
        <f t="shared" si="1"/>
        <v>548</v>
      </c>
      <c r="F19" s="25" t="str">
        <f>VLOOKUP(E19,Tab!$E$2:$F$255,2,TRUE)</f>
        <v>Não</v>
      </c>
      <c r="G19" s="26">
        <f t="shared" si="2"/>
        <v>548</v>
      </c>
      <c r="H19" s="26">
        <f t="shared" si="3"/>
        <v>544</v>
      </c>
      <c r="I19" s="26">
        <f t="shared" si="4"/>
        <v>544</v>
      </c>
      <c r="J19" s="26">
        <f t="shared" si="5"/>
        <v>542</v>
      </c>
      <c r="K19" s="26">
        <f t="shared" si="6"/>
        <v>539</v>
      </c>
      <c r="L19" s="27">
        <f t="shared" si="7"/>
        <v>2717</v>
      </c>
      <c r="M19" s="28">
        <f t="shared" si="8"/>
        <v>543.4</v>
      </c>
      <c r="N19" s="29"/>
      <c r="O19" s="31">
        <v>537</v>
      </c>
      <c r="P19" s="31">
        <v>536</v>
      </c>
      <c r="Q19" s="31">
        <v>0</v>
      </c>
      <c r="R19" s="31">
        <v>0</v>
      </c>
      <c r="S19" s="31">
        <v>0</v>
      </c>
      <c r="T19" s="31">
        <v>0</v>
      </c>
      <c r="U19" s="31">
        <v>539</v>
      </c>
      <c r="V19" s="31">
        <v>548</v>
      </c>
      <c r="W19" s="31">
        <v>0</v>
      </c>
      <c r="X19" s="31">
        <v>544</v>
      </c>
      <c r="Y19" s="31">
        <v>0</v>
      </c>
      <c r="Z19" s="31">
        <v>538</v>
      </c>
      <c r="AA19" s="31">
        <v>0</v>
      </c>
      <c r="AB19" s="31">
        <v>521</v>
      </c>
      <c r="AC19" s="31">
        <v>531</v>
      </c>
      <c r="AD19" s="31">
        <v>0</v>
      </c>
      <c r="AE19" s="31">
        <v>0</v>
      </c>
      <c r="AF19" s="31">
        <v>0</v>
      </c>
      <c r="AG19" s="183">
        <v>0</v>
      </c>
      <c r="AH19" s="184">
        <v>516</v>
      </c>
      <c r="AI19" s="31">
        <v>0</v>
      </c>
      <c r="AJ19" s="31">
        <v>0</v>
      </c>
      <c r="AK19" s="31">
        <v>0</v>
      </c>
      <c r="AL19" s="31">
        <v>431</v>
      </c>
      <c r="AM19" s="31">
        <v>528</v>
      </c>
      <c r="AN19" s="31">
        <v>520</v>
      </c>
      <c r="AO19" s="31">
        <v>0</v>
      </c>
      <c r="AP19" s="31">
        <v>0</v>
      </c>
      <c r="AQ19" s="31">
        <v>0</v>
      </c>
      <c r="AR19" s="31">
        <v>0</v>
      </c>
      <c r="AS19" s="31">
        <v>537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528</v>
      </c>
      <c r="AZ19" s="31">
        <v>531</v>
      </c>
      <c r="BA19" s="31">
        <v>528</v>
      </c>
      <c r="BB19" s="31">
        <v>0</v>
      </c>
      <c r="BC19" s="31">
        <v>525</v>
      </c>
      <c r="BD19" s="31">
        <v>0</v>
      </c>
      <c r="BE19" s="31">
        <v>0</v>
      </c>
      <c r="BF19" s="31">
        <v>527</v>
      </c>
      <c r="BG19" s="31">
        <v>0</v>
      </c>
      <c r="BH19" s="31">
        <v>536</v>
      </c>
      <c r="BI19" s="31">
        <v>0</v>
      </c>
      <c r="BJ19" s="31">
        <v>0</v>
      </c>
      <c r="BK19" s="31">
        <v>542</v>
      </c>
      <c r="BL19" s="31">
        <v>525</v>
      </c>
      <c r="BM19" s="31">
        <v>538</v>
      </c>
      <c r="BN19" s="31">
        <v>530</v>
      </c>
      <c r="BO19" s="31">
        <v>0</v>
      </c>
      <c r="BP19" s="31">
        <v>0</v>
      </c>
      <c r="BQ19" s="31">
        <v>0</v>
      </c>
      <c r="BR19" s="31">
        <v>0</v>
      </c>
      <c r="BS19" s="31">
        <v>533</v>
      </c>
      <c r="BT19" s="31">
        <v>517</v>
      </c>
      <c r="BU19" s="31">
        <v>0</v>
      </c>
      <c r="BV19" s="31">
        <v>0</v>
      </c>
      <c r="BW19" s="31">
        <v>524</v>
      </c>
      <c r="BX19" s="31">
        <v>544</v>
      </c>
      <c r="BY19" s="31">
        <v>0</v>
      </c>
      <c r="BZ19" s="31">
        <v>520</v>
      </c>
      <c r="CA19" s="31">
        <v>0</v>
      </c>
      <c r="CB19" s="31">
        <v>0</v>
      </c>
      <c r="CC19" s="31">
        <v>0</v>
      </c>
      <c r="CD19" s="31">
        <v>0</v>
      </c>
    </row>
    <row r="20" spans="1:104" ht="14.1" customHeight="1" x14ac:dyDescent="0.25">
      <c r="A20" s="21">
        <f t="shared" si="0"/>
        <v>7</v>
      </c>
      <c r="B20" s="158" t="s">
        <v>173</v>
      </c>
      <c r="C20" s="51">
        <v>721</v>
      </c>
      <c r="D20" s="147" t="s">
        <v>64</v>
      </c>
      <c r="E20" s="25">
        <f t="shared" si="1"/>
        <v>545</v>
      </c>
      <c r="F20" s="25" t="str">
        <f>VLOOKUP(E20,Tab!$E$2:$F$255,2,TRUE)</f>
        <v>Não</v>
      </c>
      <c r="G20" s="26">
        <f t="shared" si="2"/>
        <v>545</v>
      </c>
      <c r="H20" s="26">
        <f t="shared" si="3"/>
        <v>540</v>
      </c>
      <c r="I20" s="26">
        <f t="shared" si="4"/>
        <v>537</v>
      </c>
      <c r="J20" s="26">
        <f t="shared" si="5"/>
        <v>535</v>
      </c>
      <c r="K20" s="26">
        <f t="shared" si="6"/>
        <v>534</v>
      </c>
      <c r="L20" s="27">
        <f t="shared" si="7"/>
        <v>2691</v>
      </c>
      <c r="M20" s="28">
        <f t="shared" si="8"/>
        <v>538.20000000000005</v>
      </c>
      <c r="N20" s="29"/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545</v>
      </c>
      <c r="X20" s="31">
        <v>0</v>
      </c>
      <c r="Y20" s="31">
        <v>535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183">
        <v>0</v>
      </c>
      <c r="AH20" s="184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540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537</v>
      </c>
      <c r="AV20" s="31">
        <v>534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530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</row>
    <row r="21" spans="1:104" ht="14.1" customHeight="1" x14ac:dyDescent="0.25">
      <c r="A21" s="21">
        <f t="shared" si="0"/>
        <v>8</v>
      </c>
      <c r="B21" s="140" t="s">
        <v>270</v>
      </c>
      <c r="C21" s="151">
        <v>11315</v>
      </c>
      <c r="D21" s="46" t="s">
        <v>26</v>
      </c>
      <c r="E21" s="25">
        <f t="shared" si="1"/>
        <v>537</v>
      </c>
      <c r="F21" s="25" t="str">
        <f>VLOOKUP(E21,Tab!$E$2:$F$255,2,TRUE)</f>
        <v>Não</v>
      </c>
      <c r="G21" s="26">
        <f t="shared" si="2"/>
        <v>537</v>
      </c>
      <c r="H21" s="26">
        <f t="shared" si="3"/>
        <v>536</v>
      </c>
      <c r="I21" s="26">
        <f t="shared" si="4"/>
        <v>536</v>
      </c>
      <c r="J21" s="26">
        <f t="shared" si="5"/>
        <v>530</v>
      </c>
      <c r="K21" s="26">
        <f t="shared" si="6"/>
        <v>529</v>
      </c>
      <c r="L21" s="27">
        <f t="shared" si="7"/>
        <v>2668</v>
      </c>
      <c r="M21" s="28">
        <f t="shared" si="8"/>
        <v>533.6</v>
      </c>
      <c r="N21" s="29"/>
      <c r="O21" s="31">
        <v>0</v>
      </c>
      <c r="P21" s="31">
        <v>0</v>
      </c>
      <c r="Q21" s="31">
        <v>525</v>
      </c>
      <c r="R21" s="31">
        <v>525</v>
      </c>
      <c r="S21" s="31">
        <v>0</v>
      </c>
      <c r="T21" s="31">
        <v>0</v>
      </c>
      <c r="U21" s="31">
        <v>0</v>
      </c>
      <c r="V21" s="31">
        <v>0</v>
      </c>
      <c r="W21" s="31">
        <v>526</v>
      </c>
      <c r="X21" s="31">
        <v>0</v>
      </c>
      <c r="Y21" s="31">
        <v>518</v>
      </c>
      <c r="Z21" s="31">
        <v>518</v>
      </c>
      <c r="AA21" s="31">
        <v>536</v>
      </c>
      <c r="AB21" s="31">
        <v>0</v>
      </c>
      <c r="AC21" s="31">
        <v>0</v>
      </c>
      <c r="AD21" s="31">
        <v>0</v>
      </c>
      <c r="AE21" s="31">
        <v>530</v>
      </c>
      <c r="AF21" s="31">
        <v>522</v>
      </c>
      <c r="AG21" s="183">
        <v>0</v>
      </c>
      <c r="AH21" s="184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517</v>
      </c>
      <c r="AN21" s="31">
        <v>529</v>
      </c>
      <c r="AO21" s="31">
        <v>0</v>
      </c>
      <c r="AP21" s="31">
        <v>0</v>
      </c>
      <c r="AQ21" s="31">
        <v>0</v>
      </c>
      <c r="AR21" s="31">
        <v>537</v>
      </c>
      <c r="AS21" s="31">
        <v>0</v>
      </c>
      <c r="AT21" s="31">
        <v>0</v>
      </c>
      <c r="AU21" s="31">
        <v>521</v>
      </c>
      <c r="AV21" s="31">
        <v>529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529</v>
      </c>
      <c r="BC21" s="31">
        <v>0</v>
      </c>
      <c r="BD21" s="31">
        <v>522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536</v>
      </c>
      <c r="BW21" s="31">
        <v>0</v>
      </c>
      <c r="BX21" s="31">
        <v>0</v>
      </c>
      <c r="BY21" s="31">
        <v>507</v>
      </c>
      <c r="BZ21" s="31">
        <v>0</v>
      </c>
      <c r="CA21" s="31">
        <v>0</v>
      </c>
      <c r="CB21" s="31">
        <v>0</v>
      </c>
      <c r="CC21" s="31">
        <v>512</v>
      </c>
      <c r="CD21" s="31">
        <v>0</v>
      </c>
    </row>
    <row r="22" spans="1:104" ht="14.1" customHeight="1" x14ac:dyDescent="0.25">
      <c r="A22" s="21">
        <f t="shared" si="0"/>
        <v>9</v>
      </c>
      <c r="B22" s="158" t="s">
        <v>501</v>
      </c>
      <c r="C22" s="51">
        <v>15385</v>
      </c>
      <c r="D22" s="130" t="s">
        <v>26</v>
      </c>
      <c r="E22" s="25">
        <f t="shared" si="1"/>
        <v>534</v>
      </c>
      <c r="F22" s="25" t="str">
        <f>VLOOKUP(E22,Tab!$E$2:$F$255,2,TRUE)</f>
        <v>Não</v>
      </c>
      <c r="G22" s="26">
        <f t="shared" si="2"/>
        <v>534</v>
      </c>
      <c r="H22" s="26">
        <f t="shared" si="3"/>
        <v>528</v>
      </c>
      <c r="I22" s="26">
        <f t="shared" si="4"/>
        <v>526</v>
      </c>
      <c r="J22" s="26">
        <f t="shared" si="5"/>
        <v>522</v>
      </c>
      <c r="K22" s="26">
        <f t="shared" si="6"/>
        <v>515</v>
      </c>
      <c r="L22" s="27">
        <f t="shared" si="7"/>
        <v>2625</v>
      </c>
      <c r="M22" s="28">
        <f t="shared" si="8"/>
        <v>525</v>
      </c>
      <c r="N22" s="29"/>
      <c r="O22" s="31">
        <v>0</v>
      </c>
      <c r="P22" s="31">
        <v>0</v>
      </c>
      <c r="Q22" s="31">
        <v>515</v>
      </c>
      <c r="R22" s="31">
        <v>528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496</v>
      </c>
      <c r="Z22" s="31">
        <v>235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489</v>
      </c>
      <c r="AG22" s="183">
        <v>0</v>
      </c>
      <c r="AH22" s="184">
        <v>499</v>
      </c>
      <c r="AI22" s="31">
        <v>0</v>
      </c>
      <c r="AJ22" s="31">
        <v>0</v>
      </c>
      <c r="AK22" s="31">
        <v>0</v>
      </c>
      <c r="AL22" s="31">
        <v>35</v>
      </c>
      <c r="AM22" s="31">
        <v>534</v>
      </c>
      <c r="AN22" s="31">
        <v>522</v>
      </c>
      <c r="AO22" s="31">
        <v>0</v>
      </c>
      <c r="AP22" s="31">
        <v>0</v>
      </c>
      <c r="AQ22" s="31">
        <v>0</v>
      </c>
      <c r="AR22" s="31">
        <v>510</v>
      </c>
      <c r="AS22" s="31">
        <v>0</v>
      </c>
      <c r="AT22" s="31">
        <v>0</v>
      </c>
      <c r="AU22" s="31">
        <v>512</v>
      </c>
      <c r="AV22" s="31">
        <v>488</v>
      </c>
      <c r="AW22" s="31">
        <v>0</v>
      </c>
      <c r="AX22" s="31">
        <v>526</v>
      </c>
      <c r="AY22" s="31">
        <v>0</v>
      </c>
      <c r="AZ22" s="31">
        <v>0</v>
      </c>
      <c r="BA22" s="31">
        <v>0</v>
      </c>
      <c r="BB22" s="31">
        <v>469</v>
      </c>
      <c r="BC22" s="31">
        <v>0</v>
      </c>
      <c r="BD22" s="31">
        <v>471</v>
      </c>
      <c r="BE22" s="31">
        <v>494</v>
      </c>
      <c r="BF22" s="31">
        <v>0</v>
      </c>
      <c r="BG22" s="31">
        <v>495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497</v>
      </c>
      <c r="BQ22" s="31">
        <v>502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</row>
    <row r="23" spans="1:104" ht="14.1" customHeight="1" x14ac:dyDescent="0.25">
      <c r="A23" s="21">
        <f t="shared" si="0"/>
        <v>10</v>
      </c>
      <c r="B23" s="158" t="s">
        <v>169</v>
      </c>
      <c r="C23" s="51">
        <v>11929</v>
      </c>
      <c r="D23" s="147" t="s">
        <v>369</v>
      </c>
      <c r="E23" s="25">
        <f t="shared" si="1"/>
        <v>521</v>
      </c>
      <c r="F23" s="25" t="str">
        <f>VLOOKUP(E23,Tab!$E$2:$F$255,2,TRUE)</f>
        <v>Não</v>
      </c>
      <c r="G23" s="26">
        <f t="shared" si="2"/>
        <v>536</v>
      </c>
      <c r="H23" s="26">
        <f t="shared" si="3"/>
        <v>523</v>
      </c>
      <c r="I23" s="26">
        <f t="shared" si="4"/>
        <v>523</v>
      </c>
      <c r="J23" s="26">
        <f t="shared" si="5"/>
        <v>521</v>
      </c>
      <c r="K23" s="26">
        <f t="shared" si="6"/>
        <v>514</v>
      </c>
      <c r="L23" s="27">
        <f t="shared" si="7"/>
        <v>2617</v>
      </c>
      <c r="M23" s="28">
        <f t="shared" si="8"/>
        <v>523.4</v>
      </c>
      <c r="N23" s="29"/>
      <c r="O23" s="31">
        <v>0</v>
      </c>
      <c r="P23" s="31">
        <v>514</v>
      </c>
      <c r="Q23" s="31">
        <v>0</v>
      </c>
      <c r="R23" s="31">
        <v>0</v>
      </c>
      <c r="S23" s="31">
        <v>0</v>
      </c>
      <c r="T23" s="31">
        <v>0</v>
      </c>
      <c r="U23" s="31">
        <v>511</v>
      </c>
      <c r="V23" s="31">
        <v>0</v>
      </c>
      <c r="W23" s="31">
        <v>0</v>
      </c>
      <c r="X23" s="31">
        <v>521</v>
      </c>
      <c r="Y23" s="31">
        <v>0</v>
      </c>
      <c r="Z23" s="31">
        <v>0</v>
      </c>
      <c r="AA23" s="31">
        <v>0</v>
      </c>
      <c r="AB23" s="31">
        <v>473</v>
      </c>
      <c r="AC23" s="31">
        <v>0</v>
      </c>
      <c r="AD23" s="31">
        <v>0</v>
      </c>
      <c r="AE23" s="31">
        <v>0</v>
      </c>
      <c r="AF23" s="31">
        <v>0</v>
      </c>
      <c r="AG23" s="183">
        <v>0</v>
      </c>
      <c r="AH23" s="184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470</v>
      </c>
      <c r="AP23" s="31">
        <v>0</v>
      </c>
      <c r="AQ23" s="31">
        <v>0</v>
      </c>
      <c r="AR23" s="31">
        <v>0</v>
      </c>
      <c r="AS23" s="31">
        <v>494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497</v>
      </c>
      <c r="AZ23" s="31">
        <v>495</v>
      </c>
      <c r="BA23" s="31">
        <v>0</v>
      </c>
      <c r="BB23" s="31">
        <v>0</v>
      </c>
      <c r="BC23" s="31">
        <v>510</v>
      </c>
      <c r="BD23" s="31">
        <v>0</v>
      </c>
      <c r="BE23" s="31">
        <v>0</v>
      </c>
      <c r="BF23" s="31">
        <v>0</v>
      </c>
      <c r="BG23" s="31">
        <v>0</v>
      </c>
      <c r="BH23" s="31">
        <v>523</v>
      </c>
      <c r="BI23" s="31">
        <v>0</v>
      </c>
      <c r="BJ23" s="31">
        <v>0</v>
      </c>
      <c r="BK23" s="31">
        <v>523</v>
      </c>
      <c r="BL23" s="31">
        <v>536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489</v>
      </c>
      <c r="BT23" s="31">
        <v>0</v>
      </c>
      <c r="BU23" s="31">
        <v>0</v>
      </c>
      <c r="BV23" s="31">
        <v>0</v>
      </c>
      <c r="BW23" s="31">
        <v>496</v>
      </c>
      <c r="BX23" s="31">
        <v>0</v>
      </c>
      <c r="BY23" s="31">
        <v>0</v>
      </c>
      <c r="BZ23" s="31">
        <v>0</v>
      </c>
      <c r="CA23" s="31">
        <v>509</v>
      </c>
      <c r="CB23" s="31">
        <v>0</v>
      </c>
      <c r="CC23" s="31">
        <v>0</v>
      </c>
      <c r="CD23" s="31">
        <v>0</v>
      </c>
    </row>
    <row r="24" spans="1:104" s="5" customFormat="1" ht="14.1" customHeight="1" x14ac:dyDescent="0.25">
      <c r="A24" s="21">
        <f t="shared" si="0"/>
        <v>11</v>
      </c>
      <c r="B24" s="158" t="s">
        <v>356</v>
      </c>
      <c r="C24" s="51">
        <v>15513</v>
      </c>
      <c r="D24" s="147" t="s">
        <v>99</v>
      </c>
      <c r="E24" s="25">
        <f t="shared" si="1"/>
        <v>519</v>
      </c>
      <c r="F24" s="25" t="str">
        <f>VLOOKUP(E24,Tab!$E$2:$F$255,2,TRUE)</f>
        <v>Não</v>
      </c>
      <c r="G24" s="26">
        <f t="shared" si="2"/>
        <v>540</v>
      </c>
      <c r="H24" s="26">
        <f t="shared" si="3"/>
        <v>519</v>
      </c>
      <c r="I24" s="26">
        <f t="shared" si="4"/>
        <v>511</v>
      </c>
      <c r="J24" s="26">
        <f t="shared" si="5"/>
        <v>502</v>
      </c>
      <c r="K24" s="26">
        <f t="shared" si="6"/>
        <v>499</v>
      </c>
      <c r="L24" s="27">
        <f t="shared" si="7"/>
        <v>2571</v>
      </c>
      <c r="M24" s="28">
        <f t="shared" si="8"/>
        <v>514.20000000000005</v>
      </c>
      <c r="N24" s="29"/>
      <c r="O24" s="31">
        <v>0</v>
      </c>
      <c r="P24" s="31">
        <v>0</v>
      </c>
      <c r="Q24" s="31">
        <v>0</v>
      </c>
      <c r="R24" s="31">
        <v>0</v>
      </c>
      <c r="S24" s="31">
        <v>502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183">
        <v>0</v>
      </c>
      <c r="AH24" s="184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511</v>
      </c>
      <c r="AS24" s="31">
        <v>0</v>
      </c>
      <c r="AT24" s="31">
        <v>0</v>
      </c>
      <c r="AU24" s="31">
        <v>0</v>
      </c>
      <c r="AV24" s="31">
        <v>480</v>
      </c>
      <c r="AW24" s="31">
        <v>0</v>
      </c>
      <c r="AX24" s="31">
        <v>519</v>
      </c>
      <c r="AY24" s="31">
        <v>0</v>
      </c>
      <c r="AZ24" s="31">
        <v>0</v>
      </c>
      <c r="BA24" s="31">
        <v>0</v>
      </c>
      <c r="BB24" s="31">
        <v>499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540</v>
      </c>
      <c r="CA24" s="31">
        <v>0</v>
      </c>
      <c r="CB24" s="31">
        <v>0</v>
      </c>
      <c r="CC24" s="31">
        <v>0</v>
      </c>
      <c r="CD24" s="31">
        <v>0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</row>
    <row r="25" spans="1:104" ht="14.1" customHeight="1" x14ac:dyDescent="0.25">
      <c r="A25" s="21">
        <f t="shared" si="0"/>
        <v>12</v>
      </c>
      <c r="B25" s="158" t="s">
        <v>354</v>
      </c>
      <c r="C25" s="51">
        <v>15362</v>
      </c>
      <c r="D25" s="147" t="s">
        <v>24</v>
      </c>
      <c r="E25" s="25">
        <f t="shared" si="1"/>
        <v>500</v>
      </c>
      <c r="F25" s="25" t="str">
        <f>VLOOKUP(E25,Tab!$E$2:$F$255,2,TRUE)</f>
        <v>Não</v>
      </c>
      <c r="G25" s="26">
        <f t="shared" si="2"/>
        <v>500</v>
      </c>
      <c r="H25" s="26">
        <f t="shared" si="3"/>
        <v>499</v>
      </c>
      <c r="I25" s="26">
        <f t="shared" si="4"/>
        <v>497</v>
      </c>
      <c r="J25" s="26">
        <f t="shared" si="5"/>
        <v>493</v>
      </c>
      <c r="K25" s="26">
        <f t="shared" si="6"/>
        <v>461</v>
      </c>
      <c r="L25" s="27">
        <f t="shared" si="7"/>
        <v>2450</v>
      </c>
      <c r="M25" s="28">
        <f t="shared" si="8"/>
        <v>490</v>
      </c>
      <c r="N25" s="29"/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499</v>
      </c>
      <c r="AE25" s="31">
        <v>0</v>
      </c>
      <c r="AF25" s="31">
        <v>0</v>
      </c>
      <c r="AG25" s="183">
        <v>500</v>
      </c>
      <c r="AH25" s="184">
        <v>0</v>
      </c>
      <c r="AI25" s="31">
        <v>493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497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461</v>
      </c>
    </row>
    <row r="26" spans="1:104" ht="14.1" customHeight="1" x14ac:dyDescent="0.25">
      <c r="A26" s="21">
        <f t="shared" si="0"/>
        <v>13</v>
      </c>
      <c r="B26" s="158" t="s">
        <v>362</v>
      </c>
      <c r="C26" s="51">
        <v>15291</v>
      </c>
      <c r="D26" s="147" t="s">
        <v>99</v>
      </c>
      <c r="E26" s="25">
        <f t="shared" si="1"/>
        <v>499</v>
      </c>
      <c r="F26" s="25" t="e">
        <f>VLOOKUP(E26,Tab!$E$2:$F$255,2,TRUE)</f>
        <v>#N/A</v>
      </c>
      <c r="G26" s="26">
        <f t="shared" si="2"/>
        <v>499</v>
      </c>
      <c r="H26" s="26">
        <f t="shared" si="3"/>
        <v>490</v>
      </c>
      <c r="I26" s="26">
        <f t="shared" si="4"/>
        <v>479</v>
      </c>
      <c r="J26" s="26">
        <f t="shared" si="5"/>
        <v>467</v>
      </c>
      <c r="K26" s="26">
        <f t="shared" si="6"/>
        <v>442</v>
      </c>
      <c r="L26" s="27">
        <f t="shared" si="7"/>
        <v>2377</v>
      </c>
      <c r="M26" s="28">
        <f t="shared" si="8"/>
        <v>475.4</v>
      </c>
      <c r="N26" s="29"/>
      <c r="O26" s="31">
        <v>0</v>
      </c>
      <c r="P26" s="31">
        <v>0</v>
      </c>
      <c r="Q26" s="31">
        <v>0</v>
      </c>
      <c r="R26" s="31">
        <v>0</v>
      </c>
      <c r="S26" s="31">
        <v>467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183">
        <v>0</v>
      </c>
      <c r="AH26" s="184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479</v>
      </c>
      <c r="AY26" s="31">
        <v>0</v>
      </c>
      <c r="AZ26" s="31">
        <v>0</v>
      </c>
      <c r="BA26" s="31">
        <v>0</v>
      </c>
      <c r="BB26" s="31">
        <v>499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490</v>
      </c>
      <c r="BW26" s="31">
        <v>0</v>
      </c>
      <c r="BX26" s="31">
        <v>0</v>
      </c>
      <c r="BY26" s="31">
        <v>0</v>
      </c>
      <c r="BZ26" s="31">
        <v>442</v>
      </c>
      <c r="CA26" s="31">
        <v>0</v>
      </c>
      <c r="CB26" s="31">
        <v>0</v>
      </c>
      <c r="CC26" s="31">
        <v>0</v>
      </c>
      <c r="CD26" s="31">
        <v>0</v>
      </c>
    </row>
    <row r="27" spans="1:104" ht="14.1" customHeight="1" x14ac:dyDescent="0.25">
      <c r="A27" s="21">
        <f t="shared" si="0"/>
        <v>14</v>
      </c>
      <c r="B27" s="47" t="s">
        <v>420</v>
      </c>
      <c r="C27" s="152">
        <v>14032</v>
      </c>
      <c r="D27" s="40" t="s">
        <v>99</v>
      </c>
      <c r="E27" s="25">
        <f t="shared" si="1"/>
        <v>478</v>
      </c>
      <c r="F27" s="25" t="e">
        <f>VLOOKUP(E27,Tab!$E$2:$F$255,2,TRUE)</f>
        <v>#N/A</v>
      </c>
      <c r="G27" s="26">
        <f t="shared" si="2"/>
        <v>478</v>
      </c>
      <c r="H27" s="26">
        <f t="shared" si="3"/>
        <v>449</v>
      </c>
      <c r="I27" s="26">
        <f t="shared" si="4"/>
        <v>442</v>
      </c>
      <c r="J27" s="26">
        <f t="shared" si="5"/>
        <v>432</v>
      </c>
      <c r="K27" s="26">
        <f t="shared" si="6"/>
        <v>130</v>
      </c>
      <c r="L27" s="27">
        <f t="shared" si="7"/>
        <v>1931</v>
      </c>
      <c r="M27" s="28">
        <f t="shared" si="8"/>
        <v>386.2</v>
      </c>
      <c r="N27" s="29"/>
      <c r="O27" s="31">
        <v>0</v>
      </c>
      <c r="P27" s="31">
        <v>0</v>
      </c>
      <c r="Q27" s="31">
        <v>0</v>
      </c>
      <c r="R27" s="31">
        <v>0</v>
      </c>
      <c r="S27" s="31">
        <v>442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183">
        <v>0</v>
      </c>
      <c r="AH27" s="184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478</v>
      </c>
      <c r="AY27" s="31">
        <v>0</v>
      </c>
      <c r="AZ27" s="31">
        <v>0</v>
      </c>
      <c r="BA27" s="31">
        <v>0</v>
      </c>
      <c r="BB27" s="31">
        <v>432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130</v>
      </c>
      <c r="BW27" s="31">
        <v>0</v>
      </c>
      <c r="BX27" s="31">
        <v>0</v>
      </c>
      <c r="BY27" s="31">
        <v>0</v>
      </c>
      <c r="BZ27" s="31">
        <v>449</v>
      </c>
      <c r="CA27" s="31">
        <v>0</v>
      </c>
      <c r="CB27" s="31">
        <v>0</v>
      </c>
      <c r="CC27" s="31">
        <v>0</v>
      </c>
      <c r="CD27" s="31">
        <v>0</v>
      </c>
    </row>
    <row r="28" spans="1:104" s="61" customFormat="1" ht="14.1" customHeight="1" x14ac:dyDescent="0.25">
      <c r="A28" s="21">
        <f t="shared" si="0"/>
        <v>15</v>
      </c>
      <c r="B28" s="158" t="s">
        <v>170</v>
      </c>
      <c r="C28" s="152">
        <v>12715</v>
      </c>
      <c r="D28" s="147" t="s">
        <v>22</v>
      </c>
      <c r="E28" s="25">
        <f t="shared" si="1"/>
        <v>496</v>
      </c>
      <c r="F28" s="25" t="e">
        <f>VLOOKUP(E28,Tab!$E$2:$F$255,2,TRUE)</f>
        <v>#N/A</v>
      </c>
      <c r="G28" s="26">
        <f t="shared" si="2"/>
        <v>496</v>
      </c>
      <c r="H28" s="26">
        <f t="shared" si="3"/>
        <v>489</v>
      </c>
      <c r="I28" s="26">
        <f t="shared" si="4"/>
        <v>471</v>
      </c>
      <c r="J28" s="26">
        <f t="shared" si="5"/>
        <v>464</v>
      </c>
      <c r="K28" s="26">
        <f t="shared" si="6"/>
        <v>0</v>
      </c>
      <c r="L28" s="27">
        <f t="shared" si="7"/>
        <v>1920</v>
      </c>
      <c r="M28" s="28">
        <f t="shared" si="8"/>
        <v>384</v>
      </c>
      <c r="N28" s="29"/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183">
        <v>0</v>
      </c>
      <c r="AH28" s="184">
        <v>0</v>
      </c>
      <c r="AI28" s="31">
        <v>0</v>
      </c>
      <c r="AJ28" s="31">
        <v>496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471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489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464</v>
      </c>
      <c r="CC28" s="31">
        <v>0</v>
      </c>
      <c r="CD28" s="31">
        <v>0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</row>
    <row r="29" spans="1:104" ht="14.1" customHeight="1" x14ac:dyDescent="0.25">
      <c r="A29" s="21">
        <f t="shared" si="0"/>
        <v>16</v>
      </c>
      <c r="B29" s="158" t="s">
        <v>174</v>
      </c>
      <c r="C29" s="51">
        <v>13127</v>
      </c>
      <c r="D29" s="147" t="s">
        <v>76</v>
      </c>
      <c r="E29" s="25">
        <f t="shared" si="1"/>
        <v>395</v>
      </c>
      <c r="F29" s="25" t="e">
        <f>VLOOKUP(E29,Tab!$E$2:$F$255,2,TRUE)</f>
        <v>#N/A</v>
      </c>
      <c r="G29" s="26">
        <f t="shared" si="2"/>
        <v>395</v>
      </c>
      <c r="H29" s="26">
        <f t="shared" si="3"/>
        <v>354</v>
      </c>
      <c r="I29" s="26">
        <f t="shared" si="4"/>
        <v>352</v>
      </c>
      <c r="J29" s="26">
        <f t="shared" si="5"/>
        <v>348</v>
      </c>
      <c r="K29" s="26">
        <f t="shared" si="6"/>
        <v>345</v>
      </c>
      <c r="L29" s="27">
        <f t="shared" si="7"/>
        <v>1794</v>
      </c>
      <c r="M29" s="28">
        <f t="shared" si="8"/>
        <v>358.8</v>
      </c>
      <c r="N29" s="29"/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395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354</v>
      </c>
      <c r="AC29" s="31">
        <v>0</v>
      </c>
      <c r="AD29" s="31">
        <v>0</v>
      </c>
      <c r="AE29" s="31">
        <v>0</v>
      </c>
      <c r="AF29" s="31">
        <v>0</v>
      </c>
      <c r="AG29" s="183">
        <v>0</v>
      </c>
      <c r="AH29" s="184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345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348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331</v>
      </c>
      <c r="BS29" s="31">
        <v>0</v>
      </c>
      <c r="BT29" s="31">
        <v>0</v>
      </c>
      <c r="BU29" s="31">
        <v>0</v>
      </c>
      <c r="BV29" s="31">
        <v>0</v>
      </c>
      <c r="BW29" s="31">
        <v>352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</row>
    <row r="30" spans="1:104" ht="14.1" customHeight="1" x14ac:dyDescent="0.25">
      <c r="A30" s="21">
        <f t="shared" si="0"/>
        <v>17</v>
      </c>
      <c r="B30" s="141" t="s">
        <v>306</v>
      </c>
      <c r="C30" s="152">
        <v>13348</v>
      </c>
      <c r="D30" s="60" t="s">
        <v>44</v>
      </c>
      <c r="E30" s="25">
        <f t="shared" si="1"/>
        <v>433</v>
      </c>
      <c r="F30" s="25" t="e">
        <f>VLOOKUP(E30,Tab!$E$2:$F$255,2,TRUE)</f>
        <v>#N/A</v>
      </c>
      <c r="G30" s="37">
        <f t="shared" si="2"/>
        <v>433</v>
      </c>
      <c r="H30" s="37">
        <f t="shared" si="3"/>
        <v>405</v>
      </c>
      <c r="I30" s="37">
        <f t="shared" si="4"/>
        <v>401</v>
      </c>
      <c r="J30" s="37">
        <f t="shared" si="5"/>
        <v>390</v>
      </c>
      <c r="K30" s="37">
        <f t="shared" si="6"/>
        <v>146</v>
      </c>
      <c r="L30" s="27">
        <f t="shared" si="7"/>
        <v>1775</v>
      </c>
      <c r="M30" s="28">
        <f t="shared" si="8"/>
        <v>355</v>
      </c>
      <c r="N30" s="29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146</v>
      </c>
      <c r="AA30" s="31">
        <v>433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183">
        <v>0</v>
      </c>
      <c r="AH30" s="184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401</v>
      </c>
      <c r="BF30" s="31">
        <v>0</v>
      </c>
      <c r="BG30" s="31">
        <v>405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390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</row>
    <row r="31" spans="1:104" ht="14.1" customHeight="1" x14ac:dyDescent="0.25">
      <c r="A31" s="21">
        <f t="shared" si="0"/>
        <v>18</v>
      </c>
      <c r="B31" s="141" t="s">
        <v>412</v>
      </c>
      <c r="C31" s="152">
        <v>15180</v>
      </c>
      <c r="D31" s="60" t="s">
        <v>232</v>
      </c>
      <c r="E31" s="25">
        <f t="shared" si="1"/>
        <v>454</v>
      </c>
      <c r="F31" s="25" t="e">
        <f>VLOOKUP(E31,Tab!$E$2:$F$255,2,TRUE)</f>
        <v>#N/A</v>
      </c>
      <c r="G31" s="26">
        <f t="shared" si="2"/>
        <v>454</v>
      </c>
      <c r="H31" s="26">
        <f t="shared" si="3"/>
        <v>453</v>
      </c>
      <c r="I31" s="26">
        <f t="shared" si="4"/>
        <v>432</v>
      </c>
      <c r="J31" s="26">
        <f t="shared" si="5"/>
        <v>410</v>
      </c>
      <c r="K31" s="26">
        <f t="shared" si="6"/>
        <v>0</v>
      </c>
      <c r="L31" s="27">
        <f t="shared" si="7"/>
        <v>1749</v>
      </c>
      <c r="M31" s="28">
        <f t="shared" si="8"/>
        <v>349.8</v>
      </c>
      <c r="N31" s="29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454</v>
      </c>
      <c r="AF31" s="31">
        <v>453</v>
      </c>
      <c r="AG31" s="183">
        <v>0</v>
      </c>
      <c r="AH31" s="184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432</v>
      </c>
      <c r="BZ31" s="31">
        <v>0</v>
      </c>
      <c r="CA31" s="31">
        <v>0</v>
      </c>
      <c r="CB31" s="31">
        <v>0</v>
      </c>
      <c r="CC31" s="31">
        <v>410</v>
      </c>
      <c r="CD31" s="31">
        <v>0</v>
      </c>
    </row>
    <row r="32" spans="1:104" ht="14.1" customHeight="1" x14ac:dyDescent="0.25">
      <c r="A32" s="21">
        <f t="shared" si="0"/>
        <v>19</v>
      </c>
      <c r="B32" s="158" t="s">
        <v>384</v>
      </c>
      <c r="C32" s="152">
        <v>11455</v>
      </c>
      <c r="D32" s="144" t="s">
        <v>26</v>
      </c>
      <c r="E32" s="25">
        <f t="shared" si="1"/>
        <v>534</v>
      </c>
      <c r="F32" s="28" t="str">
        <f>VLOOKUP(E32,Tab!$E$2:$F$255,2,TRUE)</f>
        <v>Não</v>
      </c>
      <c r="G32" s="37">
        <f t="shared" si="2"/>
        <v>534</v>
      </c>
      <c r="H32" s="37">
        <f t="shared" si="3"/>
        <v>528</v>
      </c>
      <c r="I32" s="37">
        <f t="shared" si="4"/>
        <v>518</v>
      </c>
      <c r="J32" s="37">
        <f t="shared" si="5"/>
        <v>0</v>
      </c>
      <c r="K32" s="37">
        <f t="shared" si="6"/>
        <v>0</v>
      </c>
      <c r="L32" s="27">
        <f t="shared" si="7"/>
        <v>1580</v>
      </c>
      <c r="M32" s="28">
        <f t="shared" si="8"/>
        <v>316</v>
      </c>
      <c r="N32" s="29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183">
        <v>0</v>
      </c>
      <c r="AH32" s="184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518</v>
      </c>
      <c r="AN32" s="31">
        <v>0</v>
      </c>
      <c r="AO32" s="31">
        <v>0</v>
      </c>
      <c r="AP32" s="31">
        <v>0</v>
      </c>
      <c r="AQ32" s="31">
        <v>0</v>
      </c>
      <c r="AR32" s="31">
        <v>534</v>
      </c>
      <c r="AS32" s="31">
        <v>0</v>
      </c>
      <c r="AT32" s="31">
        <v>0</v>
      </c>
      <c r="AU32" s="31">
        <v>0</v>
      </c>
      <c r="AV32" s="31">
        <v>528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</row>
    <row r="33" spans="1:104" ht="14.1" customHeight="1" x14ac:dyDescent="0.25">
      <c r="A33" s="21">
        <f t="shared" si="0"/>
        <v>20</v>
      </c>
      <c r="B33" s="158" t="s">
        <v>292</v>
      </c>
      <c r="C33" s="51">
        <v>14915</v>
      </c>
      <c r="D33" s="147" t="s">
        <v>300</v>
      </c>
      <c r="E33" s="25">
        <f t="shared" si="1"/>
        <v>446</v>
      </c>
      <c r="F33" s="25" t="e">
        <f>VLOOKUP(E33,Tab!$E$2:$F$255,2,TRUE)</f>
        <v>#N/A</v>
      </c>
      <c r="G33" s="26">
        <f t="shared" si="2"/>
        <v>467</v>
      </c>
      <c r="H33" s="26">
        <f t="shared" si="3"/>
        <v>463</v>
      </c>
      <c r="I33" s="26">
        <f t="shared" si="4"/>
        <v>446</v>
      </c>
      <c r="J33" s="26">
        <f t="shared" si="5"/>
        <v>0</v>
      </c>
      <c r="K33" s="26">
        <f t="shared" si="6"/>
        <v>0</v>
      </c>
      <c r="L33" s="27">
        <f t="shared" si="7"/>
        <v>1376</v>
      </c>
      <c r="M33" s="28">
        <f t="shared" si="8"/>
        <v>275.2</v>
      </c>
      <c r="N33" s="29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83">
        <v>0</v>
      </c>
      <c r="AH33" s="184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446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467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463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</row>
    <row r="34" spans="1:104" ht="14.1" customHeight="1" x14ac:dyDescent="0.25">
      <c r="A34" s="21">
        <f t="shared" si="0"/>
        <v>21</v>
      </c>
      <c r="B34" s="158" t="s">
        <v>602</v>
      </c>
      <c r="C34" s="152">
        <v>16057</v>
      </c>
      <c r="D34" s="139" t="s">
        <v>64</v>
      </c>
      <c r="E34" s="25">
        <f t="shared" si="1"/>
        <v>414</v>
      </c>
      <c r="F34" s="25" t="e">
        <f>VLOOKUP(E34,Tab!$E$2:$F$255,2,TRUE)</f>
        <v>#N/A</v>
      </c>
      <c r="G34" s="26">
        <f t="shared" si="2"/>
        <v>414</v>
      </c>
      <c r="H34" s="26">
        <f t="shared" si="3"/>
        <v>410</v>
      </c>
      <c r="I34" s="26">
        <f t="shared" si="4"/>
        <v>354</v>
      </c>
      <c r="J34" s="26">
        <f t="shared" si="5"/>
        <v>0</v>
      </c>
      <c r="K34" s="26">
        <f t="shared" si="6"/>
        <v>0</v>
      </c>
      <c r="L34" s="27">
        <f t="shared" si="7"/>
        <v>1178</v>
      </c>
      <c r="M34" s="28">
        <f t="shared" si="8"/>
        <v>235.6</v>
      </c>
      <c r="N34" s="29"/>
      <c r="O34" s="31">
        <v>0</v>
      </c>
      <c r="P34" s="31">
        <v>0</v>
      </c>
      <c r="Q34" s="31">
        <v>0</v>
      </c>
      <c r="R34" s="31">
        <v>414</v>
      </c>
      <c r="S34" s="31">
        <v>0</v>
      </c>
      <c r="T34" s="31">
        <v>0</v>
      </c>
      <c r="U34" s="31">
        <v>0</v>
      </c>
      <c r="V34" s="31">
        <v>0</v>
      </c>
      <c r="W34" s="31">
        <v>410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183">
        <v>0</v>
      </c>
      <c r="AH34" s="184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354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</row>
    <row r="35" spans="1:104" ht="14.1" customHeight="1" x14ac:dyDescent="0.25">
      <c r="A35" s="21">
        <f t="shared" si="0"/>
        <v>22</v>
      </c>
      <c r="B35" s="158" t="s">
        <v>167</v>
      </c>
      <c r="C35" s="51">
        <v>13265</v>
      </c>
      <c r="D35" s="147" t="s">
        <v>26</v>
      </c>
      <c r="E35" s="25">
        <f t="shared" si="1"/>
        <v>540</v>
      </c>
      <c r="F35" s="25" t="str">
        <f>VLOOKUP(E35,Tab!$E$2:$F$255,2,TRUE)</f>
        <v>Não</v>
      </c>
      <c r="G35" s="26">
        <f t="shared" si="2"/>
        <v>540</v>
      </c>
      <c r="H35" s="26">
        <f t="shared" si="3"/>
        <v>538</v>
      </c>
      <c r="I35" s="26">
        <f t="shared" si="4"/>
        <v>0</v>
      </c>
      <c r="J35" s="26">
        <f t="shared" si="5"/>
        <v>0</v>
      </c>
      <c r="K35" s="26">
        <f t="shared" si="6"/>
        <v>0</v>
      </c>
      <c r="L35" s="27">
        <f t="shared" si="7"/>
        <v>1078</v>
      </c>
      <c r="M35" s="28">
        <f t="shared" si="8"/>
        <v>215.6</v>
      </c>
      <c r="N35" s="29"/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538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183">
        <v>0</v>
      </c>
      <c r="AH35" s="184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540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</row>
    <row r="36" spans="1:104" ht="14.1" customHeight="1" x14ac:dyDescent="0.25">
      <c r="A36" s="21">
        <f t="shared" si="0"/>
        <v>23</v>
      </c>
      <c r="B36" s="140" t="s">
        <v>598</v>
      </c>
      <c r="C36" s="151">
        <v>13708</v>
      </c>
      <c r="D36" s="46" t="s">
        <v>56</v>
      </c>
      <c r="E36" s="25">
        <f t="shared" si="1"/>
        <v>539</v>
      </c>
      <c r="F36" s="25" t="str">
        <f>VLOOKUP(E36,Tab!$E$2:$F$255,2,TRUE)</f>
        <v>Não</v>
      </c>
      <c r="G36" s="26">
        <f t="shared" si="2"/>
        <v>539</v>
      </c>
      <c r="H36" s="26">
        <f t="shared" si="3"/>
        <v>528</v>
      </c>
      <c r="I36" s="26">
        <f t="shared" si="4"/>
        <v>0</v>
      </c>
      <c r="J36" s="26">
        <f t="shared" si="5"/>
        <v>0</v>
      </c>
      <c r="K36" s="26">
        <f t="shared" si="6"/>
        <v>0</v>
      </c>
      <c r="L36" s="27">
        <f t="shared" si="7"/>
        <v>1067</v>
      </c>
      <c r="M36" s="28">
        <f t="shared" si="8"/>
        <v>213.4</v>
      </c>
      <c r="N36" s="29"/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183">
        <v>0</v>
      </c>
      <c r="AH36" s="184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528</v>
      </c>
      <c r="AN36" s="31">
        <v>0</v>
      </c>
      <c r="AO36" s="31">
        <v>0</v>
      </c>
      <c r="AP36" s="31">
        <v>539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</row>
    <row r="37" spans="1:104" ht="14.1" customHeight="1" x14ac:dyDescent="0.25">
      <c r="A37" s="21">
        <f t="shared" si="0"/>
        <v>24</v>
      </c>
      <c r="B37" s="158" t="s">
        <v>351</v>
      </c>
      <c r="C37" s="151">
        <v>15427</v>
      </c>
      <c r="D37" s="36" t="s">
        <v>24</v>
      </c>
      <c r="E37" s="25">
        <f t="shared" si="1"/>
        <v>382</v>
      </c>
      <c r="F37" s="25" t="e">
        <f>VLOOKUP(E37,Tab!$E$2:$F$255,2,TRUE)</f>
        <v>#N/A</v>
      </c>
      <c r="G37" s="37">
        <f t="shared" si="2"/>
        <v>382</v>
      </c>
      <c r="H37" s="37">
        <f t="shared" si="3"/>
        <v>368</v>
      </c>
      <c r="I37" s="37">
        <f t="shared" si="4"/>
        <v>311</v>
      </c>
      <c r="J37" s="37">
        <f t="shared" si="5"/>
        <v>0</v>
      </c>
      <c r="K37" s="37">
        <f t="shared" si="6"/>
        <v>0</v>
      </c>
      <c r="L37" s="27">
        <f t="shared" si="7"/>
        <v>1061</v>
      </c>
      <c r="M37" s="28">
        <f t="shared" si="8"/>
        <v>212.2</v>
      </c>
      <c r="N37" s="29"/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382</v>
      </c>
      <c r="AE37" s="31">
        <v>0</v>
      </c>
      <c r="AF37" s="31">
        <v>0</v>
      </c>
      <c r="AG37" s="183">
        <v>368</v>
      </c>
      <c r="AH37" s="184">
        <v>0</v>
      </c>
      <c r="AI37" s="31">
        <v>311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</row>
    <row r="38" spans="1:104" ht="14.1" customHeight="1" x14ac:dyDescent="0.25">
      <c r="A38" s="21">
        <f t="shared" si="0"/>
        <v>25</v>
      </c>
      <c r="B38" s="158" t="s">
        <v>287</v>
      </c>
      <c r="C38" s="51">
        <v>10133</v>
      </c>
      <c r="D38" s="147" t="s">
        <v>64</v>
      </c>
      <c r="E38" s="25">
        <f t="shared" si="1"/>
        <v>522</v>
      </c>
      <c r="F38" s="25" t="str">
        <f>VLOOKUP(E38,Tab!$E$2:$F$255,2,TRUE)</f>
        <v>Não</v>
      </c>
      <c r="G38" s="26">
        <f t="shared" si="2"/>
        <v>522</v>
      </c>
      <c r="H38" s="26">
        <f t="shared" si="3"/>
        <v>509</v>
      </c>
      <c r="I38" s="26">
        <f t="shared" si="4"/>
        <v>0</v>
      </c>
      <c r="J38" s="26">
        <f t="shared" si="5"/>
        <v>0</v>
      </c>
      <c r="K38" s="26">
        <f t="shared" si="6"/>
        <v>0</v>
      </c>
      <c r="L38" s="27">
        <f t="shared" si="7"/>
        <v>1031</v>
      </c>
      <c r="M38" s="28">
        <f t="shared" si="8"/>
        <v>206.2</v>
      </c>
      <c r="N38" s="29"/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183">
        <v>0</v>
      </c>
      <c r="AH38" s="184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522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509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</row>
    <row r="39" spans="1:104" ht="14.1" customHeight="1" x14ac:dyDescent="0.25">
      <c r="A39" s="21">
        <f t="shared" si="0"/>
        <v>26</v>
      </c>
      <c r="B39" s="47" t="s">
        <v>461</v>
      </c>
      <c r="C39" s="51">
        <v>12604</v>
      </c>
      <c r="D39" s="147" t="s">
        <v>57</v>
      </c>
      <c r="E39" s="25">
        <f t="shared" si="1"/>
        <v>498</v>
      </c>
      <c r="F39" s="25" t="e">
        <f>VLOOKUP(E39,Tab!$E$2:$F$255,2,TRUE)</f>
        <v>#N/A</v>
      </c>
      <c r="G39" s="26">
        <f t="shared" si="2"/>
        <v>498</v>
      </c>
      <c r="H39" s="26">
        <f t="shared" si="3"/>
        <v>496</v>
      </c>
      <c r="I39" s="26">
        <f t="shared" si="4"/>
        <v>0</v>
      </c>
      <c r="J39" s="26">
        <f t="shared" si="5"/>
        <v>0</v>
      </c>
      <c r="K39" s="26">
        <f t="shared" si="6"/>
        <v>0</v>
      </c>
      <c r="L39" s="27">
        <f t="shared" si="7"/>
        <v>994</v>
      </c>
      <c r="M39" s="28">
        <f t="shared" si="8"/>
        <v>198.8</v>
      </c>
      <c r="N39" s="29"/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183">
        <v>0</v>
      </c>
      <c r="AH39" s="184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498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496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</row>
    <row r="40" spans="1:104" ht="14.1" customHeight="1" x14ac:dyDescent="0.25">
      <c r="A40" s="21">
        <f t="shared" si="0"/>
        <v>27</v>
      </c>
      <c r="B40" s="47" t="s">
        <v>180</v>
      </c>
      <c r="C40" s="152">
        <v>1097</v>
      </c>
      <c r="D40" s="139" t="s">
        <v>64</v>
      </c>
      <c r="E40" s="25">
        <f t="shared" si="1"/>
        <v>503</v>
      </c>
      <c r="F40" s="25" t="str">
        <f>VLOOKUP(E40,Tab!$E$2:$F$255,2,TRUE)</f>
        <v>Não</v>
      </c>
      <c r="G40" s="26">
        <f t="shared" si="2"/>
        <v>503</v>
      </c>
      <c r="H40" s="26">
        <f t="shared" si="3"/>
        <v>473</v>
      </c>
      <c r="I40" s="26">
        <f t="shared" si="4"/>
        <v>0</v>
      </c>
      <c r="J40" s="26">
        <f t="shared" si="5"/>
        <v>0</v>
      </c>
      <c r="K40" s="26">
        <f t="shared" si="6"/>
        <v>0</v>
      </c>
      <c r="L40" s="27">
        <f t="shared" si="7"/>
        <v>976</v>
      </c>
      <c r="M40" s="28">
        <f t="shared" si="8"/>
        <v>195.2</v>
      </c>
      <c r="N40" s="29"/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183">
        <v>0</v>
      </c>
      <c r="AH40" s="184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473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503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</row>
    <row r="41" spans="1:104" ht="14.1" customHeight="1" x14ac:dyDescent="0.25">
      <c r="A41" s="21">
        <f t="shared" si="0"/>
        <v>28</v>
      </c>
      <c r="B41" s="47" t="s">
        <v>179</v>
      </c>
      <c r="C41" s="51">
        <v>10054</v>
      </c>
      <c r="D41" s="147" t="s">
        <v>56</v>
      </c>
      <c r="E41" s="25">
        <f t="shared" si="1"/>
        <v>491</v>
      </c>
      <c r="F41" s="25" t="e">
        <f>VLOOKUP(E41,Tab!$E$2:$F$255,2,TRUE)</f>
        <v>#N/A</v>
      </c>
      <c r="G41" s="26">
        <f t="shared" si="2"/>
        <v>491</v>
      </c>
      <c r="H41" s="26">
        <f t="shared" si="3"/>
        <v>474</v>
      </c>
      <c r="I41" s="26">
        <f t="shared" si="4"/>
        <v>0</v>
      </c>
      <c r="J41" s="26">
        <f t="shared" si="5"/>
        <v>0</v>
      </c>
      <c r="K41" s="26">
        <f t="shared" si="6"/>
        <v>0</v>
      </c>
      <c r="L41" s="27">
        <f t="shared" si="7"/>
        <v>965</v>
      </c>
      <c r="M41" s="28">
        <f t="shared" si="8"/>
        <v>193</v>
      </c>
      <c r="N41" s="29"/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183">
        <v>0</v>
      </c>
      <c r="AH41" s="184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491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474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</row>
    <row r="42" spans="1:104" ht="14.1" customHeight="1" x14ac:dyDescent="0.25">
      <c r="A42" s="21">
        <f t="shared" si="0"/>
        <v>29</v>
      </c>
      <c r="B42" s="158" t="s">
        <v>350</v>
      </c>
      <c r="C42" s="51">
        <v>12047</v>
      </c>
      <c r="D42" s="147" t="s">
        <v>76</v>
      </c>
      <c r="E42" s="25">
        <f t="shared" si="1"/>
        <v>454</v>
      </c>
      <c r="F42" s="25" t="e">
        <f>VLOOKUP(E42,Tab!$E$2:$F$255,2,TRUE)</f>
        <v>#N/A</v>
      </c>
      <c r="G42" s="26">
        <f t="shared" si="2"/>
        <v>480</v>
      </c>
      <c r="H42" s="26">
        <f t="shared" si="3"/>
        <v>454</v>
      </c>
      <c r="I42" s="26">
        <f t="shared" si="4"/>
        <v>0</v>
      </c>
      <c r="J42" s="26">
        <f t="shared" si="5"/>
        <v>0</v>
      </c>
      <c r="K42" s="26">
        <f t="shared" si="6"/>
        <v>0</v>
      </c>
      <c r="L42" s="27">
        <f t="shared" si="7"/>
        <v>934</v>
      </c>
      <c r="M42" s="28">
        <f t="shared" si="8"/>
        <v>186.8</v>
      </c>
      <c r="N42" s="29"/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183">
        <v>0</v>
      </c>
      <c r="AH42" s="184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454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480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</row>
    <row r="43" spans="1:104" ht="14.1" customHeight="1" x14ac:dyDescent="0.25">
      <c r="A43" s="21">
        <f t="shared" si="0"/>
        <v>30</v>
      </c>
      <c r="B43" s="158" t="s">
        <v>540</v>
      </c>
      <c r="C43" s="152">
        <v>13056</v>
      </c>
      <c r="D43" s="139" t="s">
        <v>57</v>
      </c>
      <c r="E43" s="25">
        <f t="shared" si="1"/>
        <v>463</v>
      </c>
      <c r="F43" s="25" t="e">
        <f>VLOOKUP(E43,Tab!$E$2:$F$255,2,TRUE)</f>
        <v>#N/A</v>
      </c>
      <c r="G43" s="26">
        <f t="shared" si="2"/>
        <v>468</v>
      </c>
      <c r="H43" s="26">
        <f t="shared" si="3"/>
        <v>463</v>
      </c>
      <c r="I43" s="26">
        <f t="shared" si="4"/>
        <v>0</v>
      </c>
      <c r="J43" s="26">
        <f t="shared" si="5"/>
        <v>0</v>
      </c>
      <c r="K43" s="26">
        <f t="shared" si="6"/>
        <v>0</v>
      </c>
      <c r="L43" s="27">
        <f t="shared" si="7"/>
        <v>931</v>
      </c>
      <c r="M43" s="28">
        <f t="shared" si="8"/>
        <v>186.2</v>
      </c>
      <c r="N43" s="29"/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183">
        <v>0</v>
      </c>
      <c r="AH43" s="184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463</v>
      </c>
      <c r="BE43" s="31">
        <v>0</v>
      </c>
      <c r="BF43" s="31">
        <v>0</v>
      </c>
      <c r="BG43" s="31">
        <v>468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</row>
    <row r="44" spans="1:104" ht="14.1" customHeight="1" x14ac:dyDescent="0.25">
      <c r="A44" s="21">
        <f t="shared" si="0"/>
        <v>31</v>
      </c>
      <c r="B44" s="141" t="s">
        <v>315</v>
      </c>
      <c r="C44" s="152">
        <v>15142</v>
      </c>
      <c r="D44" s="60" t="s">
        <v>290</v>
      </c>
      <c r="E44" s="25">
        <f t="shared" si="1"/>
        <v>476</v>
      </c>
      <c r="F44" s="25" t="e">
        <f>VLOOKUP(E44,Tab!$E$2:$F$255,2,TRUE)</f>
        <v>#N/A</v>
      </c>
      <c r="G44" s="37">
        <f t="shared" si="2"/>
        <v>476</v>
      </c>
      <c r="H44" s="37">
        <f t="shared" si="3"/>
        <v>398</v>
      </c>
      <c r="I44" s="37">
        <f t="shared" si="4"/>
        <v>0</v>
      </c>
      <c r="J44" s="37">
        <f t="shared" si="5"/>
        <v>0</v>
      </c>
      <c r="K44" s="37">
        <f t="shared" si="6"/>
        <v>0</v>
      </c>
      <c r="L44" s="27">
        <f t="shared" si="7"/>
        <v>874</v>
      </c>
      <c r="M44" s="28">
        <f t="shared" si="8"/>
        <v>174.8</v>
      </c>
      <c r="N44" s="29"/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183">
        <v>0</v>
      </c>
      <c r="AH44" s="184">
        <v>0</v>
      </c>
      <c r="AI44" s="31">
        <v>0</v>
      </c>
      <c r="AJ44" s="31">
        <v>0</v>
      </c>
      <c r="AK44" s="31">
        <v>476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398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</row>
    <row r="45" spans="1:104" ht="14.1" customHeight="1" x14ac:dyDescent="0.25">
      <c r="A45" s="21">
        <f t="shared" si="0"/>
        <v>32</v>
      </c>
      <c r="B45" s="158" t="s">
        <v>243</v>
      </c>
      <c r="C45" s="51">
        <v>14605</v>
      </c>
      <c r="D45" s="147" t="s">
        <v>56</v>
      </c>
      <c r="E45" s="25">
        <f t="shared" si="1"/>
        <v>453</v>
      </c>
      <c r="F45" s="25" t="e">
        <f>VLOOKUP(E45,Tab!$E$2:$F$255,2,TRUE)</f>
        <v>#N/A</v>
      </c>
      <c r="G45" s="26">
        <f t="shared" si="2"/>
        <v>453</v>
      </c>
      <c r="H45" s="26">
        <f t="shared" si="3"/>
        <v>421</v>
      </c>
      <c r="I45" s="26">
        <f t="shared" si="4"/>
        <v>0</v>
      </c>
      <c r="J45" s="26">
        <f t="shared" si="5"/>
        <v>0</v>
      </c>
      <c r="K45" s="26">
        <f t="shared" si="6"/>
        <v>0</v>
      </c>
      <c r="L45" s="27">
        <f t="shared" si="7"/>
        <v>874</v>
      </c>
      <c r="M45" s="28">
        <f t="shared" si="8"/>
        <v>174.8</v>
      </c>
      <c r="N45" s="29"/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183">
        <v>0</v>
      </c>
      <c r="AH45" s="184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453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421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</row>
    <row r="46" spans="1:104" ht="14.1" customHeight="1" x14ac:dyDescent="0.25">
      <c r="A46" s="21">
        <f t="shared" si="0"/>
        <v>33</v>
      </c>
      <c r="B46" s="141" t="s">
        <v>181</v>
      </c>
      <c r="C46" s="152">
        <v>11740</v>
      </c>
      <c r="D46" s="60" t="s">
        <v>76</v>
      </c>
      <c r="E46" s="25">
        <f t="shared" ref="E46:E68" si="9">MAX(O46:BF46)</f>
        <v>425</v>
      </c>
      <c r="F46" s="28" t="e">
        <f>VLOOKUP(E46,Tab!$E$2:$F$255,2,TRUE)</f>
        <v>#N/A</v>
      </c>
      <c r="G46" s="37">
        <f t="shared" ref="G46:G68" si="10">LARGE(O46:CD46,1)</f>
        <v>438</v>
      </c>
      <c r="H46" s="37">
        <f t="shared" ref="H46:H68" si="11">LARGE(O46:CD46,2)</f>
        <v>425</v>
      </c>
      <c r="I46" s="37">
        <f t="shared" ref="I46:I68" si="12">LARGE(O46:CD46,3)</f>
        <v>0</v>
      </c>
      <c r="J46" s="37">
        <f t="shared" ref="J46:J68" si="13">LARGE(O46:CD46,4)</f>
        <v>0</v>
      </c>
      <c r="K46" s="37">
        <f t="shared" ref="K46:K68" si="14">LARGE(O46:CD46,5)</f>
        <v>0</v>
      </c>
      <c r="L46" s="27">
        <f t="shared" ref="L46:L68" si="15">SUM(G46:K46)</f>
        <v>863</v>
      </c>
      <c r="M46" s="28">
        <f t="shared" ref="M46:M68" si="16">L46/5</f>
        <v>172.6</v>
      </c>
      <c r="N46" s="29"/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183">
        <v>0</v>
      </c>
      <c r="AH46" s="184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425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438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</row>
    <row r="47" spans="1:104" ht="14.1" customHeight="1" x14ac:dyDescent="0.25">
      <c r="A47" s="21">
        <f t="shared" si="0"/>
        <v>34</v>
      </c>
      <c r="B47" s="47" t="s">
        <v>175</v>
      </c>
      <c r="C47" s="152">
        <v>6303</v>
      </c>
      <c r="D47" s="139" t="s">
        <v>41</v>
      </c>
      <c r="E47" s="25">
        <f t="shared" si="9"/>
        <v>420</v>
      </c>
      <c r="F47" s="25" t="e">
        <f>VLOOKUP(E47,Tab!$E$2:$F$255,2,TRUE)</f>
        <v>#N/A</v>
      </c>
      <c r="G47" s="26">
        <f t="shared" si="10"/>
        <v>420</v>
      </c>
      <c r="H47" s="26">
        <f t="shared" si="11"/>
        <v>375</v>
      </c>
      <c r="I47" s="26">
        <f t="shared" si="12"/>
        <v>0</v>
      </c>
      <c r="J47" s="26">
        <f t="shared" si="13"/>
        <v>0</v>
      </c>
      <c r="K47" s="26">
        <f t="shared" si="14"/>
        <v>0</v>
      </c>
      <c r="L47" s="27">
        <f t="shared" si="15"/>
        <v>795</v>
      </c>
      <c r="M47" s="28">
        <f t="shared" si="16"/>
        <v>159</v>
      </c>
      <c r="N47" s="29"/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183">
        <v>0</v>
      </c>
      <c r="AH47" s="184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420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375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</row>
    <row r="48" spans="1:104" s="5" customFormat="1" ht="14.1" customHeight="1" x14ac:dyDescent="0.25">
      <c r="A48" s="21">
        <f t="shared" si="0"/>
        <v>35</v>
      </c>
      <c r="B48" s="140" t="s">
        <v>558</v>
      </c>
      <c r="C48" s="151">
        <v>13653</v>
      </c>
      <c r="D48" s="46" t="s">
        <v>44</v>
      </c>
      <c r="E48" s="25">
        <f t="shared" si="9"/>
        <v>450</v>
      </c>
      <c r="F48" s="25" t="e">
        <f>VLOOKUP(E48,Tab!$E$2:$F$255,2,TRUE)</f>
        <v>#N/A</v>
      </c>
      <c r="G48" s="26">
        <f t="shared" si="10"/>
        <v>450</v>
      </c>
      <c r="H48" s="26">
        <f t="shared" si="11"/>
        <v>222</v>
      </c>
      <c r="I48" s="26">
        <f t="shared" si="12"/>
        <v>0</v>
      </c>
      <c r="J48" s="26">
        <f t="shared" si="13"/>
        <v>0</v>
      </c>
      <c r="K48" s="26">
        <f t="shared" si="14"/>
        <v>0</v>
      </c>
      <c r="L48" s="27">
        <f t="shared" si="15"/>
        <v>672</v>
      </c>
      <c r="M48" s="28">
        <f t="shared" si="16"/>
        <v>134.4</v>
      </c>
      <c r="N48" s="29"/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183">
        <v>0</v>
      </c>
      <c r="AH48" s="184">
        <v>222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450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</row>
    <row r="49" spans="1:104" ht="14.1" customHeight="1" x14ac:dyDescent="0.25">
      <c r="A49" s="21">
        <f t="shared" si="0"/>
        <v>36</v>
      </c>
      <c r="B49" s="158" t="s">
        <v>625</v>
      </c>
      <c r="C49" s="51">
        <v>11799</v>
      </c>
      <c r="D49" s="147" t="s">
        <v>26</v>
      </c>
      <c r="E49" s="25">
        <f t="shared" si="9"/>
        <v>541</v>
      </c>
      <c r="F49" s="25" t="str">
        <f>VLOOKUP(E49,Tab!$E$2:$F$255,2,TRUE)</f>
        <v>Não</v>
      </c>
      <c r="G49" s="26">
        <f t="shared" si="10"/>
        <v>541</v>
      </c>
      <c r="H49" s="26">
        <f t="shared" si="11"/>
        <v>0</v>
      </c>
      <c r="I49" s="26">
        <f t="shared" si="12"/>
        <v>0</v>
      </c>
      <c r="J49" s="26">
        <f t="shared" si="13"/>
        <v>0</v>
      </c>
      <c r="K49" s="26">
        <f t="shared" si="14"/>
        <v>0</v>
      </c>
      <c r="L49" s="27">
        <f t="shared" si="15"/>
        <v>541</v>
      </c>
      <c r="M49" s="28">
        <f t="shared" si="16"/>
        <v>108.2</v>
      </c>
      <c r="N49" s="29"/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183">
        <v>0</v>
      </c>
      <c r="AH49" s="184">
        <v>541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</row>
    <row r="50" spans="1:104" ht="14.1" customHeight="1" x14ac:dyDescent="0.25">
      <c r="A50" s="21">
        <f t="shared" si="0"/>
        <v>37</v>
      </c>
      <c r="B50" s="158" t="s">
        <v>168</v>
      </c>
      <c r="C50" s="152">
        <v>13908</v>
      </c>
      <c r="D50" s="139" t="s">
        <v>34</v>
      </c>
      <c r="E50" s="25">
        <f t="shared" si="9"/>
        <v>534</v>
      </c>
      <c r="F50" s="25" t="str">
        <f>VLOOKUP(E50,Tab!$E$2:$F$255,2,TRUE)</f>
        <v>Não</v>
      </c>
      <c r="G50" s="26">
        <f t="shared" si="10"/>
        <v>534</v>
      </c>
      <c r="H50" s="26">
        <f t="shared" si="11"/>
        <v>0</v>
      </c>
      <c r="I50" s="26">
        <f t="shared" si="12"/>
        <v>0</v>
      </c>
      <c r="J50" s="26">
        <f t="shared" si="13"/>
        <v>0</v>
      </c>
      <c r="K50" s="26">
        <f t="shared" si="14"/>
        <v>0</v>
      </c>
      <c r="L50" s="27">
        <f t="shared" si="15"/>
        <v>534</v>
      </c>
      <c r="M50" s="28">
        <f t="shared" si="16"/>
        <v>106.8</v>
      </c>
      <c r="N50" s="29"/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183">
        <v>0</v>
      </c>
      <c r="AH50" s="184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534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</row>
    <row r="51" spans="1:104" ht="14.1" customHeight="1" x14ac:dyDescent="0.25">
      <c r="A51" s="21">
        <f t="shared" si="0"/>
        <v>38</v>
      </c>
      <c r="B51" s="158" t="s">
        <v>603</v>
      </c>
      <c r="C51" s="152">
        <v>5346</v>
      </c>
      <c r="D51" s="139" t="s">
        <v>64</v>
      </c>
      <c r="E51" s="25">
        <f t="shared" si="9"/>
        <v>530</v>
      </c>
      <c r="F51" s="25" t="str">
        <f>VLOOKUP(E51,Tab!$E$2:$F$255,2,TRUE)</f>
        <v>Não</v>
      </c>
      <c r="G51" s="26">
        <f t="shared" si="10"/>
        <v>530</v>
      </c>
      <c r="H51" s="26">
        <f t="shared" si="11"/>
        <v>0</v>
      </c>
      <c r="I51" s="26">
        <f t="shared" si="12"/>
        <v>0</v>
      </c>
      <c r="J51" s="26">
        <f t="shared" si="13"/>
        <v>0</v>
      </c>
      <c r="K51" s="26">
        <f t="shared" si="14"/>
        <v>0</v>
      </c>
      <c r="L51" s="27">
        <f t="shared" si="15"/>
        <v>530</v>
      </c>
      <c r="M51" s="28">
        <f t="shared" si="16"/>
        <v>106</v>
      </c>
      <c r="N51" s="29"/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183">
        <v>0</v>
      </c>
      <c r="AH51" s="184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530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</row>
    <row r="52" spans="1:104" ht="14.1" customHeight="1" x14ac:dyDescent="0.25">
      <c r="A52" s="21">
        <f t="shared" si="0"/>
        <v>39</v>
      </c>
      <c r="B52" s="158" t="s">
        <v>615</v>
      </c>
      <c r="C52" s="152">
        <v>13579</v>
      </c>
      <c r="D52" s="139" t="s">
        <v>34</v>
      </c>
      <c r="E52" s="25">
        <f t="shared" si="9"/>
        <v>509</v>
      </c>
      <c r="F52" s="25" t="str">
        <f>VLOOKUP(E52,Tab!$E$2:$F$255,2,TRUE)</f>
        <v>Não</v>
      </c>
      <c r="G52" s="26">
        <f t="shared" si="10"/>
        <v>509</v>
      </c>
      <c r="H52" s="26">
        <f t="shared" si="11"/>
        <v>0</v>
      </c>
      <c r="I52" s="26">
        <f t="shared" si="12"/>
        <v>0</v>
      </c>
      <c r="J52" s="26">
        <f t="shared" si="13"/>
        <v>0</v>
      </c>
      <c r="K52" s="26">
        <f t="shared" si="14"/>
        <v>0</v>
      </c>
      <c r="L52" s="27">
        <f t="shared" si="15"/>
        <v>509</v>
      </c>
      <c r="M52" s="28">
        <f t="shared" si="16"/>
        <v>101.8</v>
      </c>
      <c r="N52" s="29"/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183">
        <v>0</v>
      </c>
      <c r="AH52" s="184">
        <v>0</v>
      </c>
      <c r="AI52" s="31">
        <v>0</v>
      </c>
      <c r="AJ52" s="31">
        <v>0</v>
      </c>
      <c r="AK52" s="31">
        <v>509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</row>
    <row r="53" spans="1:104" ht="14.1" customHeight="1" x14ac:dyDescent="0.25">
      <c r="A53" s="21">
        <f t="shared" si="0"/>
        <v>40</v>
      </c>
      <c r="B53" s="158" t="s">
        <v>269</v>
      </c>
      <c r="C53" s="152">
        <v>3517</v>
      </c>
      <c r="D53" s="147" t="s">
        <v>34</v>
      </c>
      <c r="E53" s="25">
        <f t="shared" si="9"/>
        <v>504</v>
      </c>
      <c r="F53" s="25" t="str">
        <f>VLOOKUP(E53,Tab!$E$2:$F$255,2,TRUE)</f>
        <v>Não</v>
      </c>
      <c r="G53" s="26">
        <f t="shared" si="10"/>
        <v>504</v>
      </c>
      <c r="H53" s="26">
        <f t="shared" si="11"/>
        <v>0</v>
      </c>
      <c r="I53" s="26">
        <f t="shared" si="12"/>
        <v>0</v>
      </c>
      <c r="J53" s="26">
        <f t="shared" si="13"/>
        <v>0</v>
      </c>
      <c r="K53" s="26">
        <f t="shared" si="14"/>
        <v>0</v>
      </c>
      <c r="L53" s="27">
        <f t="shared" si="15"/>
        <v>504</v>
      </c>
      <c r="M53" s="28">
        <f t="shared" si="16"/>
        <v>100.8</v>
      </c>
      <c r="N53" s="29"/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183">
        <v>0</v>
      </c>
      <c r="AH53" s="184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504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</row>
    <row r="54" spans="1:104" ht="14.1" customHeight="1" x14ac:dyDescent="0.25">
      <c r="A54" s="21">
        <f t="shared" si="0"/>
        <v>41</v>
      </c>
      <c r="B54" s="158" t="s">
        <v>171</v>
      </c>
      <c r="C54" s="51">
        <v>12644</v>
      </c>
      <c r="D54" s="147" t="s">
        <v>26</v>
      </c>
      <c r="E54" s="25">
        <f t="shared" si="9"/>
        <v>0</v>
      </c>
      <c r="F54" s="25" t="e">
        <f>VLOOKUP(E54,Tab!$E$2:$F$255,2,TRUE)</f>
        <v>#N/A</v>
      </c>
      <c r="G54" s="26">
        <f t="shared" si="10"/>
        <v>493</v>
      </c>
      <c r="H54" s="26">
        <f t="shared" si="11"/>
        <v>0</v>
      </c>
      <c r="I54" s="26">
        <f t="shared" si="12"/>
        <v>0</v>
      </c>
      <c r="J54" s="26">
        <f t="shared" si="13"/>
        <v>0</v>
      </c>
      <c r="K54" s="26">
        <f t="shared" si="14"/>
        <v>0</v>
      </c>
      <c r="L54" s="27">
        <f t="shared" si="15"/>
        <v>493</v>
      </c>
      <c r="M54" s="28">
        <f t="shared" si="16"/>
        <v>98.6</v>
      </c>
      <c r="N54" s="29"/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183">
        <v>0</v>
      </c>
      <c r="AH54" s="184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493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31">
        <v>0</v>
      </c>
    </row>
    <row r="55" spans="1:104" ht="14.1" customHeight="1" x14ac:dyDescent="0.25">
      <c r="A55" s="21">
        <f t="shared" si="0"/>
        <v>42</v>
      </c>
      <c r="B55" s="158" t="s">
        <v>601</v>
      </c>
      <c r="C55" s="152">
        <v>14911</v>
      </c>
      <c r="D55" s="139" t="s">
        <v>26</v>
      </c>
      <c r="E55" s="25">
        <f t="shared" si="9"/>
        <v>482</v>
      </c>
      <c r="F55" s="25" t="e">
        <f>VLOOKUP(E55,Tab!$E$2:$F$255,2,TRUE)</f>
        <v>#N/A</v>
      </c>
      <c r="G55" s="26">
        <f t="shared" si="10"/>
        <v>482</v>
      </c>
      <c r="H55" s="26">
        <f t="shared" si="11"/>
        <v>0</v>
      </c>
      <c r="I55" s="26">
        <f t="shared" si="12"/>
        <v>0</v>
      </c>
      <c r="J55" s="26">
        <f t="shared" si="13"/>
        <v>0</v>
      </c>
      <c r="K55" s="26">
        <f t="shared" si="14"/>
        <v>0</v>
      </c>
      <c r="L55" s="27">
        <f t="shared" si="15"/>
        <v>482</v>
      </c>
      <c r="M55" s="28">
        <f t="shared" si="16"/>
        <v>96.4</v>
      </c>
      <c r="N55" s="29"/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183">
        <v>0</v>
      </c>
      <c r="AH55" s="184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482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</row>
    <row r="56" spans="1:104" s="61" customFormat="1" ht="14.1" customHeight="1" x14ac:dyDescent="0.25">
      <c r="A56" s="48">
        <f t="shared" si="0"/>
        <v>43</v>
      </c>
      <c r="B56" s="59" t="s">
        <v>656</v>
      </c>
      <c r="C56" s="151">
        <v>16346</v>
      </c>
      <c r="D56" s="138" t="s">
        <v>26</v>
      </c>
      <c r="E56" s="25">
        <f t="shared" si="9"/>
        <v>476</v>
      </c>
      <c r="F56" s="25" t="e">
        <f>VLOOKUP(E56,Tab!$E$2:$F$255,2,TRUE)</f>
        <v>#N/A</v>
      </c>
      <c r="G56" s="26">
        <f t="shared" si="10"/>
        <v>476</v>
      </c>
      <c r="H56" s="26">
        <f t="shared" si="11"/>
        <v>0</v>
      </c>
      <c r="I56" s="26">
        <f t="shared" si="12"/>
        <v>0</v>
      </c>
      <c r="J56" s="26">
        <f t="shared" si="13"/>
        <v>0</v>
      </c>
      <c r="K56" s="26">
        <f t="shared" si="14"/>
        <v>0</v>
      </c>
      <c r="L56" s="27">
        <f t="shared" si="15"/>
        <v>476</v>
      </c>
      <c r="M56" s="28">
        <f t="shared" si="16"/>
        <v>95.2</v>
      </c>
      <c r="N56" s="29"/>
      <c r="O56" s="31">
        <v>0</v>
      </c>
      <c r="P56" s="31">
        <v>0</v>
      </c>
      <c r="Q56" s="31">
        <v>476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183">
        <v>0</v>
      </c>
      <c r="AH56" s="184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</row>
    <row r="57" spans="1:104" s="5" customFormat="1" ht="14.1" customHeight="1" x14ac:dyDescent="0.25">
      <c r="A57" s="21">
        <f t="shared" si="0"/>
        <v>44</v>
      </c>
      <c r="B57" s="158" t="s">
        <v>531</v>
      </c>
      <c r="C57" s="152">
        <v>14961</v>
      </c>
      <c r="D57" s="139" t="s">
        <v>49</v>
      </c>
      <c r="E57" s="25">
        <f t="shared" si="9"/>
        <v>455</v>
      </c>
      <c r="F57" s="25" t="e">
        <f>VLOOKUP(E57,Tab!$E$2:$F$255,2,TRUE)</f>
        <v>#N/A</v>
      </c>
      <c r="G57" s="26">
        <f t="shared" si="10"/>
        <v>455</v>
      </c>
      <c r="H57" s="26">
        <f t="shared" si="11"/>
        <v>0</v>
      </c>
      <c r="I57" s="26">
        <f t="shared" si="12"/>
        <v>0</v>
      </c>
      <c r="J57" s="26">
        <f t="shared" si="13"/>
        <v>0</v>
      </c>
      <c r="K57" s="26">
        <f t="shared" si="14"/>
        <v>0</v>
      </c>
      <c r="L57" s="27">
        <f t="shared" si="15"/>
        <v>455</v>
      </c>
      <c r="M57" s="28">
        <f t="shared" si="16"/>
        <v>91</v>
      </c>
      <c r="N57" s="29"/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183">
        <v>0</v>
      </c>
      <c r="AH57" s="184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455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</row>
    <row r="58" spans="1:104" s="5" customFormat="1" ht="14.1" customHeight="1" x14ac:dyDescent="0.25">
      <c r="A58" s="21">
        <f t="shared" si="0"/>
        <v>45</v>
      </c>
      <c r="B58" s="141" t="s">
        <v>566</v>
      </c>
      <c r="C58" s="152">
        <v>15570</v>
      </c>
      <c r="D58" s="60" t="s">
        <v>44</v>
      </c>
      <c r="E58" s="25">
        <f t="shared" si="9"/>
        <v>455</v>
      </c>
      <c r="F58" s="25" t="e">
        <f>VLOOKUP(E58,Tab!$E$2:$F$255,2,TRUE)</f>
        <v>#N/A</v>
      </c>
      <c r="G58" s="26">
        <f t="shared" si="10"/>
        <v>455</v>
      </c>
      <c r="H58" s="26">
        <f t="shared" si="11"/>
        <v>0</v>
      </c>
      <c r="I58" s="26">
        <f t="shared" si="12"/>
        <v>0</v>
      </c>
      <c r="J58" s="26">
        <f t="shared" si="13"/>
        <v>0</v>
      </c>
      <c r="K58" s="26">
        <f t="shared" si="14"/>
        <v>0</v>
      </c>
      <c r="L58" s="27">
        <f t="shared" si="15"/>
        <v>455</v>
      </c>
      <c r="M58" s="28">
        <f t="shared" si="16"/>
        <v>91</v>
      </c>
      <c r="N58" s="29"/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183">
        <v>0</v>
      </c>
      <c r="AH58" s="184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455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31">
        <v>0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</row>
    <row r="59" spans="1:104" x14ac:dyDescent="0.25">
      <c r="A59" s="21">
        <f t="shared" si="0"/>
        <v>46</v>
      </c>
      <c r="B59" s="158" t="s">
        <v>385</v>
      </c>
      <c r="C59" s="51">
        <v>14066</v>
      </c>
      <c r="D59" s="147" t="s">
        <v>369</v>
      </c>
      <c r="E59" s="25">
        <f t="shared" si="9"/>
        <v>424</v>
      </c>
      <c r="F59" s="25" t="e">
        <f>VLOOKUP(E59,Tab!$E$2:$F$255,2,TRUE)</f>
        <v>#N/A</v>
      </c>
      <c r="G59" s="26">
        <f t="shared" si="10"/>
        <v>424</v>
      </c>
      <c r="H59" s="26">
        <f t="shared" si="11"/>
        <v>0</v>
      </c>
      <c r="I59" s="26">
        <f t="shared" si="12"/>
        <v>0</v>
      </c>
      <c r="J59" s="26">
        <f t="shared" si="13"/>
        <v>0</v>
      </c>
      <c r="K59" s="26">
        <f t="shared" si="14"/>
        <v>0</v>
      </c>
      <c r="L59" s="142">
        <f t="shared" si="15"/>
        <v>424</v>
      </c>
      <c r="M59" s="28">
        <f t="shared" si="16"/>
        <v>84.8</v>
      </c>
      <c r="N59" s="29"/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183">
        <v>0</v>
      </c>
      <c r="AH59" s="184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424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</row>
    <row r="60" spans="1:104" x14ac:dyDescent="0.25">
      <c r="A60" s="21">
        <f t="shared" si="0"/>
        <v>47</v>
      </c>
      <c r="B60" s="141" t="s">
        <v>599</v>
      </c>
      <c r="C60" s="152">
        <v>15771</v>
      </c>
      <c r="D60" s="60" t="s">
        <v>41</v>
      </c>
      <c r="E60" s="25">
        <f t="shared" si="9"/>
        <v>423</v>
      </c>
      <c r="F60" s="25" t="e">
        <f>VLOOKUP(E60,Tab!$E$2:$F$255,2,TRUE)</f>
        <v>#N/A</v>
      </c>
      <c r="G60" s="37">
        <f t="shared" si="10"/>
        <v>423</v>
      </c>
      <c r="H60" s="37">
        <f t="shared" si="11"/>
        <v>0</v>
      </c>
      <c r="I60" s="37">
        <f t="shared" si="12"/>
        <v>0</v>
      </c>
      <c r="J60" s="37">
        <f t="shared" si="13"/>
        <v>0</v>
      </c>
      <c r="K60" s="37">
        <f t="shared" si="14"/>
        <v>0</v>
      </c>
      <c r="L60" s="142">
        <f t="shared" si="15"/>
        <v>423</v>
      </c>
      <c r="M60" s="28">
        <f t="shared" si="16"/>
        <v>84.6</v>
      </c>
      <c r="N60" s="29"/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183">
        <v>0</v>
      </c>
      <c r="AH60" s="184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423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</row>
    <row r="61" spans="1:104" x14ac:dyDescent="0.25">
      <c r="A61" s="21">
        <f t="shared" si="0"/>
        <v>48</v>
      </c>
      <c r="B61" s="158" t="s">
        <v>316</v>
      </c>
      <c r="C61" s="51">
        <v>15222</v>
      </c>
      <c r="D61" s="147" t="s">
        <v>290</v>
      </c>
      <c r="E61" s="25">
        <f t="shared" si="9"/>
        <v>0</v>
      </c>
      <c r="F61" s="25" t="e">
        <f>VLOOKUP(E61,Tab!$E$2:$F$255,2,TRUE)</f>
        <v>#N/A</v>
      </c>
      <c r="G61" s="26">
        <f t="shared" si="10"/>
        <v>400</v>
      </c>
      <c r="H61" s="26">
        <f t="shared" si="11"/>
        <v>0</v>
      </c>
      <c r="I61" s="26">
        <f t="shared" si="12"/>
        <v>0</v>
      </c>
      <c r="J61" s="26">
        <f t="shared" si="13"/>
        <v>0</v>
      </c>
      <c r="K61" s="26">
        <f t="shared" si="14"/>
        <v>0</v>
      </c>
      <c r="L61" s="142">
        <f t="shared" si="15"/>
        <v>400</v>
      </c>
      <c r="M61" s="28">
        <f t="shared" si="16"/>
        <v>80</v>
      </c>
      <c r="N61" s="29"/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183">
        <v>0</v>
      </c>
      <c r="AH61" s="184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400</v>
      </c>
      <c r="BS61" s="31">
        <v>0</v>
      </c>
      <c r="BT61" s="31">
        <v>0</v>
      </c>
      <c r="BU61" s="31">
        <v>0</v>
      </c>
      <c r="BV61" s="31">
        <v>0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</row>
    <row r="62" spans="1:104" x14ac:dyDescent="0.25">
      <c r="A62" s="21">
        <f t="shared" si="0"/>
        <v>49</v>
      </c>
      <c r="B62" s="141" t="s">
        <v>172</v>
      </c>
      <c r="C62" s="152">
        <v>13674</v>
      </c>
      <c r="D62" s="60" t="s">
        <v>118</v>
      </c>
      <c r="E62" s="25">
        <f t="shared" si="9"/>
        <v>378</v>
      </c>
      <c r="F62" s="25" t="e">
        <f>VLOOKUP(E62,Tab!$E$2:$F$255,2,TRUE)</f>
        <v>#N/A</v>
      </c>
      <c r="G62" s="37">
        <f t="shared" si="10"/>
        <v>378</v>
      </c>
      <c r="H62" s="37">
        <f t="shared" si="11"/>
        <v>0</v>
      </c>
      <c r="I62" s="37">
        <f t="shared" si="12"/>
        <v>0</v>
      </c>
      <c r="J62" s="37">
        <f t="shared" si="13"/>
        <v>0</v>
      </c>
      <c r="K62" s="37">
        <f t="shared" si="14"/>
        <v>0</v>
      </c>
      <c r="L62" s="142">
        <f t="shared" si="15"/>
        <v>378</v>
      </c>
      <c r="M62" s="28">
        <f t="shared" si="16"/>
        <v>75.599999999999994</v>
      </c>
      <c r="N62" s="29"/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183">
        <v>0</v>
      </c>
      <c r="AH62" s="184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378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0</v>
      </c>
      <c r="BZ62" s="31">
        <v>0</v>
      </c>
      <c r="CA62" s="31">
        <v>0</v>
      </c>
      <c r="CB62" s="31">
        <v>0</v>
      </c>
      <c r="CC62" s="31">
        <v>0</v>
      </c>
      <c r="CD62" s="31">
        <v>0</v>
      </c>
    </row>
    <row r="63" spans="1:104" x14ac:dyDescent="0.25">
      <c r="A63" s="21">
        <f t="shared" si="0"/>
        <v>50</v>
      </c>
      <c r="B63" s="158" t="s">
        <v>508</v>
      </c>
      <c r="C63" s="152">
        <v>14102</v>
      </c>
      <c r="D63" s="139" t="s">
        <v>509</v>
      </c>
      <c r="E63" s="25">
        <f t="shared" si="9"/>
        <v>0</v>
      </c>
      <c r="F63" s="25" t="e">
        <f>VLOOKUP(E63,Tab!$E$2:$F$255,2,TRUE)</f>
        <v>#N/A</v>
      </c>
      <c r="G63" s="26">
        <f t="shared" si="10"/>
        <v>365</v>
      </c>
      <c r="H63" s="26">
        <f t="shared" si="11"/>
        <v>0</v>
      </c>
      <c r="I63" s="26">
        <f t="shared" si="12"/>
        <v>0</v>
      </c>
      <c r="J63" s="26">
        <f t="shared" si="13"/>
        <v>0</v>
      </c>
      <c r="K63" s="26">
        <f t="shared" si="14"/>
        <v>0</v>
      </c>
      <c r="L63" s="142">
        <f t="shared" si="15"/>
        <v>365</v>
      </c>
      <c r="M63" s="28">
        <f t="shared" si="16"/>
        <v>73</v>
      </c>
      <c r="N63" s="29"/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183">
        <v>0</v>
      </c>
      <c r="AH63" s="184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365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31">
        <v>0</v>
      </c>
    </row>
    <row r="64" spans="1:104" x14ac:dyDescent="0.25">
      <c r="A64" s="21">
        <f t="shared" si="0"/>
        <v>51</v>
      </c>
      <c r="B64" s="158" t="s">
        <v>569</v>
      </c>
      <c r="C64" s="152">
        <v>12580</v>
      </c>
      <c r="D64" s="139" t="s">
        <v>41</v>
      </c>
      <c r="E64" s="25">
        <f t="shared" si="9"/>
        <v>344</v>
      </c>
      <c r="F64" s="25" t="e">
        <f>VLOOKUP(E64,Tab!$E$2:$F$255,2,TRUE)</f>
        <v>#N/A</v>
      </c>
      <c r="G64" s="26">
        <f t="shared" si="10"/>
        <v>344</v>
      </c>
      <c r="H64" s="26">
        <f t="shared" si="11"/>
        <v>0</v>
      </c>
      <c r="I64" s="26">
        <f t="shared" si="12"/>
        <v>0</v>
      </c>
      <c r="J64" s="26">
        <f t="shared" si="13"/>
        <v>0</v>
      </c>
      <c r="K64" s="26">
        <f t="shared" si="14"/>
        <v>0</v>
      </c>
      <c r="L64" s="142">
        <f t="shared" si="15"/>
        <v>344</v>
      </c>
      <c r="M64" s="28">
        <f t="shared" si="16"/>
        <v>68.8</v>
      </c>
      <c r="N64" s="29"/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183">
        <v>0</v>
      </c>
      <c r="AH64" s="184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344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</row>
    <row r="65" spans="1:82" x14ac:dyDescent="0.25">
      <c r="A65" s="21">
        <f t="shared" si="0"/>
        <v>52</v>
      </c>
      <c r="B65" s="158" t="s">
        <v>616</v>
      </c>
      <c r="C65" s="152">
        <v>15954</v>
      </c>
      <c r="D65" s="139" t="s">
        <v>290</v>
      </c>
      <c r="E65" s="25">
        <f t="shared" si="9"/>
        <v>250</v>
      </c>
      <c r="F65" s="25" t="e">
        <f>VLOOKUP(E65,Tab!$E$2:$F$255,2,TRUE)</f>
        <v>#N/A</v>
      </c>
      <c r="G65" s="26">
        <f t="shared" si="10"/>
        <v>250</v>
      </c>
      <c r="H65" s="26">
        <f t="shared" si="11"/>
        <v>0</v>
      </c>
      <c r="I65" s="26">
        <f t="shared" si="12"/>
        <v>0</v>
      </c>
      <c r="J65" s="26">
        <f t="shared" si="13"/>
        <v>0</v>
      </c>
      <c r="K65" s="26">
        <f t="shared" si="14"/>
        <v>0</v>
      </c>
      <c r="L65" s="142">
        <f t="shared" si="15"/>
        <v>250</v>
      </c>
      <c r="M65" s="28">
        <f t="shared" si="16"/>
        <v>50</v>
      </c>
      <c r="N65" s="29"/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183">
        <v>0</v>
      </c>
      <c r="AH65" s="184">
        <v>0</v>
      </c>
      <c r="AI65" s="31">
        <v>0</v>
      </c>
      <c r="AJ65" s="31">
        <v>0</v>
      </c>
      <c r="AK65" s="31">
        <v>250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0</v>
      </c>
      <c r="BW65" s="31">
        <v>0</v>
      </c>
      <c r="BX65" s="31">
        <v>0</v>
      </c>
      <c r="BY65" s="31">
        <v>0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</row>
    <row r="66" spans="1:82" x14ac:dyDescent="0.25">
      <c r="A66" s="21">
        <f t="shared" si="0"/>
        <v>53</v>
      </c>
      <c r="B66" s="158" t="s">
        <v>176</v>
      </c>
      <c r="C66" s="51">
        <v>14028</v>
      </c>
      <c r="D66" s="147" t="s">
        <v>24</v>
      </c>
      <c r="E66" s="25">
        <f t="shared" si="9"/>
        <v>0</v>
      </c>
      <c r="F66" s="25" t="e">
        <f>VLOOKUP(E66,Tab!$E$2:$F$255,2,TRUE)</f>
        <v>#N/A</v>
      </c>
      <c r="G66" s="26">
        <f t="shared" si="10"/>
        <v>0</v>
      </c>
      <c r="H66" s="26">
        <f t="shared" si="11"/>
        <v>0</v>
      </c>
      <c r="I66" s="26">
        <f t="shared" si="12"/>
        <v>0</v>
      </c>
      <c r="J66" s="26">
        <f t="shared" si="13"/>
        <v>0</v>
      </c>
      <c r="K66" s="26">
        <f t="shared" si="14"/>
        <v>0</v>
      </c>
      <c r="L66" s="142">
        <f t="shared" si="15"/>
        <v>0</v>
      </c>
      <c r="M66" s="28">
        <f t="shared" si="16"/>
        <v>0</v>
      </c>
      <c r="N66" s="29"/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183">
        <v>0</v>
      </c>
      <c r="AH66" s="184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0</v>
      </c>
      <c r="BW66" s="31">
        <v>0</v>
      </c>
      <c r="BX66" s="31">
        <v>0</v>
      </c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1">
        <v>0</v>
      </c>
    </row>
    <row r="67" spans="1:82" x14ac:dyDescent="0.25">
      <c r="A67" s="21">
        <f t="shared" si="0"/>
        <v>54</v>
      </c>
      <c r="B67" s="158"/>
      <c r="C67" s="51"/>
      <c r="D67" s="147"/>
      <c r="E67" s="25">
        <f t="shared" si="9"/>
        <v>0</v>
      </c>
      <c r="F67" s="25" t="e">
        <f>VLOOKUP(E67,Tab!$E$2:$F$255,2,TRUE)</f>
        <v>#N/A</v>
      </c>
      <c r="G67" s="26">
        <f t="shared" si="10"/>
        <v>0</v>
      </c>
      <c r="H67" s="26">
        <f t="shared" si="11"/>
        <v>0</v>
      </c>
      <c r="I67" s="26">
        <f t="shared" si="12"/>
        <v>0</v>
      </c>
      <c r="J67" s="26">
        <f t="shared" si="13"/>
        <v>0</v>
      </c>
      <c r="K67" s="26">
        <f t="shared" si="14"/>
        <v>0</v>
      </c>
      <c r="L67" s="142">
        <f t="shared" si="15"/>
        <v>0</v>
      </c>
      <c r="M67" s="28">
        <f t="shared" si="16"/>
        <v>0</v>
      </c>
      <c r="N67" s="29"/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183">
        <v>0</v>
      </c>
      <c r="AH67" s="184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v>0</v>
      </c>
      <c r="BX67" s="31">
        <v>0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</row>
    <row r="68" spans="1:82" x14ac:dyDescent="0.25">
      <c r="A68" s="21">
        <f t="shared" si="0"/>
        <v>55</v>
      </c>
      <c r="B68" s="158"/>
      <c r="C68" s="152"/>
      <c r="D68" s="139"/>
      <c r="E68" s="25">
        <f t="shared" si="9"/>
        <v>0</v>
      </c>
      <c r="F68" s="25" t="e">
        <f>VLOOKUP(E68,Tab!$E$2:$F$255,2,TRUE)</f>
        <v>#N/A</v>
      </c>
      <c r="G68" s="26">
        <f t="shared" si="10"/>
        <v>0</v>
      </c>
      <c r="H68" s="26">
        <f t="shared" si="11"/>
        <v>0</v>
      </c>
      <c r="I68" s="26">
        <f t="shared" si="12"/>
        <v>0</v>
      </c>
      <c r="J68" s="26">
        <f t="shared" si="13"/>
        <v>0</v>
      </c>
      <c r="K68" s="26">
        <f t="shared" si="14"/>
        <v>0</v>
      </c>
      <c r="L68" s="142">
        <f t="shared" si="15"/>
        <v>0</v>
      </c>
      <c r="M68" s="28">
        <f t="shared" si="16"/>
        <v>0</v>
      </c>
      <c r="N68" s="29"/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183">
        <v>0</v>
      </c>
      <c r="AH68" s="184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</row>
  </sheetData>
  <sortState ref="B14:CD68">
    <sortCondition descending="1" ref="L14:L68"/>
    <sortCondition descending="1" ref="E14:E68"/>
  </sortState>
  <mergeCells count="16">
    <mergeCell ref="AH9:CD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O9:AG9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8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8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30" width="20.140625" style="5" customWidth="1"/>
    <col min="31" max="31" width="20.140625" style="5" bestFit="1" customWidth="1"/>
    <col min="32" max="32" width="19.140625" style="5" customWidth="1"/>
    <col min="33" max="46" width="9.140625" style="6"/>
    <col min="47" max="242" width="9.140625" style="4"/>
    <col min="243" max="243" width="4" style="4" customWidth="1"/>
    <col min="244" max="244" width="21.140625" style="4" customWidth="1"/>
    <col min="245" max="245" width="7.28515625" style="4" customWidth="1"/>
    <col min="246" max="246" width="9.5703125" style="4" customWidth="1"/>
    <col min="247" max="248" width="9.28515625" style="4" customWidth="1"/>
    <col min="249" max="250" width="8.140625" style="4" customWidth="1"/>
    <col min="251" max="253" width="8.28515625" style="4" customWidth="1"/>
    <col min="254" max="254" width="10" style="4" customWidth="1"/>
    <col min="255" max="255" width="10.28515625" style="4" customWidth="1"/>
    <col min="256" max="256" width="1.7109375" style="4" customWidth="1"/>
    <col min="257" max="266" width="17.28515625" style="4" customWidth="1"/>
    <col min="267" max="268" width="10.7109375" style="4" customWidth="1"/>
    <col min="269" max="270" width="17.28515625" style="4" customWidth="1"/>
    <col min="271" max="271" width="18.42578125" style="4" bestFit="1" customWidth="1"/>
    <col min="272" max="288" width="17.28515625" style="4" customWidth="1"/>
    <col min="289" max="498" width="9.140625" style="4"/>
    <col min="499" max="499" width="4" style="4" customWidth="1"/>
    <col min="500" max="500" width="21.140625" style="4" customWidth="1"/>
    <col min="501" max="501" width="7.28515625" style="4" customWidth="1"/>
    <col min="502" max="502" width="9.5703125" style="4" customWidth="1"/>
    <col min="503" max="504" width="9.28515625" style="4" customWidth="1"/>
    <col min="505" max="506" width="8.140625" style="4" customWidth="1"/>
    <col min="507" max="509" width="8.28515625" style="4" customWidth="1"/>
    <col min="510" max="510" width="10" style="4" customWidth="1"/>
    <col min="511" max="511" width="10.28515625" style="4" customWidth="1"/>
    <col min="512" max="512" width="1.7109375" style="4" customWidth="1"/>
    <col min="513" max="522" width="17.28515625" style="4" customWidth="1"/>
    <col min="523" max="524" width="10.7109375" style="4" customWidth="1"/>
    <col min="525" max="526" width="17.28515625" style="4" customWidth="1"/>
    <col min="527" max="527" width="18.42578125" style="4" bestFit="1" customWidth="1"/>
    <col min="528" max="544" width="17.28515625" style="4" customWidth="1"/>
    <col min="545" max="754" width="9.140625" style="4"/>
    <col min="755" max="755" width="4" style="4" customWidth="1"/>
    <col min="756" max="756" width="21.140625" style="4" customWidth="1"/>
    <col min="757" max="757" width="7.28515625" style="4" customWidth="1"/>
    <col min="758" max="758" width="9.5703125" style="4" customWidth="1"/>
    <col min="759" max="760" width="9.28515625" style="4" customWidth="1"/>
    <col min="761" max="762" width="8.140625" style="4" customWidth="1"/>
    <col min="763" max="765" width="8.28515625" style="4" customWidth="1"/>
    <col min="766" max="766" width="10" style="4" customWidth="1"/>
    <col min="767" max="767" width="10.28515625" style="4" customWidth="1"/>
    <col min="768" max="768" width="1.7109375" style="4" customWidth="1"/>
    <col min="769" max="778" width="17.28515625" style="4" customWidth="1"/>
    <col min="779" max="780" width="10.7109375" style="4" customWidth="1"/>
    <col min="781" max="782" width="17.28515625" style="4" customWidth="1"/>
    <col min="783" max="783" width="18.42578125" style="4" bestFit="1" customWidth="1"/>
    <col min="784" max="800" width="17.28515625" style="4" customWidth="1"/>
    <col min="801" max="1010" width="9.140625" style="4"/>
    <col min="1011" max="1011" width="4" style="4" customWidth="1"/>
    <col min="1012" max="1012" width="21.140625" style="4" customWidth="1"/>
    <col min="1013" max="1013" width="7.28515625" style="4" customWidth="1"/>
    <col min="1014" max="1014" width="9.5703125" style="4" customWidth="1"/>
    <col min="1015" max="1016" width="9.28515625" style="4" customWidth="1"/>
    <col min="1017" max="1018" width="8.140625" style="4" customWidth="1"/>
    <col min="1019" max="1021" width="8.28515625" style="4" customWidth="1"/>
    <col min="1022" max="1022" width="10" style="4" customWidth="1"/>
    <col min="1023" max="1023" width="10.28515625" style="4" customWidth="1"/>
    <col min="1024" max="1024" width="1.7109375" style="4" customWidth="1"/>
    <col min="1025" max="1034" width="17.28515625" style="4" customWidth="1"/>
    <col min="1035" max="1036" width="10.7109375" style="4" customWidth="1"/>
    <col min="1037" max="1038" width="17.28515625" style="4" customWidth="1"/>
    <col min="1039" max="1039" width="18.42578125" style="4" bestFit="1" customWidth="1"/>
    <col min="1040" max="1056" width="17.28515625" style="4" customWidth="1"/>
    <col min="1057" max="1266" width="9.140625" style="4"/>
    <col min="1267" max="1267" width="4" style="4" customWidth="1"/>
    <col min="1268" max="1268" width="21.140625" style="4" customWidth="1"/>
    <col min="1269" max="1269" width="7.28515625" style="4" customWidth="1"/>
    <col min="1270" max="1270" width="9.5703125" style="4" customWidth="1"/>
    <col min="1271" max="1272" width="9.28515625" style="4" customWidth="1"/>
    <col min="1273" max="1274" width="8.140625" style="4" customWidth="1"/>
    <col min="1275" max="1277" width="8.28515625" style="4" customWidth="1"/>
    <col min="1278" max="1278" width="10" style="4" customWidth="1"/>
    <col min="1279" max="1279" width="10.28515625" style="4" customWidth="1"/>
    <col min="1280" max="1280" width="1.7109375" style="4" customWidth="1"/>
    <col min="1281" max="1290" width="17.28515625" style="4" customWidth="1"/>
    <col min="1291" max="1292" width="10.7109375" style="4" customWidth="1"/>
    <col min="1293" max="1294" width="17.28515625" style="4" customWidth="1"/>
    <col min="1295" max="1295" width="18.42578125" style="4" bestFit="1" customWidth="1"/>
    <col min="1296" max="1312" width="17.28515625" style="4" customWidth="1"/>
    <col min="1313" max="1522" width="9.140625" style="4"/>
    <col min="1523" max="1523" width="4" style="4" customWidth="1"/>
    <col min="1524" max="1524" width="21.140625" style="4" customWidth="1"/>
    <col min="1525" max="1525" width="7.28515625" style="4" customWidth="1"/>
    <col min="1526" max="1526" width="9.5703125" style="4" customWidth="1"/>
    <col min="1527" max="1528" width="9.28515625" style="4" customWidth="1"/>
    <col min="1529" max="1530" width="8.140625" style="4" customWidth="1"/>
    <col min="1531" max="1533" width="8.28515625" style="4" customWidth="1"/>
    <col min="1534" max="1534" width="10" style="4" customWidth="1"/>
    <col min="1535" max="1535" width="10.28515625" style="4" customWidth="1"/>
    <col min="1536" max="1536" width="1.7109375" style="4" customWidth="1"/>
    <col min="1537" max="1546" width="17.28515625" style="4" customWidth="1"/>
    <col min="1547" max="1548" width="10.7109375" style="4" customWidth="1"/>
    <col min="1549" max="1550" width="17.28515625" style="4" customWidth="1"/>
    <col min="1551" max="1551" width="18.42578125" style="4" bestFit="1" customWidth="1"/>
    <col min="1552" max="1568" width="17.28515625" style="4" customWidth="1"/>
    <col min="1569" max="1778" width="9.140625" style="4"/>
    <col min="1779" max="1779" width="4" style="4" customWidth="1"/>
    <col min="1780" max="1780" width="21.140625" style="4" customWidth="1"/>
    <col min="1781" max="1781" width="7.28515625" style="4" customWidth="1"/>
    <col min="1782" max="1782" width="9.5703125" style="4" customWidth="1"/>
    <col min="1783" max="1784" width="9.28515625" style="4" customWidth="1"/>
    <col min="1785" max="1786" width="8.140625" style="4" customWidth="1"/>
    <col min="1787" max="1789" width="8.28515625" style="4" customWidth="1"/>
    <col min="1790" max="1790" width="10" style="4" customWidth="1"/>
    <col min="1791" max="1791" width="10.28515625" style="4" customWidth="1"/>
    <col min="1792" max="1792" width="1.7109375" style="4" customWidth="1"/>
    <col min="1793" max="1802" width="17.28515625" style="4" customWidth="1"/>
    <col min="1803" max="1804" width="10.7109375" style="4" customWidth="1"/>
    <col min="1805" max="1806" width="17.28515625" style="4" customWidth="1"/>
    <col min="1807" max="1807" width="18.42578125" style="4" bestFit="1" customWidth="1"/>
    <col min="1808" max="1824" width="17.28515625" style="4" customWidth="1"/>
    <col min="1825" max="2034" width="9.140625" style="4"/>
    <col min="2035" max="2035" width="4" style="4" customWidth="1"/>
    <col min="2036" max="2036" width="21.140625" style="4" customWidth="1"/>
    <col min="2037" max="2037" width="7.28515625" style="4" customWidth="1"/>
    <col min="2038" max="2038" width="9.5703125" style="4" customWidth="1"/>
    <col min="2039" max="2040" width="9.28515625" style="4" customWidth="1"/>
    <col min="2041" max="2042" width="8.140625" style="4" customWidth="1"/>
    <col min="2043" max="2045" width="8.28515625" style="4" customWidth="1"/>
    <col min="2046" max="2046" width="10" style="4" customWidth="1"/>
    <col min="2047" max="2047" width="10.28515625" style="4" customWidth="1"/>
    <col min="2048" max="2048" width="1.7109375" style="4" customWidth="1"/>
    <col min="2049" max="2058" width="17.28515625" style="4" customWidth="1"/>
    <col min="2059" max="2060" width="10.7109375" style="4" customWidth="1"/>
    <col min="2061" max="2062" width="17.28515625" style="4" customWidth="1"/>
    <col min="2063" max="2063" width="18.42578125" style="4" bestFit="1" customWidth="1"/>
    <col min="2064" max="2080" width="17.28515625" style="4" customWidth="1"/>
    <col min="2081" max="2290" width="9.140625" style="4"/>
    <col min="2291" max="2291" width="4" style="4" customWidth="1"/>
    <col min="2292" max="2292" width="21.140625" style="4" customWidth="1"/>
    <col min="2293" max="2293" width="7.28515625" style="4" customWidth="1"/>
    <col min="2294" max="2294" width="9.5703125" style="4" customWidth="1"/>
    <col min="2295" max="2296" width="9.28515625" style="4" customWidth="1"/>
    <col min="2297" max="2298" width="8.140625" style="4" customWidth="1"/>
    <col min="2299" max="2301" width="8.28515625" style="4" customWidth="1"/>
    <col min="2302" max="2302" width="10" style="4" customWidth="1"/>
    <col min="2303" max="2303" width="10.28515625" style="4" customWidth="1"/>
    <col min="2304" max="2304" width="1.7109375" style="4" customWidth="1"/>
    <col min="2305" max="2314" width="17.28515625" style="4" customWidth="1"/>
    <col min="2315" max="2316" width="10.7109375" style="4" customWidth="1"/>
    <col min="2317" max="2318" width="17.28515625" style="4" customWidth="1"/>
    <col min="2319" max="2319" width="18.42578125" style="4" bestFit="1" customWidth="1"/>
    <col min="2320" max="2336" width="17.28515625" style="4" customWidth="1"/>
    <col min="2337" max="2546" width="9.140625" style="4"/>
    <col min="2547" max="2547" width="4" style="4" customWidth="1"/>
    <col min="2548" max="2548" width="21.140625" style="4" customWidth="1"/>
    <col min="2549" max="2549" width="7.28515625" style="4" customWidth="1"/>
    <col min="2550" max="2550" width="9.5703125" style="4" customWidth="1"/>
    <col min="2551" max="2552" width="9.28515625" style="4" customWidth="1"/>
    <col min="2553" max="2554" width="8.140625" style="4" customWidth="1"/>
    <col min="2555" max="2557" width="8.28515625" style="4" customWidth="1"/>
    <col min="2558" max="2558" width="10" style="4" customWidth="1"/>
    <col min="2559" max="2559" width="10.28515625" style="4" customWidth="1"/>
    <col min="2560" max="2560" width="1.7109375" style="4" customWidth="1"/>
    <col min="2561" max="2570" width="17.28515625" style="4" customWidth="1"/>
    <col min="2571" max="2572" width="10.7109375" style="4" customWidth="1"/>
    <col min="2573" max="2574" width="17.28515625" style="4" customWidth="1"/>
    <col min="2575" max="2575" width="18.42578125" style="4" bestFit="1" customWidth="1"/>
    <col min="2576" max="2592" width="17.28515625" style="4" customWidth="1"/>
    <col min="2593" max="2802" width="9.140625" style="4"/>
    <col min="2803" max="2803" width="4" style="4" customWidth="1"/>
    <col min="2804" max="2804" width="21.140625" style="4" customWidth="1"/>
    <col min="2805" max="2805" width="7.28515625" style="4" customWidth="1"/>
    <col min="2806" max="2806" width="9.5703125" style="4" customWidth="1"/>
    <col min="2807" max="2808" width="9.28515625" style="4" customWidth="1"/>
    <col min="2809" max="2810" width="8.140625" style="4" customWidth="1"/>
    <col min="2811" max="2813" width="8.28515625" style="4" customWidth="1"/>
    <col min="2814" max="2814" width="10" style="4" customWidth="1"/>
    <col min="2815" max="2815" width="10.28515625" style="4" customWidth="1"/>
    <col min="2816" max="2816" width="1.7109375" style="4" customWidth="1"/>
    <col min="2817" max="2826" width="17.28515625" style="4" customWidth="1"/>
    <col min="2827" max="2828" width="10.7109375" style="4" customWidth="1"/>
    <col min="2829" max="2830" width="17.28515625" style="4" customWidth="1"/>
    <col min="2831" max="2831" width="18.42578125" style="4" bestFit="1" customWidth="1"/>
    <col min="2832" max="2848" width="17.28515625" style="4" customWidth="1"/>
    <col min="2849" max="3058" width="9.140625" style="4"/>
    <col min="3059" max="3059" width="4" style="4" customWidth="1"/>
    <col min="3060" max="3060" width="21.140625" style="4" customWidth="1"/>
    <col min="3061" max="3061" width="7.28515625" style="4" customWidth="1"/>
    <col min="3062" max="3062" width="9.5703125" style="4" customWidth="1"/>
    <col min="3063" max="3064" width="9.28515625" style="4" customWidth="1"/>
    <col min="3065" max="3066" width="8.140625" style="4" customWidth="1"/>
    <col min="3067" max="3069" width="8.28515625" style="4" customWidth="1"/>
    <col min="3070" max="3070" width="10" style="4" customWidth="1"/>
    <col min="3071" max="3071" width="10.28515625" style="4" customWidth="1"/>
    <col min="3072" max="3072" width="1.7109375" style="4" customWidth="1"/>
    <col min="3073" max="3082" width="17.28515625" style="4" customWidth="1"/>
    <col min="3083" max="3084" width="10.7109375" style="4" customWidth="1"/>
    <col min="3085" max="3086" width="17.28515625" style="4" customWidth="1"/>
    <col min="3087" max="3087" width="18.42578125" style="4" bestFit="1" customWidth="1"/>
    <col min="3088" max="3104" width="17.28515625" style="4" customWidth="1"/>
    <col min="3105" max="3314" width="9.140625" style="4"/>
    <col min="3315" max="3315" width="4" style="4" customWidth="1"/>
    <col min="3316" max="3316" width="21.140625" style="4" customWidth="1"/>
    <col min="3317" max="3317" width="7.28515625" style="4" customWidth="1"/>
    <col min="3318" max="3318" width="9.5703125" style="4" customWidth="1"/>
    <col min="3319" max="3320" width="9.28515625" style="4" customWidth="1"/>
    <col min="3321" max="3322" width="8.140625" style="4" customWidth="1"/>
    <col min="3323" max="3325" width="8.28515625" style="4" customWidth="1"/>
    <col min="3326" max="3326" width="10" style="4" customWidth="1"/>
    <col min="3327" max="3327" width="10.28515625" style="4" customWidth="1"/>
    <col min="3328" max="3328" width="1.7109375" style="4" customWidth="1"/>
    <col min="3329" max="3338" width="17.28515625" style="4" customWidth="1"/>
    <col min="3339" max="3340" width="10.7109375" style="4" customWidth="1"/>
    <col min="3341" max="3342" width="17.28515625" style="4" customWidth="1"/>
    <col min="3343" max="3343" width="18.42578125" style="4" bestFit="1" customWidth="1"/>
    <col min="3344" max="3360" width="17.28515625" style="4" customWidth="1"/>
    <col min="3361" max="3570" width="9.140625" style="4"/>
    <col min="3571" max="3571" width="4" style="4" customWidth="1"/>
    <col min="3572" max="3572" width="21.140625" style="4" customWidth="1"/>
    <col min="3573" max="3573" width="7.28515625" style="4" customWidth="1"/>
    <col min="3574" max="3574" width="9.5703125" style="4" customWidth="1"/>
    <col min="3575" max="3576" width="9.28515625" style="4" customWidth="1"/>
    <col min="3577" max="3578" width="8.140625" style="4" customWidth="1"/>
    <col min="3579" max="3581" width="8.28515625" style="4" customWidth="1"/>
    <col min="3582" max="3582" width="10" style="4" customWidth="1"/>
    <col min="3583" max="3583" width="10.28515625" style="4" customWidth="1"/>
    <col min="3584" max="3584" width="1.7109375" style="4" customWidth="1"/>
    <col min="3585" max="3594" width="17.28515625" style="4" customWidth="1"/>
    <col min="3595" max="3596" width="10.7109375" style="4" customWidth="1"/>
    <col min="3597" max="3598" width="17.28515625" style="4" customWidth="1"/>
    <col min="3599" max="3599" width="18.42578125" style="4" bestFit="1" customWidth="1"/>
    <col min="3600" max="3616" width="17.28515625" style="4" customWidth="1"/>
    <col min="3617" max="3826" width="9.140625" style="4"/>
    <col min="3827" max="3827" width="4" style="4" customWidth="1"/>
    <col min="3828" max="3828" width="21.140625" style="4" customWidth="1"/>
    <col min="3829" max="3829" width="7.28515625" style="4" customWidth="1"/>
    <col min="3830" max="3830" width="9.5703125" style="4" customWidth="1"/>
    <col min="3831" max="3832" width="9.28515625" style="4" customWidth="1"/>
    <col min="3833" max="3834" width="8.140625" style="4" customWidth="1"/>
    <col min="3835" max="3837" width="8.28515625" style="4" customWidth="1"/>
    <col min="3838" max="3838" width="10" style="4" customWidth="1"/>
    <col min="3839" max="3839" width="10.28515625" style="4" customWidth="1"/>
    <col min="3840" max="3840" width="1.7109375" style="4" customWidth="1"/>
    <col min="3841" max="3850" width="17.28515625" style="4" customWidth="1"/>
    <col min="3851" max="3852" width="10.7109375" style="4" customWidth="1"/>
    <col min="3853" max="3854" width="17.28515625" style="4" customWidth="1"/>
    <col min="3855" max="3855" width="18.42578125" style="4" bestFit="1" customWidth="1"/>
    <col min="3856" max="3872" width="17.28515625" style="4" customWidth="1"/>
    <col min="3873" max="4082" width="9.140625" style="4"/>
    <col min="4083" max="4083" width="4" style="4" customWidth="1"/>
    <col min="4084" max="4084" width="21.140625" style="4" customWidth="1"/>
    <col min="4085" max="4085" width="7.28515625" style="4" customWidth="1"/>
    <col min="4086" max="4086" width="9.5703125" style="4" customWidth="1"/>
    <col min="4087" max="4088" width="9.28515625" style="4" customWidth="1"/>
    <col min="4089" max="4090" width="8.140625" style="4" customWidth="1"/>
    <col min="4091" max="4093" width="8.28515625" style="4" customWidth="1"/>
    <col min="4094" max="4094" width="10" style="4" customWidth="1"/>
    <col min="4095" max="4095" width="10.28515625" style="4" customWidth="1"/>
    <col min="4096" max="4096" width="1.7109375" style="4" customWidth="1"/>
    <col min="4097" max="4106" width="17.28515625" style="4" customWidth="1"/>
    <col min="4107" max="4108" width="10.7109375" style="4" customWidth="1"/>
    <col min="4109" max="4110" width="17.28515625" style="4" customWidth="1"/>
    <col min="4111" max="4111" width="18.42578125" style="4" bestFit="1" customWidth="1"/>
    <col min="4112" max="4128" width="17.28515625" style="4" customWidth="1"/>
    <col min="4129" max="4338" width="9.140625" style="4"/>
    <col min="4339" max="4339" width="4" style="4" customWidth="1"/>
    <col min="4340" max="4340" width="21.140625" style="4" customWidth="1"/>
    <col min="4341" max="4341" width="7.28515625" style="4" customWidth="1"/>
    <col min="4342" max="4342" width="9.5703125" style="4" customWidth="1"/>
    <col min="4343" max="4344" width="9.28515625" style="4" customWidth="1"/>
    <col min="4345" max="4346" width="8.140625" style="4" customWidth="1"/>
    <col min="4347" max="4349" width="8.28515625" style="4" customWidth="1"/>
    <col min="4350" max="4350" width="10" style="4" customWidth="1"/>
    <col min="4351" max="4351" width="10.28515625" style="4" customWidth="1"/>
    <col min="4352" max="4352" width="1.7109375" style="4" customWidth="1"/>
    <col min="4353" max="4362" width="17.28515625" style="4" customWidth="1"/>
    <col min="4363" max="4364" width="10.7109375" style="4" customWidth="1"/>
    <col min="4365" max="4366" width="17.28515625" style="4" customWidth="1"/>
    <col min="4367" max="4367" width="18.42578125" style="4" bestFit="1" customWidth="1"/>
    <col min="4368" max="4384" width="17.28515625" style="4" customWidth="1"/>
    <col min="4385" max="4594" width="9.140625" style="4"/>
    <col min="4595" max="4595" width="4" style="4" customWidth="1"/>
    <col min="4596" max="4596" width="21.140625" style="4" customWidth="1"/>
    <col min="4597" max="4597" width="7.28515625" style="4" customWidth="1"/>
    <col min="4598" max="4598" width="9.5703125" style="4" customWidth="1"/>
    <col min="4599" max="4600" width="9.28515625" style="4" customWidth="1"/>
    <col min="4601" max="4602" width="8.140625" style="4" customWidth="1"/>
    <col min="4603" max="4605" width="8.28515625" style="4" customWidth="1"/>
    <col min="4606" max="4606" width="10" style="4" customWidth="1"/>
    <col min="4607" max="4607" width="10.28515625" style="4" customWidth="1"/>
    <col min="4608" max="4608" width="1.7109375" style="4" customWidth="1"/>
    <col min="4609" max="4618" width="17.28515625" style="4" customWidth="1"/>
    <col min="4619" max="4620" width="10.7109375" style="4" customWidth="1"/>
    <col min="4621" max="4622" width="17.28515625" style="4" customWidth="1"/>
    <col min="4623" max="4623" width="18.42578125" style="4" bestFit="1" customWidth="1"/>
    <col min="4624" max="4640" width="17.28515625" style="4" customWidth="1"/>
    <col min="4641" max="4850" width="9.140625" style="4"/>
    <col min="4851" max="4851" width="4" style="4" customWidth="1"/>
    <col min="4852" max="4852" width="21.140625" style="4" customWidth="1"/>
    <col min="4853" max="4853" width="7.28515625" style="4" customWidth="1"/>
    <col min="4854" max="4854" width="9.5703125" style="4" customWidth="1"/>
    <col min="4855" max="4856" width="9.28515625" style="4" customWidth="1"/>
    <col min="4857" max="4858" width="8.140625" style="4" customWidth="1"/>
    <col min="4859" max="4861" width="8.28515625" style="4" customWidth="1"/>
    <col min="4862" max="4862" width="10" style="4" customWidth="1"/>
    <col min="4863" max="4863" width="10.28515625" style="4" customWidth="1"/>
    <col min="4864" max="4864" width="1.7109375" style="4" customWidth="1"/>
    <col min="4865" max="4874" width="17.28515625" style="4" customWidth="1"/>
    <col min="4875" max="4876" width="10.7109375" style="4" customWidth="1"/>
    <col min="4877" max="4878" width="17.28515625" style="4" customWidth="1"/>
    <col min="4879" max="4879" width="18.42578125" style="4" bestFit="1" customWidth="1"/>
    <col min="4880" max="4896" width="17.28515625" style="4" customWidth="1"/>
    <col min="4897" max="5106" width="9.140625" style="4"/>
    <col min="5107" max="5107" width="4" style="4" customWidth="1"/>
    <col min="5108" max="5108" width="21.140625" style="4" customWidth="1"/>
    <col min="5109" max="5109" width="7.28515625" style="4" customWidth="1"/>
    <col min="5110" max="5110" width="9.5703125" style="4" customWidth="1"/>
    <col min="5111" max="5112" width="9.28515625" style="4" customWidth="1"/>
    <col min="5113" max="5114" width="8.140625" style="4" customWidth="1"/>
    <col min="5115" max="5117" width="8.28515625" style="4" customWidth="1"/>
    <col min="5118" max="5118" width="10" style="4" customWidth="1"/>
    <col min="5119" max="5119" width="10.28515625" style="4" customWidth="1"/>
    <col min="5120" max="5120" width="1.7109375" style="4" customWidth="1"/>
    <col min="5121" max="5130" width="17.28515625" style="4" customWidth="1"/>
    <col min="5131" max="5132" width="10.7109375" style="4" customWidth="1"/>
    <col min="5133" max="5134" width="17.28515625" style="4" customWidth="1"/>
    <col min="5135" max="5135" width="18.42578125" style="4" bestFit="1" customWidth="1"/>
    <col min="5136" max="5152" width="17.28515625" style="4" customWidth="1"/>
    <col min="5153" max="5362" width="9.140625" style="4"/>
    <col min="5363" max="5363" width="4" style="4" customWidth="1"/>
    <col min="5364" max="5364" width="21.140625" style="4" customWidth="1"/>
    <col min="5365" max="5365" width="7.28515625" style="4" customWidth="1"/>
    <col min="5366" max="5366" width="9.5703125" style="4" customWidth="1"/>
    <col min="5367" max="5368" width="9.28515625" style="4" customWidth="1"/>
    <col min="5369" max="5370" width="8.140625" style="4" customWidth="1"/>
    <col min="5371" max="5373" width="8.28515625" style="4" customWidth="1"/>
    <col min="5374" max="5374" width="10" style="4" customWidth="1"/>
    <col min="5375" max="5375" width="10.28515625" style="4" customWidth="1"/>
    <col min="5376" max="5376" width="1.7109375" style="4" customWidth="1"/>
    <col min="5377" max="5386" width="17.28515625" style="4" customWidth="1"/>
    <col min="5387" max="5388" width="10.7109375" style="4" customWidth="1"/>
    <col min="5389" max="5390" width="17.28515625" style="4" customWidth="1"/>
    <col min="5391" max="5391" width="18.42578125" style="4" bestFit="1" customWidth="1"/>
    <col min="5392" max="5408" width="17.28515625" style="4" customWidth="1"/>
    <col min="5409" max="5618" width="9.140625" style="4"/>
    <col min="5619" max="5619" width="4" style="4" customWidth="1"/>
    <col min="5620" max="5620" width="21.140625" style="4" customWidth="1"/>
    <col min="5621" max="5621" width="7.28515625" style="4" customWidth="1"/>
    <col min="5622" max="5622" width="9.5703125" style="4" customWidth="1"/>
    <col min="5623" max="5624" width="9.28515625" style="4" customWidth="1"/>
    <col min="5625" max="5626" width="8.140625" style="4" customWidth="1"/>
    <col min="5627" max="5629" width="8.28515625" style="4" customWidth="1"/>
    <col min="5630" max="5630" width="10" style="4" customWidth="1"/>
    <col min="5631" max="5631" width="10.28515625" style="4" customWidth="1"/>
    <col min="5632" max="5632" width="1.7109375" style="4" customWidth="1"/>
    <col min="5633" max="5642" width="17.28515625" style="4" customWidth="1"/>
    <col min="5643" max="5644" width="10.7109375" style="4" customWidth="1"/>
    <col min="5645" max="5646" width="17.28515625" style="4" customWidth="1"/>
    <col min="5647" max="5647" width="18.42578125" style="4" bestFit="1" customWidth="1"/>
    <col min="5648" max="5664" width="17.28515625" style="4" customWidth="1"/>
    <col min="5665" max="5874" width="9.140625" style="4"/>
    <col min="5875" max="5875" width="4" style="4" customWidth="1"/>
    <col min="5876" max="5876" width="21.140625" style="4" customWidth="1"/>
    <col min="5877" max="5877" width="7.28515625" style="4" customWidth="1"/>
    <col min="5878" max="5878" width="9.5703125" style="4" customWidth="1"/>
    <col min="5879" max="5880" width="9.28515625" style="4" customWidth="1"/>
    <col min="5881" max="5882" width="8.140625" style="4" customWidth="1"/>
    <col min="5883" max="5885" width="8.28515625" style="4" customWidth="1"/>
    <col min="5886" max="5886" width="10" style="4" customWidth="1"/>
    <col min="5887" max="5887" width="10.28515625" style="4" customWidth="1"/>
    <col min="5888" max="5888" width="1.7109375" style="4" customWidth="1"/>
    <col min="5889" max="5898" width="17.28515625" style="4" customWidth="1"/>
    <col min="5899" max="5900" width="10.7109375" style="4" customWidth="1"/>
    <col min="5901" max="5902" width="17.28515625" style="4" customWidth="1"/>
    <col min="5903" max="5903" width="18.42578125" style="4" bestFit="1" customWidth="1"/>
    <col min="5904" max="5920" width="17.28515625" style="4" customWidth="1"/>
    <col min="5921" max="6130" width="9.140625" style="4"/>
    <col min="6131" max="6131" width="4" style="4" customWidth="1"/>
    <col min="6132" max="6132" width="21.140625" style="4" customWidth="1"/>
    <col min="6133" max="6133" width="7.28515625" style="4" customWidth="1"/>
    <col min="6134" max="6134" width="9.5703125" style="4" customWidth="1"/>
    <col min="6135" max="6136" width="9.28515625" style="4" customWidth="1"/>
    <col min="6137" max="6138" width="8.140625" style="4" customWidth="1"/>
    <col min="6139" max="6141" width="8.28515625" style="4" customWidth="1"/>
    <col min="6142" max="6142" width="10" style="4" customWidth="1"/>
    <col min="6143" max="6143" width="10.28515625" style="4" customWidth="1"/>
    <col min="6144" max="6144" width="1.7109375" style="4" customWidth="1"/>
    <col min="6145" max="6154" width="17.28515625" style="4" customWidth="1"/>
    <col min="6155" max="6156" width="10.7109375" style="4" customWidth="1"/>
    <col min="6157" max="6158" width="17.28515625" style="4" customWidth="1"/>
    <col min="6159" max="6159" width="18.42578125" style="4" bestFit="1" customWidth="1"/>
    <col min="6160" max="6176" width="17.28515625" style="4" customWidth="1"/>
    <col min="6177" max="6386" width="9.140625" style="4"/>
    <col min="6387" max="6387" width="4" style="4" customWidth="1"/>
    <col min="6388" max="6388" width="21.140625" style="4" customWidth="1"/>
    <col min="6389" max="6389" width="7.28515625" style="4" customWidth="1"/>
    <col min="6390" max="6390" width="9.5703125" style="4" customWidth="1"/>
    <col min="6391" max="6392" width="9.28515625" style="4" customWidth="1"/>
    <col min="6393" max="6394" width="8.140625" style="4" customWidth="1"/>
    <col min="6395" max="6397" width="8.28515625" style="4" customWidth="1"/>
    <col min="6398" max="6398" width="10" style="4" customWidth="1"/>
    <col min="6399" max="6399" width="10.28515625" style="4" customWidth="1"/>
    <col min="6400" max="6400" width="1.7109375" style="4" customWidth="1"/>
    <col min="6401" max="6410" width="17.28515625" style="4" customWidth="1"/>
    <col min="6411" max="6412" width="10.7109375" style="4" customWidth="1"/>
    <col min="6413" max="6414" width="17.28515625" style="4" customWidth="1"/>
    <col min="6415" max="6415" width="18.42578125" style="4" bestFit="1" customWidth="1"/>
    <col min="6416" max="6432" width="17.28515625" style="4" customWidth="1"/>
    <col min="6433" max="6642" width="9.140625" style="4"/>
    <col min="6643" max="6643" width="4" style="4" customWidth="1"/>
    <col min="6644" max="6644" width="21.140625" style="4" customWidth="1"/>
    <col min="6645" max="6645" width="7.28515625" style="4" customWidth="1"/>
    <col min="6646" max="6646" width="9.5703125" style="4" customWidth="1"/>
    <col min="6647" max="6648" width="9.28515625" style="4" customWidth="1"/>
    <col min="6649" max="6650" width="8.140625" style="4" customWidth="1"/>
    <col min="6651" max="6653" width="8.28515625" style="4" customWidth="1"/>
    <col min="6654" max="6654" width="10" style="4" customWidth="1"/>
    <col min="6655" max="6655" width="10.28515625" style="4" customWidth="1"/>
    <col min="6656" max="6656" width="1.7109375" style="4" customWidth="1"/>
    <col min="6657" max="6666" width="17.28515625" style="4" customWidth="1"/>
    <col min="6667" max="6668" width="10.7109375" style="4" customWidth="1"/>
    <col min="6669" max="6670" width="17.28515625" style="4" customWidth="1"/>
    <col min="6671" max="6671" width="18.42578125" style="4" bestFit="1" customWidth="1"/>
    <col min="6672" max="6688" width="17.28515625" style="4" customWidth="1"/>
    <col min="6689" max="6898" width="9.140625" style="4"/>
    <col min="6899" max="6899" width="4" style="4" customWidth="1"/>
    <col min="6900" max="6900" width="21.140625" style="4" customWidth="1"/>
    <col min="6901" max="6901" width="7.28515625" style="4" customWidth="1"/>
    <col min="6902" max="6902" width="9.5703125" style="4" customWidth="1"/>
    <col min="6903" max="6904" width="9.28515625" style="4" customWidth="1"/>
    <col min="6905" max="6906" width="8.140625" style="4" customWidth="1"/>
    <col min="6907" max="6909" width="8.28515625" style="4" customWidth="1"/>
    <col min="6910" max="6910" width="10" style="4" customWidth="1"/>
    <col min="6911" max="6911" width="10.28515625" style="4" customWidth="1"/>
    <col min="6912" max="6912" width="1.7109375" style="4" customWidth="1"/>
    <col min="6913" max="6922" width="17.28515625" style="4" customWidth="1"/>
    <col min="6923" max="6924" width="10.7109375" style="4" customWidth="1"/>
    <col min="6925" max="6926" width="17.28515625" style="4" customWidth="1"/>
    <col min="6927" max="6927" width="18.42578125" style="4" bestFit="1" customWidth="1"/>
    <col min="6928" max="6944" width="17.28515625" style="4" customWidth="1"/>
    <col min="6945" max="7154" width="9.140625" style="4"/>
    <col min="7155" max="7155" width="4" style="4" customWidth="1"/>
    <col min="7156" max="7156" width="21.140625" style="4" customWidth="1"/>
    <col min="7157" max="7157" width="7.28515625" style="4" customWidth="1"/>
    <col min="7158" max="7158" width="9.5703125" style="4" customWidth="1"/>
    <col min="7159" max="7160" width="9.28515625" style="4" customWidth="1"/>
    <col min="7161" max="7162" width="8.140625" style="4" customWidth="1"/>
    <col min="7163" max="7165" width="8.28515625" style="4" customWidth="1"/>
    <col min="7166" max="7166" width="10" style="4" customWidth="1"/>
    <col min="7167" max="7167" width="10.28515625" style="4" customWidth="1"/>
    <col min="7168" max="7168" width="1.7109375" style="4" customWidth="1"/>
    <col min="7169" max="7178" width="17.28515625" style="4" customWidth="1"/>
    <col min="7179" max="7180" width="10.7109375" style="4" customWidth="1"/>
    <col min="7181" max="7182" width="17.28515625" style="4" customWidth="1"/>
    <col min="7183" max="7183" width="18.42578125" style="4" bestFit="1" customWidth="1"/>
    <col min="7184" max="7200" width="17.28515625" style="4" customWidth="1"/>
    <col min="7201" max="7410" width="9.140625" style="4"/>
    <col min="7411" max="7411" width="4" style="4" customWidth="1"/>
    <col min="7412" max="7412" width="21.140625" style="4" customWidth="1"/>
    <col min="7413" max="7413" width="7.28515625" style="4" customWidth="1"/>
    <col min="7414" max="7414" width="9.5703125" style="4" customWidth="1"/>
    <col min="7415" max="7416" width="9.28515625" style="4" customWidth="1"/>
    <col min="7417" max="7418" width="8.140625" style="4" customWidth="1"/>
    <col min="7419" max="7421" width="8.28515625" style="4" customWidth="1"/>
    <col min="7422" max="7422" width="10" style="4" customWidth="1"/>
    <col min="7423" max="7423" width="10.28515625" style="4" customWidth="1"/>
    <col min="7424" max="7424" width="1.7109375" style="4" customWidth="1"/>
    <col min="7425" max="7434" width="17.28515625" style="4" customWidth="1"/>
    <col min="7435" max="7436" width="10.7109375" style="4" customWidth="1"/>
    <col min="7437" max="7438" width="17.28515625" style="4" customWidth="1"/>
    <col min="7439" max="7439" width="18.42578125" style="4" bestFit="1" customWidth="1"/>
    <col min="7440" max="7456" width="17.28515625" style="4" customWidth="1"/>
    <col min="7457" max="7666" width="9.140625" style="4"/>
    <col min="7667" max="7667" width="4" style="4" customWidth="1"/>
    <col min="7668" max="7668" width="21.140625" style="4" customWidth="1"/>
    <col min="7669" max="7669" width="7.28515625" style="4" customWidth="1"/>
    <col min="7670" max="7670" width="9.5703125" style="4" customWidth="1"/>
    <col min="7671" max="7672" width="9.28515625" style="4" customWidth="1"/>
    <col min="7673" max="7674" width="8.140625" style="4" customWidth="1"/>
    <col min="7675" max="7677" width="8.28515625" style="4" customWidth="1"/>
    <col min="7678" max="7678" width="10" style="4" customWidth="1"/>
    <col min="7679" max="7679" width="10.28515625" style="4" customWidth="1"/>
    <col min="7680" max="7680" width="1.7109375" style="4" customWidth="1"/>
    <col min="7681" max="7690" width="17.28515625" style="4" customWidth="1"/>
    <col min="7691" max="7692" width="10.7109375" style="4" customWidth="1"/>
    <col min="7693" max="7694" width="17.28515625" style="4" customWidth="1"/>
    <col min="7695" max="7695" width="18.42578125" style="4" bestFit="1" customWidth="1"/>
    <col min="7696" max="7712" width="17.28515625" style="4" customWidth="1"/>
    <col min="7713" max="7922" width="9.140625" style="4"/>
    <col min="7923" max="7923" width="4" style="4" customWidth="1"/>
    <col min="7924" max="7924" width="21.140625" style="4" customWidth="1"/>
    <col min="7925" max="7925" width="7.28515625" style="4" customWidth="1"/>
    <col min="7926" max="7926" width="9.5703125" style="4" customWidth="1"/>
    <col min="7927" max="7928" width="9.28515625" style="4" customWidth="1"/>
    <col min="7929" max="7930" width="8.140625" style="4" customWidth="1"/>
    <col min="7931" max="7933" width="8.28515625" style="4" customWidth="1"/>
    <col min="7934" max="7934" width="10" style="4" customWidth="1"/>
    <col min="7935" max="7935" width="10.28515625" style="4" customWidth="1"/>
    <col min="7936" max="7936" width="1.7109375" style="4" customWidth="1"/>
    <col min="7937" max="7946" width="17.28515625" style="4" customWidth="1"/>
    <col min="7947" max="7948" width="10.7109375" style="4" customWidth="1"/>
    <col min="7949" max="7950" width="17.28515625" style="4" customWidth="1"/>
    <col min="7951" max="7951" width="18.42578125" style="4" bestFit="1" customWidth="1"/>
    <col min="7952" max="7968" width="17.28515625" style="4" customWidth="1"/>
    <col min="7969" max="8178" width="9.140625" style="4"/>
    <col min="8179" max="8179" width="4" style="4" customWidth="1"/>
    <col min="8180" max="8180" width="21.140625" style="4" customWidth="1"/>
    <col min="8181" max="8181" width="7.28515625" style="4" customWidth="1"/>
    <col min="8182" max="8182" width="9.5703125" style="4" customWidth="1"/>
    <col min="8183" max="8184" width="9.28515625" style="4" customWidth="1"/>
    <col min="8185" max="8186" width="8.140625" style="4" customWidth="1"/>
    <col min="8187" max="8189" width="8.28515625" style="4" customWidth="1"/>
    <col min="8190" max="8190" width="10" style="4" customWidth="1"/>
    <col min="8191" max="8191" width="10.28515625" style="4" customWidth="1"/>
    <col min="8192" max="8192" width="1.7109375" style="4" customWidth="1"/>
    <col min="8193" max="8202" width="17.28515625" style="4" customWidth="1"/>
    <col min="8203" max="8204" width="10.7109375" style="4" customWidth="1"/>
    <col min="8205" max="8206" width="17.28515625" style="4" customWidth="1"/>
    <col min="8207" max="8207" width="18.42578125" style="4" bestFit="1" customWidth="1"/>
    <col min="8208" max="8224" width="17.28515625" style="4" customWidth="1"/>
    <col min="8225" max="8434" width="9.140625" style="4"/>
    <col min="8435" max="8435" width="4" style="4" customWidth="1"/>
    <col min="8436" max="8436" width="21.140625" style="4" customWidth="1"/>
    <col min="8437" max="8437" width="7.28515625" style="4" customWidth="1"/>
    <col min="8438" max="8438" width="9.5703125" style="4" customWidth="1"/>
    <col min="8439" max="8440" width="9.28515625" style="4" customWidth="1"/>
    <col min="8441" max="8442" width="8.140625" style="4" customWidth="1"/>
    <col min="8443" max="8445" width="8.28515625" style="4" customWidth="1"/>
    <col min="8446" max="8446" width="10" style="4" customWidth="1"/>
    <col min="8447" max="8447" width="10.28515625" style="4" customWidth="1"/>
    <col min="8448" max="8448" width="1.7109375" style="4" customWidth="1"/>
    <col min="8449" max="8458" width="17.28515625" style="4" customWidth="1"/>
    <col min="8459" max="8460" width="10.7109375" style="4" customWidth="1"/>
    <col min="8461" max="8462" width="17.28515625" style="4" customWidth="1"/>
    <col min="8463" max="8463" width="18.42578125" style="4" bestFit="1" customWidth="1"/>
    <col min="8464" max="8480" width="17.28515625" style="4" customWidth="1"/>
    <col min="8481" max="8690" width="9.140625" style="4"/>
    <col min="8691" max="8691" width="4" style="4" customWidth="1"/>
    <col min="8692" max="8692" width="21.140625" style="4" customWidth="1"/>
    <col min="8693" max="8693" width="7.28515625" style="4" customWidth="1"/>
    <col min="8694" max="8694" width="9.5703125" style="4" customWidth="1"/>
    <col min="8695" max="8696" width="9.28515625" style="4" customWidth="1"/>
    <col min="8697" max="8698" width="8.140625" style="4" customWidth="1"/>
    <col min="8699" max="8701" width="8.28515625" style="4" customWidth="1"/>
    <col min="8702" max="8702" width="10" style="4" customWidth="1"/>
    <col min="8703" max="8703" width="10.28515625" style="4" customWidth="1"/>
    <col min="8704" max="8704" width="1.7109375" style="4" customWidth="1"/>
    <col min="8705" max="8714" width="17.28515625" style="4" customWidth="1"/>
    <col min="8715" max="8716" width="10.7109375" style="4" customWidth="1"/>
    <col min="8717" max="8718" width="17.28515625" style="4" customWidth="1"/>
    <col min="8719" max="8719" width="18.42578125" style="4" bestFit="1" customWidth="1"/>
    <col min="8720" max="8736" width="17.28515625" style="4" customWidth="1"/>
    <col min="8737" max="8946" width="9.140625" style="4"/>
    <col min="8947" max="8947" width="4" style="4" customWidth="1"/>
    <col min="8948" max="8948" width="21.140625" style="4" customWidth="1"/>
    <col min="8949" max="8949" width="7.28515625" style="4" customWidth="1"/>
    <col min="8950" max="8950" width="9.5703125" style="4" customWidth="1"/>
    <col min="8951" max="8952" width="9.28515625" style="4" customWidth="1"/>
    <col min="8953" max="8954" width="8.140625" style="4" customWidth="1"/>
    <col min="8955" max="8957" width="8.28515625" style="4" customWidth="1"/>
    <col min="8958" max="8958" width="10" style="4" customWidth="1"/>
    <col min="8959" max="8959" width="10.28515625" style="4" customWidth="1"/>
    <col min="8960" max="8960" width="1.7109375" style="4" customWidth="1"/>
    <col min="8961" max="8970" width="17.28515625" style="4" customWidth="1"/>
    <col min="8971" max="8972" width="10.7109375" style="4" customWidth="1"/>
    <col min="8973" max="8974" width="17.28515625" style="4" customWidth="1"/>
    <col min="8975" max="8975" width="18.42578125" style="4" bestFit="1" customWidth="1"/>
    <col min="8976" max="8992" width="17.28515625" style="4" customWidth="1"/>
    <col min="8993" max="9202" width="9.140625" style="4"/>
    <col min="9203" max="9203" width="4" style="4" customWidth="1"/>
    <col min="9204" max="9204" width="21.140625" style="4" customWidth="1"/>
    <col min="9205" max="9205" width="7.28515625" style="4" customWidth="1"/>
    <col min="9206" max="9206" width="9.5703125" style="4" customWidth="1"/>
    <col min="9207" max="9208" width="9.28515625" style="4" customWidth="1"/>
    <col min="9209" max="9210" width="8.140625" style="4" customWidth="1"/>
    <col min="9211" max="9213" width="8.28515625" style="4" customWidth="1"/>
    <col min="9214" max="9214" width="10" style="4" customWidth="1"/>
    <col min="9215" max="9215" width="10.28515625" style="4" customWidth="1"/>
    <col min="9216" max="9216" width="1.7109375" style="4" customWidth="1"/>
    <col min="9217" max="9226" width="17.28515625" style="4" customWidth="1"/>
    <col min="9227" max="9228" width="10.7109375" style="4" customWidth="1"/>
    <col min="9229" max="9230" width="17.28515625" style="4" customWidth="1"/>
    <col min="9231" max="9231" width="18.42578125" style="4" bestFit="1" customWidth="1"/>
    <col min="9232" max="9248" width="17.28515625" style="4" customWidth="1"/>
    <col min="9249" max="9458" width="9.140625" style="4"/>
    <col min="9459" max="9459" width="4" style="4" customWidth="1"/>
    <col min="9460" max="9460" width="21.140625" style="4" customWidth="1"/>
    <col min="9461" max="9461" width="7.28515625" style="4" customWidth="1"/>
    <col min="9462" max="9462" width="9.5703125" style="4" customWidth="1"/>
    <col min="9463" max="9464" width="9.28515625" style="4" customWidth="1"/>
    <col min="9465" max="9466" width="8.140625" style="4" customWidth="1"/>
    <col min="9467" max="9469" width="8.28515625" style="4" customWidth="1"/>
    <col min="9470" max="9470" width="10" style="4" customWidth="1"/>
    <col min="9471" max="9471" width="10.28515625" style="4" customWidth="1"/>
    <col min="9472" max="9472" width="1.7109375" style="4" customWidth="1"/>
    <col min="9473" max="9482" width="17.28515625" style="4" customWidth="1"/>
    <col min="9483" max="9484" width="10.7109375" style="4" customWidth="1"/>
    <col min="9485" max="9486" width="17.28515625" style="4" customWidth="1"/>
    <col min="9487" max="9487" width="18.42578125" style="4" bestFit="1" customWidth="1"/>
    <col min="9488" max="9504" width="17.28515625" style="4" customWidth="1"/>
    <col min="9505" max="9714" width="9.140625" style="4"/>
    <col min="9715" max="9715" width="4" style="4" customWidth="1"/>
    <col min="9716" max="9716" width="21.140625" style="4" customWidth="1"/>
    <col min="9717" max="9717" width="7.28515625" style="4" customWidth="1"/>
    <col min="9718" max="9718" width="9.5703125" style="4" customWidth="1"/>
    <col min="9719" max="9720" width="9.28515625" style="4" customWidth="1"/>
    <col min="9721" max="9722" width="8.140625" style="4" customWidth="1"/>
    <col min="9723" max="9725" width="8.28515625" style="4" customWidth="1"/>
    <col min="9726" max="9726" width="10" style="4" customWidth="1"/>
    <col min="9727" max="9727" width="10.28515625" style="4" customWidth="1"/>
    <col min="9728" max="9728" width="1.7109375" style="4" customWidth="1"/>
    <col min="9729" max="9738" width="17.28515625" style="4" customWidth="1"/>
    <col min="9739" max="9740" width="10.7109375" style="4" customWidth="1"/>
    <col min="9741" max="9742" width="17.28515625" style="4" customWidth="1"/>
    <col min="9743" max="9743" width="18.42578125" style="4" bestFit="1" customWidth="1"/>
    <col min="9744" max="9760" width="17.28515625" style="4" customWidth="1"/>
    <col min="9761" max="9970" width="9.140625" style="4"/>
    <col min="9971" max="9971" width="4" style="4" customWidth="1"/>
    <col min="9972" max="9972" width="21.140625" style="4" customWidth="1"/>
    <col min="9973" max="9973" width="7.28515625" style="4" customWidth="1"/>
    <col min="9974" max="9974" width="9.5703125" style="4" customWidth="1"/>
    <col min="9975" max="9976" width="9.28515625" style="4" customWidth="1"/>
    <col min="9977" max="9978" width="8.140625" style="4" customWidth="1"/>
    <col min="9979" max="9981" width="8.28515625" style="4" customWidth="1"/>
    <col min="9982" max="9982" width="10" style="4" customWidth="1"/>
    <col min="9983" max="9983" width="10.28515625" style="4" customWidth="1"/>
    <col min="9984" max="9984" width="1.7109375" style="4" customWidth="1"/>
    <col min="9985" max="9994" width="17.28515625" style="4" customWidth="1"/>
    <col min="9995" max="9996" width="10.7109375" style="4" customWidth="1"/>
    <col min="9997" max="9998" width="17.28515625" style="4" customWidth="1"/>
    <col min="9999" max="9999" width="18.42578125" style="4" bestFit="1" customWidth="1"/>
    <col min="10000" max="10016" width="17.28515625" style="4" customWidth="1"/>
    <col min="10017" max="10226" width="9.140625" style="4"/>
    <col min="10227" max="10227" width="4" style="4" customWidth="1"/>
    <col min="10228" max="10228" width="21.140625" style="4" customWidth="1"/>
    <col min="10229" max="10229" width="7.28515625" style="4" customWidth="1"/>
    <col min="10230" max="10230" width="9.5703125" style="4" customWidth="1"/>
    <col min="10231" max="10232" width="9.28515625" style="4" customWidth="1"/>
    <col min="10233" max="10234" width="8.140625" style="4" customWidth="1"/>
    <col min="10235" max="10237" width="8.28515625" style="4" customWidth="1"/>
    <col min="10238" max="10238" width="10" style="4" customWidth="1"/>
    <col min="10239" max="10239" width="10.28515625" style="4" customWidth="1"/>
    <col min="10240" max="10240" width="1.7109375" style="4" customWidth="1"/>
    <col min="10241" max="10250" width="17.28515625" style="4" customWidth="1"/>
    <col min="10251" max="10252" width="10.7109375" style="4" customWidth="1"/>
    <col min="10253" max="10254" width="17.28515625" style="4" customWidth="1"/>
    <col min="10255" max="10255" width="18.42578125" style="4" bestFit="1" customWidth="1"/>
    <col min="10256" max="10272" width="17.28515625" style="4" customWidth="1"/>
    <col min="10273" max="10482" width="9.140625" style="4"/>
    <col min="10483" max="10483" width="4" style="4" customWidth="1"/>
    <col min="10484" max="10484" width="21.140625" style="4" customWidth="1"/>
    <col min="10485" max="10485" width="7.28515625" style="4" customWidth="1"/>
    <col min="10486" max="10486" width="9.5703125" style="4" customWidth="1"/>
    <col min="10487" max="10488" width="9.28515625" style="4" customWidth="1"/>
    <col min="10489" max="10490" width="8.140625" style="4" customWidth="1"/>
    <col min="10491" max="10493" width="8.28515625" style="4" customWidth="1"/>
    <col min="10494" max="10494" width="10" style="4" customWidth="1"/>
    <col min="10495" max="10495" width="10.28515625" style="4" customWidth="1"/>
    <col min="10496" max="10496" width="1.7109375" style="4" customWidth="1"/>
    <col min="10497" max="10506" width="17.28515625" style="4" customWidth="1"/>
    <col min="10507" max="10508" width="10.7109375" style="4" customWidth="1"/>
    <col min="10509" max="10510" width="17.28515625" style="4" customWidth="1"/>
    <col min="10511" max="10511" width="18.42578125" style="4" bestFit="1" customWidth="1"/>
    <col min="10512" max="10528" width="17.28515625" style="4" customWidth="1"/>
    <col min="10529" max="10738" width="9.140625" style="4"/>
    <col min="10739" max="10739" width="4" style="4" customWidth="1"/>
    <col min="10740" max="10740" width="21.140625" style="4" customWidth="1"/>
    <col min="10741" max="10741" width="7.28515625" style="4" customWidth="1"/>
    <col min="10742" max="10742" width="9.5703125" style="4" customWidth="1"/>
    <col min="10743" max="10744" width="9.28515625" style="4" customWidth="1"/>
    <col min="10745" max="10746" width="8.140625" style="4" customWidth="1"/>
    <col min="10747" max="10749" width="8.28515625" style="4" customWidth="1"/>
    <col min="10750" max="10750" width="10" style="4" customWidth="1"/>
    <col min="10751" max="10751" width="10.28515625" style="4" customWidth="1"/>
    <col min="10752" max="10752" width="1.7109375" style="4" customWidth="1"/>
    <col min="10753" max="10762" width="17.28515625" style="4" customWidth="1"/>
    <col min="10763" max="10764" width="10.7109375" style="4" customWidth="1"/>
    <col min="10765" max="10766" width="17.28515625" style="4" customWidth="1"/>
    <col min="10767" max="10767" width="18.42578125" style="4" bestFit="1" customWidth="1"/>
    <col min="10768" max="10784" width="17.28515625" style="4" customWidth="1"/>
    <col min="10785" max="10994" width="9.140625" style="4"/>
    <col min="10995" max="10995" width="4" style="4" customWidth="1"/>
    <col min="10996" max="10996" width="21.140625" style="4" customWidth="1"/>
    <col min="10997" max="10997" width="7.28515625" style="4" customWidth="1"/>
    <col min="10998" max="10998" width="9.5703125" style="4" customWidth="1"/>
    <col min="10999" max="11000" width="9.28515625" style="4" customWidth="1"/>
    <col min="11001" max="11002" width="8.140625" style="4" customWidth="1"/>
    <col min="11003" max="11005" width="8.28515625" style="4" customWidth="1"/>
    <col min="11006" max="11006" width="10" style="4" customWidth="1"/>
    <col min="11007" max="11007" width="10.28515625" style="4" customWidth="1"/>
    <col min="11008" max="11008" width="1.7109375" style="4" customWidth="1"/>
    <col min="11009" max="11018" width="17.28515625" style="4" customWidth="1"/>
    <col min="11019" max="11020" width="10.7109375" style="4" customWidth="1"/>
    <col min="11021" max="11022" width="17.28515625" style="4" customWidth="1"/>
    <col min="11023" max="11023" width="18.42578125" style="4" bestFit="1" customWidth="1"/>
    <col min="11024" max="11040" width="17.28515625" style="4" customWidth="1"/>
    <col min="11041" max="11250" width="9.140625" style="4"/>
    <col min="11251" max="11251" width="4" style="4" customWidth="1"/>
    <col min="11252" max="11252" width="21.140625" style="4" customWidth="1"/>
    <col min="11253" max="11253" width="7.28515625" style="4" customWidth="1"/>
    <col min="11254" max="11254" width="9.5703125" style="4" customWidth="1"/>
    <col min="11255" max="11256" width="9.28515625" style="4" customWidth="1"/>
    <col min="11257" max="11258" width="8.140625" style="4" customWidth="1"/>
    <col min="11259" max="11261" width="8.28515625" style="4" customWidth="1"/>
    <col min="11262" max="11262" width="10" style="4" customWidth="1"/>
    <col min="11263" max="11263" width="10.28515625" style="4" customWidth="1"/>
    <col min="11264" max="11264" width="1.7109375" style="4" customWidth="1"/>
    <col min="11265" max="11274" width="17.28515625" style="4" customWidth="1"/>
    <col min="11275" max="11276" width="10.7109375" style="4" customWidth="1"/>
    <col min="11277" max="11278" width="17.28515625" style="4" customWidth="1"/>
    <col min="11279" max="11279" width="18.42578125" style="4" bestFit="1" customWidth="1"/>
    <col min="11280" max="11296" width="17.28515625" style="4" customWidth="1"/>
    <col min="11297" max="11506" width="9.140625" style="4"/>
    <col min="11507" max="11507" width="4" style="4" customWidth="1"/>
    <col min="11508" max="11508" width="21.140625" style="4" customWidth="1"/>
    <col min="11509" max="11509" width="7.28515625" style="4" customWidth="1"/>
    <col min="11510" max="11510" width="9.5703125" style="4" customWidth="1"/>
    <col min="11511" max="11512" width="9.28515625" style="4" customWidth="1"/>
    <col min="11513" max="11514" width="8.140625" style="4" customWidth="1"/>
    <col min="11515" max="11517" width="8.28515625" style="4" customWidth="1"/>
    <col min="11518" max="11518" width="10" style="4" customWidth="1"/>
    <col min="11519" max="11519" width="10.28515625" style="4" customWidth="1"/>
    <col min="11520" max="11520" width="1.7109375" style="4" customWidth="1"/>
    <col min="11521" max="11530" width="17.28515625" style="4" customWidth="1"/>
    <col min="11531" max="11532" width="10.7109375" style="4" customWidth="1"/>
    <col min="11533" max="11534" width="17.28515625" style="4" customWidth="1"/>
    <col min="11535" max="11535" width="18.42578125" style="4" bestFit="1" customWidth="1"/>
    <col min="11536" max="11552" width="17.28515625" style="4" customWidth="1"/>
    <col min="11553" max="11762" width="9.140625" style="4"/>
    <col min="11763" max="11763" width="4" style="4" customWidth="1"/>
    <col min="11764" max="11764" width="21.140625" style="4" customWidth="1"/>
    <col min="11765" max="11765" width="7.28515625" style="4" customWidth="1"/>
    <col min="11766" max="11766" width="9.5703125" style="4" customWidth="1"/>
    <col min="11767" max="11768" width="9.28515625" style="4" customWidth="1"/>
    <col min="11769" max="11770" width="8.140625" style="4" customWidth="1"/>
    <col min="11771" max="11773" width="8.28515625" style="4" customWidth="1"/>
    <col min="11774" max="11774" width="10" style="4" customWidth="1"/>
    <col min="11775" max="11775" width="10.28515625" style="4" customWidth="1"/>
    <col min="11776" max="11776" width="1.7109375" style="4" customWidth="1"/>
    <col min="11777" max="11786" width="17.28515625" style="4" customWidth="1"/>
    <col min="11787" max="11788" width="10.7109375" style="4" customWidth="1"/>
    <col min="11789" max="11790" width="17.28515625" style="4" customWidth="1"/>
    <col min="11791" max="11791" width="18.42578125" style="4" bestFit="1" customWidth="1"/>
    <col min="11792" max="11808" width="17.28515625" style="4" customWidth="1"/>
    <col min="11809" max="12018" width="9.140625" style="4"/>
    <col min="12019" max="12019" width="4" style="4" customWidth="1"/>
    <col min="12020" max="12020" width="21.140625" style="4" customWidth="1"/>
    <col min="12021" max="12021" width="7.28515625" style="4" customWidth="1"/>
    <col min="12022" max="12022" width="9.5703125" style="4" customWidth="1"/>
    <col min="12023" max="12024" width="9.28515625" style="4" customWidth="1"/>
    <col min="12025" max="12026" width="8.140625" style="4" customWidth="1"/>
    <col min="12027" max="12029" width="8.28515625" style="4" customWidth="1"/>
    <col min="12030" max="12030" width="10" style="4" customWidth="1"/>
    <col min="12031" max="12031" width="10.28515625" style="4" customWidth="1"/>
    <col min="12032" max="12032" width="1.7109375" style="4" customWidth="1"/>
    <col min="12033" max="12042" width="17.28515625" style="4" customWidth="1"/>
    <col min="12043" max="12044" width="10.7109375" style="4" customWidth="1"/>
    <col min="12045" max="12046" width="17.28515625" style="4" customWidth="1"/>
    <col min="12047" max="12047" width="18.42578125" style="4" bestFit="1" customWidth="1"/>
    <col min="12048" max="12064" width="17.28515625" style="4" customWidth="1"/>
    <col min="12065" max="12274" width="9.140625" style="4"/>
    <col min="12275" max="12275" width="4" style="4" customWidth="1"/>
    <col min="12276" max="12276" width="21.140625" style="4" customWidth="1"/>
    <col min="12277" max="12277" width="7.28515625" style="4" customWidth="1"/>
    <col min="12278" max="12278" width="9.5703125" style="4" customWidth="1"/>
    <col min="12279" max="12280" width="9.28515625" style="4" customWidth="1"/>
    <col min="12281" max="12282" width="8.140625" style="4" customWidth="1"/>
    <col min="12283" max="12285" width="8.28515625" style="4" customWidth="1"/>
    <col min="12286" max="12286" width="10" style="4" customWidth="1"/>
    <col min="12287" max="12287" width="10.28515625" style="4" customWidth="1"/>
    <col min="12288" max="12288" width="1.7109375" style="4" customWidth="1"/>
    <col min="12289" max="12298" width="17.28515625" style="4" customWidth="1"/>
    <col min="12299" max="12300" width="10.7109375" style="4" customWidth="1"/>
    <col min="12301" max="12302" width="17.28515625" style="4" customWidth="1"/>
    <col min="12303" max="12303" width="18.42578125" style="4" bestFit="1" customWidth="1"/>
    <col min="12304" max="12320" width="17.28515625" style="4" customWidth="1"/>
    <col min="12321" max="12530" width="9.140625" style="4"/>
    <col min="12531" max="12531" width="4" style="4" customWidth="1"/>
    <col min="12532" max="12532" width="21.140625" style="4" customWidth="1"/>
    <col min="12533" max="12533" width="7.28515625" style="4" customWidth="1"/>
    <col min="12534" max="12534" width="9.5703125" style="4" customWidth="1"/>
    <col min="12535" max="12536" width="9.28515625" style="4" customWidth="1"/>
    <col min="12537" max="12538" width="8.140625" style="4" customWidth="1"/>
    <col min="12539" max="12541" width="8.28515625" style="4" customWidth="1"/>
    <col min="12542" max="12542" width="10" style="4" customWidth="1"/>
    <col min="12543" max="12543" width="10.28515625" style="4" customWidth="1"/>
    <col min="12544" max="12544" width="1.7109375" style="4" customWidth="1"/>
    <col min="12545" max="12554" width="17.28515625" style="4" customWidth="1"/>
    <col min="12555" max="12556" width="10.7109375" style="4" customWidth="1"/>
    <col min="12557" max="12558" width="17.28515625" style="4" customWidth="1"/>
    <col min="12559" max="12559" width="18.42578125" style="4" bestFit="1" customWidth="1"/>
    <col min="12560" max="12576" width="17.28515625" style="4" customWidth="1"/>
    <col min="12577" max="12786" width="9.140625" style="4"/>
    <col min="12787" max="12787" width="4" style="4" customWidth="1"/>
    <col min="12788" max="12788" width="21.140625" style="4" customWidth="1"/>
    <col min="12789" max="12789" width="7.28515625" style="4" customWidth="1"/>
    <col min="12790" max="12790" width="9.5703125" style="4" customWidth="1"/>
    <col min="12791" max="12792" width="9.28515625" style="4" customWidth="1"/>
    <col min="12793" max="12794" width="8.140625" style="4" customWidth="1"/>
    <col min="12795" max="12797" width="8.28515625" style="4" customWidth="1"/>
    <col min="12798" max="12798" width="10" style="4" customWidth="1"/>
    <col min="12799" max="12799" width="10.28515625" style="4" customWidth="1"/>
    <col min="12800" max="12800" width="1.7109375" style="4" customWidth="1"/>
    <col min="12801" max="12810" width="17.28515625" style="4" customWidth="1"/>
    <col min="12811" max="12812" width="10.7109375" style="4" customWidth="1"/>
    <col min="12813" max="12814" width="17.28515625" style="4" customWidth="1"/>
    <col min="12815" max="12815" width="18.42578125" style="4" bestFit="1" customWidth="1"/>
    <col min="12816" max="12832" width="17.28515625" style="4" customWidth="1"/>
    <col min="12833" max="13042" width="9.140625" style="4"/>
    <col min="13043" max="13043" width="4" style="4" customWidth="1"/>
    <col min="13044" max="13044" width="21.140625" style="4" customWidth="1"/>
    <col min="13045" max="13045" width="7.28515625" style="4" customWidth="1"/>
    <col min="13046" max="13046" width="9.5703125" style="4" customWidth="1"/>
    <col min="13047" max="13048" width="9.28515625" style="4" customWidth="1"/>
    <col min="13049" max="13050" width="8.140625" style="4" customWidth="1"/>
    <col min="13051" max="13053" width="8.28515625" style="4" customWidth="1"/>
    <col min="13054" max="13054" width="10" style="4" customWidth="1"/>
    <col min="13055" max="13055" width="10.28515625" style="4" customWidth="1"/>
    <col min="13056" max="13056" width="1.7109375" style="4" customWidth="1"/>
    <col min="13057" max="13066" width="17.28515625" style="4" customWidth="1"/>
    <col min="13067" max="13068" width="10.7109375" style="4" customWidth="1"/>
    <col min="13069" max="13070" width="17.28515625" style="4" customWidth="1"/>
    <col min="13071" max="13071" width="18.42578125" style="4" bestFit="1" customWidth="1"/>
    <col min="13072" max="13088" width="17.28515625" style="4" customWidth="1"/>
    <col min="13089" max="13298" width="9.140625" style="4"/>
    <col min="13299" max="13299" width="4" style="4" customWidth="1"/>
    <col min="13300" max="13300" width="21.140625" style="4" customWidth="1"/>
    <col min="13301" max="13301" width="7.28515625" style="4" customWidth="1"/>
    <col min="13302" max="13302" width="9.5703125" style="4" customWidth="1"/>
    <col min="13303" max="13304" width="9.28515625" style="4" customWidth="1"/>
    <col min="13305" max="13306" width="8.140625" style="4" customWidth="1"/>
    <col min="13307" max="13309" width="8.28515625" style="4" customWidth="1"/>
    <col min="13310" max="13310" width="10" style="4" customWidth="1"/>
    <col min="13311" max="13311" width="10.28515625" style="4" customWidth="1"/>
    <col min="13312" max="13312" width="1.7109375" style="4" customWidth="1"/>
    <col min="13313" max="13322" width="17.28515625" style="4" customWidth="1"/>
    <col min="13323" max="13324" width="10.7109375" style="4" customWidth="1"/>
    <col min="13325" max="13326" width="17.28515625" style="4" customWidth="1"/>
    <col min="13327" max="13327" width="18.42578125" style="4" bestFit="1" customWidth="1"/>
    <col min="13328" max="13344" width="17.28515625" style="4" customWidth="1"/>
    <col min="13345" max="13554" width="9.140625" style="4"/>
    <col min="13555" max="13555" width="4" style="4" customWidth="1"/>
    <col min="13556" max="13556" width="21.140625" style="4" customWidth="1"/>
    <col min="13557" max="13557" width="7.28515625" style="4" customWidth="1"/>
    <col min="13558" max="13558" width="9.5703125" style="4" customWidth="1"/>
    <col min="13559" max="13560" width="9.28515625" style="4" customWidth="1"/>
    <col min="13561" max="13562" width="8.140625" style="4" customWidth="1"/>
    <col min="13563" max="13565" width="8.28515625" style="4" customWidth="1"/>
    <col min="13566" max="13566" width="10" style="4" customWidth="1"/>
    <col min="13567" max="13567" width="10.28515625" style="4" customWidth="1"/>
    <col min="13568" max="13568" width="1.7109375" style="4" customWidth="1"/>
    <col min="13569" max="13578" width="17.28515625" style="4" customWidth="1"/>
    <col min="13579" max="13580" width="10.7109375" style="4" customWidth="1"/>
    <col min="13581" max="13582" width="17.28515625" style="4" customWidth="1"/>
    <col min="13583" max="13583" width="18.42578125" style="4" bestFit="1" customWidth="1"/>
    <col min="13584" max="13600" width="17.28515625" style="4" customWidth="1"/>
    <col min="13601" max="13810" width="9.140625" style="4"/>
    <col min="13811" max="13811" width="4" style="4" customWidth="1"/>
    <col min="13812" max="13812" width="21.140625" style="4" customWidth="1"/>
    <col min="13813" max="13813" width="7.28515625" style="4" customWidth="1"/>
    <col min="13814" max="13814" width="9.5703125" style="4" customWidth="1"/>
    <col min="13815" max="13816" width="9.28515625" style="4" customWidth="1"/>
    <col min="13817" max="13818" width="8.140625" style="4" customWidth="1"/>
    <col min="13819" max="13821" width="8.28515625" style="4" customWidth="1"/>
    <col min="13822" max="13822" width="10" style="4" customWidth="1"/>
    <col min="13823" max="13823" width="10.28515625" style="4" customWidth="1"/>
    <col min="13824" max="13824" width="1.7109375" style="4" customWidth="1"/>
    <col min="13825" max="13834" width="17.28515625" style="4" customWidth="1"/>
    <col min="13835" max="13836" width="10.7109375" style="4" customWidth="1"/>
    <col min="13837" max="13838" width="17.28515625" style="4" customWidth="1"/>
    <col min="13839" max="13839" width="18.42578125" style="4" bestFit="1" customWidth="1"/>
    <col min="13840" max="13856" width="17.28515625" style="4" customWidth="1"/>
    <col min="13857" max="14066" width="9.140625" style="4"/>
    <col min="14067" max="14067" width="4" style="4" customWidth="1"/>
    <col min="14068" max="14068" width="21.140625" style="4" customWidth="1"/>
    <col min="14069" max="14069" width="7.28515625" style="4" customWidth="1"/>
    <col min="14070" max="14070" width="9.5703125" style="4" customWidth="1"/>
    <col min="14071" max="14072" width="9.28515625" style="4" customWidth="1"/>
    <col min="14073" max="14074" width="8.140625" style="4" customWidth="1"/>
    <col min="14075" max="14077" width="8.28515625" style="4" customWidth="1"/>
    <col min="14078" max="14078" width="10" style="4" customWidth="1"/>
    <col min="14079" max="14079" width="10.28515625" style="4" customWidth="1"/>
    <col min="14080" max="14080" width="1.7109375" style="4" customWidth="1"/>
    <col min="14081" max="14090" width="17.28515625" style="4" customWidth="1"/>
    <col min="14091" max="14092" width="10.7109375" style="4" customWidth="1"/>
    <col min="14093" max="14094" width="17.28515625" style="4" customWidth="1"/>
    <col min="14095" max="14095" width="18.42578125" style="4" bestFit="1" customWidth="1"/>
    <col min="14096" max="14112" width="17.28515625" style="4" customWidth="1"/>
    <col min="14113" max="14322" width="9.140625" style="4"/>
    <col min="14323" max="14323" width="4" style="4" customWidth="1"/>
    <col min="14324" max="14324" width="21.140625" style="4" customWidth="1"/>
    <col min="14325" max="14325" width="7.28515625" style="4" customWidth="1"/>
    <col min="14326" max="14326" width="9.5703125" style="4" customWidth="1"/>
    <col min="14327" max="14328" width="9.28515625" style="4" customWidth="1"/>
    <col min="14329" max="14330" width="8.140625" style="4" customWidth="1"/>
    <col min="14331" max="14333" width="8.28515625" style="4" customWidth="1"/>
    <col min="14334" max="14334" width="10" style="4" customWidth="1"/>
    <col min="14335" max="14335" width="10.28515625" style="4" customWidth="1"/>
    <col min="14336" max="14336" width="1.7109375" style="4" customWidth="1"/>
    <col min="14337" max="14346" width="17.28515625" style="4" customWidth="1"/>
    <col min="14347" max="14348" width="10.7109375" style="4" customWidth="1"/>
    <col min="14349" max="14350" width="17.28515625" style="4" customWidth="1"/>
    <col min="14351" max="14351" width="18.42578125" style="4" bestFit="1" customWidth="1"/>
    <col min="14352" max="14368" width="17.28515625" style="4" customWidth="1"/>
    <col min="14369" max="14578" width="9.140625" style="4"/>
    <col min="14579" max="14579" width="4" style="4" customWidth="1"/>
    <col min="14580" max="14580" width="21.140625" style="4" customWidth="1"/>
    <col min="14581" max="14581" width="7.28515625" style="4" customWidth="1"/>
    <col min="14582" max="14582" width="9.5703125" style="4" customWidth="1"/>
    <col min="14583" max="14584" width="9.28515625" style="4" customWidth="1"/>
    <col min="14585" max="14586" width="8.140625" style="4" customWidth="1"/>
    <col min="14587" max="14589" width="8.28515625" style="4" customWidth="1"/>
    <col min="14590" max="14590" width="10" style="4" customWidth="1"/>
    <col min="14591" max="14591" width="10.28515625" style="4" customWidth="1"/>
    <col min="14592" max="14592" width="1.7109375" style="4" customWidth="1"/>
    <col min="14593" max="14602" width="17.28515625" style="4" customWidth="1"/>
    <col min="14603" max="14604" width="10.7109375" style="4" customWidth="1"/>
    <col min="14605" max="14606" width="17.28515625" style="4" customWidth="1"/>
    <col min="14607" max="14607" width="18.42578125" style="4" bestFit="1" customWidth="1"/>
    <col min="14608" max="14624" width="17.28515625" style="4" customWidth="1"/>
    <col min="14625" max="14834" width="9.140625" style="4"/>
    <col min="14835" max="14835" width="4" style="4" customWidth="1"/>
    <col min="14836" max="14836" width="21.140625" style="4" customWidth="1"/>
    <col min="14837" max="14837" width="7.28515625" style="4" customWidth="1"/>
    <col min="14838" max="14838" width="9.5703125" style="4" customWidth="1"/>
    <col min="14839" max="14840" width="9.28515625" style="4" customWidth="1"/>
    <col min="14841" max="14842" width="8.140625" style="4" customWidth="1"/>
    <col min="14843" max="14845" width="8.28515625" style="4" customWidth="1"/>
    <col min="14846" max="14846" width="10" style="4" customWidth="1"/>
    <col min="14847" max="14847" width="10.28515625" style="4" customWidth="1"/>
    <col min="14848" max="14848" width="1.7109375" style="4" customWidth="1"/>
    <col min="14849" max="14858" width="17.28515625" style="4" customWidth="1"/>
    <col min="14859" max="14860" width="10.7109375" style="4" customWidth="1"/>
    <col min="14861" max="14862" width="17.28515625" style="4" customWidth="1"/>
    <col min="14863" max="14863" width="18.42578125" style="4" bestFit="1" customWidth="1"/>
    <col min="14864" max="14880" width="17.28515625" style="4" customWidth="1"/>
    <col min="14881" max="15090" width="9.140625" style="4"/>
    <col min="15091" max="15091" width="4" style="4" customWidth="1"/>
    <col min="15092" max="15092" width="21.140625" style="4" customWidth="1"/>
    <col min="15093" max="15093" width="7.28515625" style="4" customWidth="1"/>
    <col min="15094" max="15094" width="9.5703125" style="4" customWidth="1"/>
    <col min="15095" max="15096" width="9.28515625" style="4" customWidth="1"/>
    <col min="15097" max="15098" width="8.140625" style="4" customWidth="1"/>
    <col min="15099" max="15101" width="8.28515625" style="4" customWidth="1"/>
    <col min="15102" max="15102" width="10" style="4" customWidth="1"/>
    <col min="15103" max="15103" width="10.28515625" style="4" customWidth="1"/>
    <col min="15104" max="15104" width="1.7109375" style="4" customWidth="1"/>
    <col min="15105" max="15114" width="17.28515625" style="4" customWidth="1"/>
    <col min="15115" max="15116" width="10.7109375" style="4" customWidth="1"/>
    <col min="15117" max="15118" width="17.28515625" style="4" customWidth="1"/>
    <col min="15119" max="15119" width="18.42578125" style="4" bestFit="1" customWidth="1"/>
    <col min="15120" max="15136" width="17.28515625" style="4" customWidth="1"/>
    <col min="15137" max="15346" width="9.140625" style="4"/>
    <col min="15347" max="15347" width="4" style="4" customWidth="1"/>
    <col min="15348" max="15348" width="21.140625" style="4" customWidth="1"/>
    <col min="15349" max="15349" width="7.28515625" style="4" customWidth="1"/>
    <col min="15350" max="15350" width="9.5703125" style="4" customWidth="1"/>
    <col min="15351" max="15352" width="9.28515625" style="4" customWidth="1"/>
    <col min="15353" max="15354" width="8.140625" style="4" customWidth="1"/>
    <col min="15355" max="15357" width="8.28515625" style="4" customWidth="1"/>
    <col min="15358" max="15358" width="10" style="4" customWidth="1"/>
    <col min="15359" max="15359" width="10.28515625" style="4" customWidth="1"/>
    <col min="15360" max="15360" width="1.7109375" style="4" customWidth="1"/>
    <col min="15361" max="15370" width="17.28515625" style="4" customWidth="1"/>
    <col min="15371" max="15372" width="10.7109375" style="4" customWidth="1"/>
    <col min="15373" max="15374" width="17.28515625" style="4" customWidth="1"/>
    <col min="15375" max="15375" width="18.42578125" style="4" bestFit="1" customWidth="1"/>
    <col min="15376" max="15392" width="17.28515625" style="4" customWidth="1"/>
    <col min="15393" max="15602" width="9.140625" style="4"/>
    <col min="15603" max="15603" width="4" style="4" customWidth="1"/>
    <col min="15604" max="15604" width="21.140625" style="4" customWidth="1"/>
    <col min="15605" max="15605" width="7.28515625" style="4" customWidth="1"/>
    <col min="15606" max="15606" width="9.5703125" style="4" customWidth="1"/>
    <col min="15607" max="15608" width="9.28515625" style="4" customWidth="1"/>
    <col min="15609" max="15610" width="8.140625" style="4" customWidth="1"/>
    <col min="15611" max="15613" width="8.28515625" style="4" customWidth="1"/>
    <col min="15614" max="15614" width="10" style="4" customWidth="1"/>
    <col min="15615" max="15615" width="10.28515625" style="4" customWidth="1"/>
    <col min="15616" max="15616" width="1.7109375" style="4" customWidth="1"/>
    <col min="15617" max="15626" width="17.28515625" style="4" customWidth="1"/>
    <col min="15627" max="15628" width="10.7109375" style="4" customWidth="1"/>
    <col min="15629" max="15630" width="17.28515625" style="4" customWidth="1"/>
    <col min="15631" max="15631" width="18.42578125" style="4" bestFit="1" customWidth="1"/>
    <col min="15632" max="15648" width="17.28515625" style="4" customWidth="1"/>
    <col min="15649" max="15858" width="9.140625" style="4"/>
    <col min="15859" max="15859" width="4" style="4" customWidth="1"/>
    <col min="15860" max="15860" width="21.140625" style="4" customWidth="1"/>
    <col min="15861" max="15861" width="7.28515625" style="4" customWidth="1"/>
    <col min="15862" max="15862" width="9.5703125" style="4" customWidth="1"/>
    <col min="15863" max="15864" width="9.28515625" style="4" customWidth="1"/>
    <col min="15865" max="15866" width="8.140625" style="4" customWidth="1"/>
    <col min="15867" max="15869" width="8.28515625" style="4" customWidth="1"/>
    <col min="15870" max="15870" width="10" style="4" customWidth="1"/>
    <col min="15871" max="15871" width="10.28515625" style="4" customWidth="1"/>
    <col min="15872" max="15872" width="1.7109375" style="4" customWidth="1"/>
    <col min="15873" max="15882" width="17.28515625" style="4" customWidth="1"/>
    <col min="15883" max="15884" width="10.7109375" style="4" customWidth="1"/>
    <col min="15885" max="15886" width="17.28515625" style="4" customWidth="1"/>
    <col min="15887" max="15887" width="18.42578125" style="4" bestFit="1" customWidth="1"/>
    <col min="15888" max="15904" width="17.28515625" style="4" customWidth="1"/>
    <col min="15905" max="16114" width="9.140625" style="4"/>
    <col min="16115" max="16115" width="4" style="4" customWidth="1"/>
    <col min="16116" max="16116" width="21.140625" style="4" customWidth="1"/>
    <col min="16117" max="16117" width="7.28515625" style="4" customWidth="1"/>
    <col min="16118" max="16118" width="9.5703125" style="4" customWidth="1"/>
    <col min="16119" max="16120" width="9.28515625" style="4" customWidth="1"/>
    <col min="16121" max="16122" width="8.140625" style="4" customWidth="1"/>
    <col min="16123" max="16125" width="8.28515625" style="4" customWidth="1"/>
    <col min="16126" max="16126" width="10" style="4" customWidth="1"/>
    <col min="16127" max="16127" width="10.28515625" style="4" customWidth="1"/>
    <col min="16128" max="16128" width="1.7109375" style="4" customWidth="1"/>
    <col min="16129" max="16138" width="17.28515625" style="4" customWidth="1"/>
    <col min="16139" max="16140" width="10.7109375" style="4" customWidth="1"/>
    <col min="16141" max="16142" width="17.28515625" style="4" customWidth="1"/>
    <col min="16143" max="16143" width="18.42578125" style="4" bestFit="1" customWidth="1"/>
    <col min="16144" max="16160" width="17.28515625" style="4" customWidth="1"/>
    <col min="16161" max="16384" width="9.140625" style="4"/>
  </cols>
  <sheetData>
    <row r="2" spans="1:46" x14ac:dyDescent="0.2">
      <c r="A2" s="4"/>
      <c r="B2" s="4"/>
      <c r="C2" s="4"/>
      <c r="D2" s="4"/>
    </row>
    <row r="5" spans="1:46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9" spans="1:46" s="10" customFormat="1" ht="24.75" customHeight="1" x14ac:dyDescent="0.25">
      <c r="A9" s="233" t="s">
        <v>352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9"/>
      <c r="O9" s="214">
        <v>2022</v>
      </c>
      <c r="P9" s="215"/>
      <c r="Q9" s="216"/>
      <c r="R9" s="217">
        <v>2021</v>
      </c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8"/>
    </row>
    <row r="10" spans="1:46" s="10" customFormat="1" x14ac:dyDescent="0.25">
      <c r="A10" s="231" t="s">
        <v>1</v>
      </c>
      <c r="B10" s="231" t="s">
        <v>2</v>
      </c>
      <c r="C10" s="231" t="s">
        <v>3</v>
      </c>
      <c r="D10" s="231" t="s">
        <v>4</v>
      </c>
      <c r="E10" s="224" t="s">
        <v>5</v>
      </c>
      <c r="F10" s="225"/>
      <c r="G10" s="231" t="s">
        <v>6</v>
      </c>
      <c r="H10" s="231"/>
      <c r="I10" s="231"/>
      <c r="J10" s="231"/>
      <c r="K10" s="231"/>
      <c r="L10" s="49" t="s">
        <v>7</v>
      </c>
      <c r="M10" s="12" t="s">
        <v>8</v>
      </c>
      <c r="N10" s="13"/>
      <c r="O10" s="153">
        <v>44604</v>
      </c>
      <c r="P10" s="153">
        <v>44583</v>
      </c>
      <c r="Q10" s="179">
        <v>44576</v>
      </c>
      <c r="R10" s="177">
        <v>44549</v>
      </c>
      <c r="S10" s="165">
        <v>44541</v>
      </c>
      <c r="T10" s="153">
        <v>44535</v>
      </c>
      <c r="U10" s="153">
        <v>44528</v>
      </c>
      <c r="V10" s="153">
        <v>44521</v>
      </c>
      <c r="W10" s="153">
        <v>44514</v>
      </c>
      <c r="X10" s="153">
        <v>44506</v>
      </c>
      <c r="Y10" s="153">
        <v>44485</v>
      </c>
      <c r="Z10" s="153">
        <v>44485</v>
      </c>
      <c r="AA10" s="153">
        <v>44472</v>
      </c>
      <c r="AB10" s="153">
        <v>44465</v>
      </c>
      <c r="AC10" s="153">
        <v>44458</v>
      </c>
      <c r="AD10" s="153">
        <v>44457</v>
      </c>
      <c r="AE10" s="153">
        <v>44366</v>
      </c>
      <c r="AF10" s="103">
        <v>44324</v>
      </c>
    </row>
    <row r="11" spans="1:46" s="10" customFormat="1" x14ac:dyDescent="0.25">
      <c r="A11" s="231"/>
      <c r="B11" s="231"/>
      <c r="C11" s="231"/>
      <c r="D11" s="231"/>
      <c r="E11" s="226"/>
      <c r="F11" s="227"/>
      <c r="G11" s="231">
        <v>1</v>
      </c>
      <c r="H11" s="231">
        <v>2</v>
      </c>
      <c r="I11" s="231">
        <v>3</v>
      </c>
      <c r="J11" s="231">
        <v>4</v>
      </c>
      <c r="K11" s="231">
        <v>5</v>
      </c>
      <c r="L11" s="11" t="s">
        <v>9</v>
      </c>
      <c r="M11" s="14" t="s">
        <v>10</v>
      </c>
      <c r="N11" s="13"/>
      <c r="O11" s="104" t="s">
        <v>12</v>
      </c>
      <c r="P11" s="104" t="s">
        <v>630</v>
      </c>
      <c r="Q11" s="180" t="s">
        <v>239</v>
      </c>
      <c r="R11" s="134" t="s">
        <v>624</v>
      </c>
      <c r="S11" s="104" t="s">
        <v>613</v>
      </c>
      <c r="T11" s="104" t="s">
        <v>600</v>
      </c>
      <c r="U11" s="104" t="s">
        <v>571</v>
      </c>
      <c r="V11" s="104" t="s">
        <v>387</v>
      </c>
      <c r="W11" s="104" t="s">
        <v>16</v>
      </c>
      <c r="X11" s="104" t="s">
        <v>16</v>
      </c>
      <c r="Y11" s="132" t="s">
        <v>13</v>
      </c>
      <c r="Z11" s="160" t="s">
        <v>305</v>
      </c>
      <c r="AA11" s="104" t="s">
        <v>12</v>
      </c>
      <c r="AB11" s="104" t="s">
        <v>15</v>
      </c>
      <c r="AC11" s="104" t="s">
        <v>11</v>
      </c>
      <c r="AD11" s="104" t="s">
        <v>494</v>
      </c>
      <c r="AE11" s="104" t="s">
        <v>494</v>
      </c>
      <c r="AF11" s="104" t="s">
        <v>460</v>
      </c>
    </row>
    <row r="12" spans="1:46" s="10" customFormat="1" x14ac:dyDescent="0.25">
      <c r="A12" s="231"/>
      <c r="B12" s="231"/>
      <c r="C12" s="231"/>
      <c r="D12" s="231"/>
      <c r="E12" s="228"/>
      <c r="F12" s="229"/>
      <c r="G12" s="231"/>
      <c r="H12" s="231"/>
      <c r="I12" s="231"/>
      <c r="J12" s="231"/>
      <c r="K12" s="231"/>
      <c r="L12" s="16" t="s">
        <v>10</v>
      </c>
      <c r="M12" s="17" t="s">
        <v>17</v>
      </c>
      <c r="N12" s="18"/>
      <c r="O12" s="106" t="s">
        <v>645</v>
      </c>
      <c r="P12" s="106" t="s">
        <v>283</v>
      </c>
      <c r="Q12" s="181" t="s">
        <v>283</v>
      </c>
      <c r="R12" s="135" t="s">
        <v>22</v>
      </c>
      <c r="S12" s="166" t="s">
        <v>612</v>
      </c>
      <c r="T12" s="106" t="s">
        <v>25</v>
      </c>
      <c r="U12" s="106" t="s">
        <v>283</v>
      </c>
      <c r="V12" s="106" t="s">
        <v>22</v>
      </c>
      <c r="W12" s="106" t="s">
        <v>30</v>
      </c>
      <c r="X12" s="106" t="s">
        <v>27</v>
      </c>
      <c r="Y12" s="162" t="s">
        <v>247</v>
      </c>
      <c r="Z12" s="162" t="s">
        <v>267</v>
      </c>
      <c r="AA12" s="106" t="s">
        <v>304</v>
      </c>
      <c r="AB12" s="106" t="s">
        <v>547</v>
      </c>
      <c r="AC12" s="106" t="s">
        <v>250</v>
      </c>
      <c r="AD12" s="106" t="s">
        <v>23</v>
      </c>
      <c r="AE12" s="106" t="s">
        <v>19</v>
      </c>
      <c r="AF12" s="106" t="s">
        <v>283</v>
      </c>
    </row>
    <row r="13" spans="1:46" x14ac:dyDescent="0.2">
      <c r="O13" s="73"/>
      <c r="P13" s="73"/>
      <c r="Q13" s="186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46" s="5" customFormat="1" ht="14.1" customHeight="1" x14ac:dyDescent="0.25">
      <c r="A14" s="21">
        <f t="shared" ref="A14:A23" si="0">A13+1</f>
        <v>1</v>
      </c>
      <c r="B14" s="140" t="s">
        <v>462</v>
      </c>
      <c r="C14" s="23">
        <v>15683</v>
      </c>
      <c r="D14" s="24" t="s">
        <v>44</v>
      </c>
      <c r="E14" s="25">
        <f t="shared" ref="E14:E23" si="1">MAX(O14:AA14)</f>
        <v>518</v>
      </c>
      <c r="F14" s="25" t="str">
        <f>VLOOKUP(E14,Tab!$G$2:$H$255,2,TRUE)</f>
        <v>Não</v>
      </c>
      <c r="G14" s="26">
        <f t="shared" ref="G14:G23" si="2">LARGE(O14:AF14,1)</f>
        <v>528</v>
      </c>
      <c r="H14" s="26">
        <f t="shared" ref="H14:H23" si="3">LARGE(O14:AF14,2)</f>
        <v>518</v>
      </c>
      <c r="I14" s="26">
        <f t="shared" ref="I14:I23" si="4">LARGE(O14:AF14,3)</f>
        <v>517</v>
      </c>
      <c r="J14" s="26">
        <f t="shared" ref="J14:J23" si="5">LARGE(O14:AF14,4)</f>
        <v>511</v>
      </c>
      <c r="K14" s="26">
        <f t="shared" ref="K14:K23" si="6">LARGE(O14:AF14,5)</f>
        <v>508</v>
      </c>
      <c r="L14" s="27">
        <f t="shared" ref="L14:L23" si="7">SUM(G14:K14)</f>
        <v>2582</v>
      </c>
      <c r="M14" s="28">
        <f t="shared" ref="M14:M23" si="8">L14/5</f>
        <v>516.4</v>
      </c>
      <c r="N14" s="29"/>
      <c r="O14" s="31">
        <v>508</v>
      </c>
      <c r="P14" s="31">
        <v>503</v>
      </c>
      <c r="Q14" s="183">
        <v>496</v>
      </c>
      <c r="R14" s="184">
        <v>0</v>
      </c>
      <c r="S14" s="31">
        <v>0</v>
      </c>
      <c r="T14" s="31">
        <v>0</v>
      </c>
      <c r="U14" s="31">
        <v>508</v>
      </c>
      <c r="V14" s="31">
        <v>0</v>
      </c>
      <c r="W14" s="31">
        <v>0</v>
      </c>
      <c r="X14" s="31">
        <v>518</v>
      </c>
      <c r="Y14" s="31">
        <v>0</v>
      </c>
      <c r="Z14" s="31">
        <v>511</v>
      </c>
      <c r="AA14" s="31">
        <v>0</v>
      </c>
      <c r="AB14" s="31">
        <v>528</v>
      </c>
      <c r="AC14" s="31">
        <v>0</v>
      </c>
      <c r="AD14" s="31">
        <v>0</v>
      </c>
      <c r="AE14" s="31">
        <v>0</v>
      </c>
      <c r="AF14" s="31">
        <v>517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1:46" s="5" customFormat="1" ht="14.1" customHeight="1" x14ac:dyDescent="0.25">
      <c r="A15" s="21">
        <f t="shared" si="0"/>
        <v>2</v>
      </c>
      <c r="B15" s="140" t="s">
        <v>286</v>
      </c>
      <c r="C15" s="23">
        <v>14840</v>
      </c>
      <c r="D15" s="138" t="s">
        <v>22</v>
      </c>
      <c r="E15" s="25">
        <f t="shared" si="1"/>
        <v>417</v>
      </c>
      <c r="F15" s="25" t="e">
        <f>VLOOKUP(E15,Tab!$G$2:$H$255,2,TRUE)</f>
        <v>#N/A</v>
      </c>
      <c r="G15" s="26">
        <f t="shared" si="2"/>
        <v>417</v>
      </c>
      <c r="H15" s="26">
        <f t="shared" si="3"/>
        <v>416</v>
      </c>
      <c r="I15" s="26">
        <f t="shared" si="4"/>
        <v>400</v>
      </c>
      <c r="J15" s="26">
        <f t="shared" si="5"/>
        <v>340</v>
      </c>
      <c r="K15" s="26">
        <f t="shared" si="6"/>
        <v>0</v>
      </c>
      <c r="L15" s="27">
        <f t="shared" si="7"/>
        <v>1573</v>
      </c>
      <c r="M15" s="28">
        <f t="shared" si="8"/>
        <v>314.60000000000002</v>
      </c>
      <c r="N15" s="29"/>
      <c r="O15" s="31">
        <v>0</v>
      </c>
      <c r="P15" s="31">
        <v>0</v>
      </c>
      <c r="Q15" s="183">
        <v>0</v>
      </c>
      <c r="R15" s="184">
        <v>416</v>
      </c>
      <c r="S15" s="31">
        <v>0</v>
      </c>
      <c r="T15" s="31">
        <v>0</v>
      </c>
      <c r="U15" s="31">
        <v>0</v>
      </c>
      <c r="V15" s="31">
        <v>417</v>
      </c>
      <c r="W15" s="31">
        <v>0</v>
      </c>
      <c r="X15" s="31">
        <v>0</v>
      </c>
      <c r="Y15" s="31">
        <v>0</v>
      </c>
      <c r="Z15" s="31">
        <v>0</v>
      </c>
      <c r="AA15" s="31">
        <v>400</v>
      </c>
      <c r="AB15" s="31">
        <v>0</v>
      </c>
      <c r="AC15" s="31">
        <v>340</v>
      </c>
      <c r="AD15" s="31">
        <v>0</v>
      </c>
      <c r="AE15" s="31">
        <v>0</v>
      </c>
      <c r="AF15" s="31">
        <v>0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s="5" customFormat="1" ht="14.1" customHeight="1" x14ac:dyDescent="0.25">
      <c r="A16" s="21">
        <f t="shared" si="0"/>
        <v>3</v>
      </c>
      <c r="B16" s="140" t="s">
        <v>365</v>
      </c>
      <c r="C16" s="151">
        <v>15313</v>
      </c>
      <c r="D16" s="46" t="s">
        <v>140</v>
      </c>
      <c r="E16" s="25">
        <f t="shared" si="1"/>
        <v>488</v>
      </c>
      <c r="F16" s="25" t="e">
        <f>VLOOKUP(E16,Tab!$G$2:$H$255,2,TRUE)</f>
        <v>#N/A</v>
      </c>
      <c r="G16" s="26">
        <f t="shared" si="2"/>
        <v>501</v>
      </c>
      <c r="H16" s="26">
        <f t="shared" si="3"/>
        <v>488</v>
      </c>
      <c r="I16" s="26">
        <f t="shared" si="4"/>
        <v>484</v>
      </c>
      <c r="J16" s="26">
        <f t="shared" si="5"/>
        <v>0</v>
      </c>
      <c r="K16" s="26">
        <f t="shared" si="6"/>
        <v>0</v>
      </c>
      <c r="L16" s="27">
        <f t="shared" si="7"/>
        <v>1473</v>
      </c>
      <c r="M16" s="28">
        <f t="shared" si="8"/>
        <v>294.60000000000002</v>
      </c>
      <c r="N16" s="29"/>
      <c r="O16" s="31">
        <v>0</v>
      </c>
      <c r="P16" s="31">
        <v>0</v>
      </c>
      <c r="Q16" s="183">
        <v>0</v>
      </c>
      <c r="R16" s="184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488</v>
      </c>
      <c r="Z16" s="31">
        <v>0</v>
      </c>
      <c r="AA16" s="31">
        <v>0</v>
      </c>
      <c r="AB16" s="31">
        <v>0</v>
      </c>
      <c r="AC16" s="31">
        <v>0</v>
      </c>
      <c r="AD16" s="31">
        <v>484</v>
      </c>
      <c r="AE16" s="31">
        <v>501</v>
      </c>
      <c r="AF16" s="31">
        <v>0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ht="14.1" customHeight="1" x14ac:dyDescent="0.25">
      <c r="A17" s="21">
        <f t="shared" si="0"/>
        <v>4</v>
      </c>
      <c r="B17" s="140" t="s">
        <v>592</v>
      </c>
      <c r="C17" s="151">
        <v>16042</v>
      </c>
      <c r="D17" s="46" t="s">
        <v>90</v>
      </c>
      <c r="E17" s="25">
        <f t="shared" si="1"/>
        <v>242</v>
      </c>
      <c r="F17" s="25" t="e">
        <f>VLOOKUP(E17,Tab!$G$2:$H$255,2,TRUE)</f>
        <v>#N/A</v>
      </c>
      <c r="G17" s="26">
        <f t="shared" si="2"/>
        <v>242</v>
      </c>
      <c r="H17" s="26">
        <f t="shared" si="3"/>
        <v>215</v>
      </c>
      <c r="I17" s="26">
        <f t="shared" si="4"/>
        <v>0</v>
      </c>
      <c r="J17" s="26">
        <f t="shared" si="5"/>
        <v>0</v>
      </c>
      <c r="K17" s="26">
        <f t="shared" si="6"/>
        <v>0</v>
      </c>
      <c r="L17" s="27">
        <f t="shared" si="7"/>
        <v>457</v>
      </c>
      <c r="M17" s="28">
        <f t="shared" si="8"/>
        <v>91.4</v>
      </c>
      <c r="N17" s="29"/>
      <c r="O17" s="31">
        <v>0</v>
      </c>
      <c r="P17" s="31">
        <v>0</v>
      </c>
      <c r="Q17" s="183">
        <v>0</v>
      </c>
      <c r="R17" s="184">
        <v>0</v>
      </c>
      <c r="S17" s="31">
        <v>215</v>
      </c>
      <c r="T17" s="31">
        <v>0</v>
      </c>
      <c r="U17" s="31">
        <v>0</v>
      </c>
      <c r="V17" s="31">
        <v>0</v>
      </c>
      <c r="W17" s="31">
        <v>242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</row>
    <row r="18" spans="1:46" ht="14.1" customHeight="1" x14ac:dyDescent="0.25">
      <c r="A18" s="21">
        <f t="shared" si="0"/>
        <v>5</v>
      </c>
      <c r="B18" s="141" t="s">
        <v>604</v>
      </c>
      <c r="C18" s="152">
        <v>14368</v>
      </c>
      <c r="D18" s="60" t="s">
        <v>64</v>
      </c>
      <c r="E18" s="25">
        <f t="shared" si="1"/>
        <v>426</v>
      </c>
      <c r="F18" s="25" t="e">
        <f>VLOOKUP(E18,Tab!$G$2:$H$255,2,TRUE)</f>
        <v>#N/A</v>
      </c>
      <c r="G18" s="37">
        <f t="shared" si="2"/>
        <v>426</v>
      </c>
      <c r="H18" s="37">
        <f t="shared" si="3"/>
        <v>0</v>
      </c>
      <c r="I18" s="37">
        <f t="shared" si="4"/>
        <v>0</v>
      </c>
      <c r="J18" s="37">
        <f t="shared" si="5"/>
        <v>0</v>
      </c>
      <c r="K18" s="37">
        <f t="shared" si="6"/>
        <v>0</v>
      </c>
      <c r="L18" s="27">
        <f t="shared" si="7"/>
        <v>426</v>
      </c>
      <c r="M18" s="28">
        <f t="shared" si="8"/>
        <v>85.2</v>
      </c>
      <c r="N18" s="29"/>
      <c r="O18" s="31">
        <v>0</v>
      </c>
      <c r="P18" s="31">
        <v>0</v>
      </c>
      <c r="Q18" s="183">
        <v>0</v>
      </c>
      <c r="R18" s="184">
        <v>0</v>
      </c>
      <c r="S18" s="31">
        <v>0</v>
      </c>
      <c r="T18" s="31">
        <v>426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</row>
    <row r="19" spans="1:46" s="5" customFormat="1" ht="14.1" customHeight="1" x14ac:dyDescent="0.25">
      <c r="A19" s="21">
        <f t="shared" si="0"/>
        <v>6</v>
      </c>
      <c r="B19" s="164" t="s">
        <v>567</v>
      </c>
      <c r="C19" s="151">
        <v>15559</v>
      </c>
      <c r="D19" s="45" t="s">
        <v>44</v>
      </c>
      <c r="E19" s="25">
        <f t="shared" si="1"/>
        <v>365</v>
      </c>
      <c r="F19" s="25" t="e">
        <f>VLOOKUP(E19,Tab!$G$2:$H$255,2,TRUE)</f>
        <v>#N/A</v>
      </c>
      <c r="G19" s="26">
        <f t="shared" si="2"/>
        <v>365</v>
      </c>
      <c r="H19" s="26">
        <f t="shared" si="3"/>
        <v>0</v>
      </c>
      <c r="I19" s="26">
        <f t="shared" si="4"/>
        <v>0</v>
      </c>
      <c r="J19" s="26">
        <f t="shared" si="5"/>
        <v>0</v>
      </c>
      <c r="K19" s="26">
        <f t="shared" si="6"/>
        <v>0</v>
      </c>
      <c r="L19" s="27">
        <f t="shared" si="7"/>
        <v>365</v>
      </c>
      <c r="M19" s="28">
        <f t="shared" si="8"/>
        <v>73</v>
      </c>
      <c r="N19" s="29"/>
      <c r="O19" s="31">
        <v>0</v>
      </c>
      <c r="P19" s="31">
        <v>0</v>
      </c>
      <c r="Q19" s="183">
        <v>0</v>
      </c>
      <c r="R19" s="184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365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5" customFormat="1" ht="14.1" customHeight="1" x14ac:dyDescent="0.25">
      <c r="A20" s="21">
        <f t="shared" si="0"/>
        <v>7</v>
      </c>
      <c r="B20" s="141"/>
      <c r="C20" s="152"/>
      <c r="D20" s="60"/>
      <c r="E20" s="25">
        <f t="shared" si="1"/>
        <v>0</v>
      </c>
      <c r="F20" s="25" t="e">
        <f>VLOOKUP(E20,Tab!$G$2:$H$255,2,TRUE)</f>
        <v>#N/A</v>
      </c>
      <c r="G20" s="37">
        <f t="shared" si="2"/>
        <v>0</v>
      </c>
      <c r="H20" s="37">
        <f t="shared" si="3"/>
        <v>0</v>
      </c>
      <c r="I20" s="37">
        <f t="shared" si="4"/>
        <v>0</v>
      </c>
      <c r="J20" s="37">
        <f t="shared" si="5"/>
        <v>0</v>
      </c>
      <c r="K20" s="37">
        <f t="shared" si="6"/>
        <v>0</v>
      </c>
      <c r="L20" s="27">
        <f t="shared" si="7"/>
        <v>0</v>
      </c>
      <c r="M20" s="28">
        <f t="shared" si="8"/>
        <v>0</v>
      </c>
      <c r="N20" s="29"/>
      <c r="O20" s="31">
        <v>0</v>
      </c>
      <c r="P20" s="31">
        <v>0</v>
      </c>
      <c r="Q20" s="183">
        <v>0</v>
      </c>
      <c r="R20" s="184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ht="14.1" customHeight="1" x14ac:dyDescent="0.25">
      <c r="A21" s="21">
        <f t="shared" si="0"/>
        <v>8</v>
      </c>
      <c r="B21" s="140"/>
      <c r="C21" s="151"/>
      <c r="D21" s="138"/>
      <c r="E21" s="25">
        <f t="shared" si="1"/>
        <v>0</v>
      </c>
      <c r="F21" s="25" t="e">
        <f>VLOOKUP(E21,Tab!$G$2:$H$255,2,TRUE)</f>
        <v>#N/A</v>
      </c>
      <c r="G21" s="26">
        <f t="shared" si="2"/>
        <v>0</v>
      </c>
      <c r="H21" s="26">
        <f t="shared" si="3"/>
        <v>0</v>
      </c>
      <c r="I21" s="26">
        <f t="shared" si="4"/>
        <v>0</v>
      </c>
      <c r="J21" s="26">
        <f t="shared" si="5"/>
        <v>0</v>
      </c>
      <c r="K21" s="26">
        <f t="shared" si="6"/>
        <v>0</v>
      </c>
      <c r="L21" s="27">
        <f t="shared" si="7"/>
        <v>0</v>
      </c>
      <c r="M21" s="28">
        <f t="shared" si="8"/>
        <v>0</v>
      </c>
      <c r="N21" s="29"/>
      <c r="O21" s="31">
        <v>0</v>
      </c>
      <c r="P21" s="31">
        <v>0</v>
      </c>
      <c r="Q21" s="183">
        <v>0</v>
      </c>
      <c r="R21" s="184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</row>
    <row r="22" spans="1:46" ht="14.1" customHeight="1" x14ac:dyDescent="0.25">
      <c r="A22" s="21">
        <f t="shared" si="0"/>
        <v>9</v>
      </c>
      <c r="B22" s="141"/>
      <c r="C22" s="152"/>
      <c r="D22" s="60"/>
      <c r="E22" s="25">
        <f t="shared" si="1"/>
        <v>0</v>
      </c>
      <c r="F22" s="25" t="e">
        <f>VLOOKUP(E22,Tab!$G$2:$H$255,2,TRUE)</f>
        <v>#N/A</v>
      </c>
      <c r="G22" s="37">
        <f t="shared" si="2"/>
        <v>0</v>
      </c>
      <c r="H22" s="37">
        <f t="shared" si="3"/>
        <v>0</v>
      </c>
      <c r="I22" s="37">
        <f t="shared" si="4"/>
        <v>0</v>
      </c>
      <c r="J22" s="37">
        <f t="shared" si="5"/>
        <v>0</v>
      </c>
      <c r="K22" s="37">
        <f t="shared" si="6"/>
        <v>0</v>
      </c>
      <c r="L22" s="27">
        <f t="shared" si="7"/>
        <v>0</v>
      </c>
      <c r="M22" s="28">
        <f t="shared" si="8"/>
        <v>0</v>
      </c>
      <c r="N22" s="29"/>
      <c r="O22" s="31">
        <v>0</v>
      </c>
      <c r="P22" s="31">
        <v>0</v>
      </c>
      <c r="Q22" s="183">
        <v>0</v>
      </c>
      <c r="R22" s="184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</row>
    <row r="23" spans="1:46" s="5" customFormat="1" ht="14.1" customHeight="1" x14ac:dyDescent="0.25">
      <c r="A23" s="21">
        <f t="shared" si="0"/>
        <v>10</v>
      </c>
      <c r="B23" s="163"/>
      <c r="C23" s="23"/>
      <c r="D23" s="45"/>
      <c r="E23" s="25">
        <f t="shared" si="1"/>
        <v>0</v>
      </c>
      <c r="F23" s="25" t="e">
        <f>VLOOKUP(E23,Tab!$G$2:$H$255,2,TRUE)</f>
        <v>#N/A</v>
      </c>
      <c r="G23" s="26">
        <f t="shared" si="2"/>
        <v>0</v>
      </c>
      <c r="H23" s="26">
        <f t="shared" si="3"/>
        <v>0</v>
      </c>
      <c r="I23" s="26">
        <f t="shared" si="4"/>
        <v>0</v>
      </c>
      <c r="J23" s="26">
        <f t="shared" si="5"/>
        <v>0</v>
      </c>
      <c r="K23" s="26">
        <f t="shared" si="6"/>
        <v>0</v>
      </c>
      <c r="L23" s="27">
        <f t="shared" si="7"/>
        <v>0</v>
      </c>
      <c r="M23" s="28">
        <f t="shared" si="8"/>
        <v>0</v>
      </c>
      <c r="N23" s="29"/>
      <c r="O23" s="31">
        <v>0</v>
      </c>
      <c r="P23" s="31">
        <v>0</v>
      </c>
      <c r="Q23" s="183">
        <v>0</v>
      </c>
      <c r="R23" s="184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</sheetData>
  <sortState ref="B14:AF23">
    <sortCondition descending="1" ref="L14:L23"/>
    <sortCondition descending="1" ref="E14:E23"/>
  </sortState>
  <mergeCells count="15">
    <mergeCell ref="O9:Q9"/>
    <mergeCell ref="R9:AF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5" width="16.42578125" style="5" customWidth="1"/>
    <col min="26" max="16384" width="9.140625" style="4"/>
  </cols>
  <sheetData>
    <row r="2" spans="1:25" x14ac:dyDescent="0.25">
      <c r="A2" s="4"/>
      <c r="B2" s="4"/>
    </row>
    <row r="5" spans="1:25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9" spans="1:25" s="10" customFormat="1" ht="24.75" customHeight="1" x14ac:dyDescent="0.25">
      <c r="A9" s="233" t="s">
        <v>256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2022</v>
      </c>
      <c r="N9" s="216"/>
      <c r="O9" s="217">
        <v>2021</v>
      </c>
      <c r="P9" s="215"/>
      <c r="Q9" s="215"/>
      <c r="R9" s="215"/>
      <c r="S9" s="215"/>
      <c r="T9" s="215"/>
      <c r="U9" s="215"/>
      <c r="V9" s="215"/>
      <c r="W9" s="215"/>
      <c r="X9" s="215"/>
      <c r="Y9" s="218"/>
    </row>
    <row r="10" spans="1:25" s="10" customFormat="1" x14ac:dyDescent="0.25">
      <c r="A10" s="223" t="s">
        <v>1</v>
      </c>
      <c r="B10" s="223" t="s">
        <v>2</v>
      </c>
      <c r="C10" s="231" t="s">
        <v>3</v>
      </c>
      <c r="D10" s="231" t="s">
        <v>4</v>
      </c>
      <c r="E10" s="224" t="s">
        <v>5</v>
      </c>
      <c r="F10" s="225"/>
      <c r="G10" s="230" t="s">
        <v>6</v>
      </c>
      <c r="H10" s="230"/>
      <c r="I10" s="230"/>
      <c r="J10" s="49" t="s">
        <v>7</v>
      </c>
      <c r="K10" s="12" t="s">
        <v>8</v>
      </c>
      <c r="L10" s="13"/>
      <c r="M10" s="64">
        <v>44639</v>
      </c>
      <c r="N10" s="204">
        <v>44604</v>
      </c>
      <c r="O10" s="201">
        <v>44395</v>
      </c>
      <c r="P10" s="64">
        <v>44380</v>
      </c>
      <c r="Q10" s="64">
        <v>44367</v>
      </c>
      <c r="R10" s="64">
        <v>44366</v>
      </c>
      <c r="S10" s="64">
        <v>44345</v>
      </c>
      <c r="T10" s="64">
        <v>44345</v>
      </c>
      <c r="U10" s="64">
        <v>44338</v>
      </c>
      <c r="V10" s="64">
        <v>44317</v>
      </c>
      <c r="W10" s="64">
        <v>44310</v>
      </c>
      <c r="X10" s="64">
        <v>44303</v>
      </c>
      <c r="Y10" s="64">
        <v>44296</v>
      </c>
    </row>
    <row r="11" spans="1:25" s="10" customFormat="1" x14ac:dyDescent="0.25">
      <c r="A11" s="223"/>
      <c r="B11" s="223"/>
      <c r="C11" s="231"/>
      <c r="D11" s="231"/>
      <c r="E11" s="226"/>
      <c r="F11" s="227"/>
      <c r="G11" s="231">
        <v>1</v>
      </c>
      <c r="H11" s="231">
        <v>2</v>
      </c>
      <c r="I11" s="234">
        <v>3</v>
      </c>
      <c r="J11" s="11" t="s">
        <v>9</v>
      </c>
      <c r="K11" s="14" t="s">
        <v>10</v>
      </c>
      <c r="L11" s="13"/>
      <c r="M11" s="63" t="s">
        <v>11</v>
      </c>
      <c r="N11" s="205" t="s">
        <v>387</v>
      </c>
      <c r="O11" s="202" t="s">
        <v>14</v>
      </c>
      <c r="P11" s="63" t="s">
        <v>16</v>
      </c>
      <c r="Q11" s="63" t="s">
        <v>12</v>
      </c>
      <c r="R11" s="63" t="s">
        <v>14</v>
      </c>
      <c r="S11" s="63" t="s">
        <v>16</v>
      </c>
      <c r="T11" s="63" t="s">
        <v>16</v>
      </c>
      <c r="U11" s="63" t="s">
        <v>447</v>
      </c>
      <c r="V11" s="63" t="s">
        <v>239</v>
      </c>
      <c r="W11" s="63" t="s">
        <v>421</v>
      </c>
      <c r="X11" s="63" t="s">
        <v>16</v>
      </c>
      <c r="Y11" s="63" t="s">
        <v>11</v>
      </c>
    </row>
    <row r="12" spans="1:25" s="10" customFormat="1" x14ac:dyDescent="0.25">
      <c r="A12" s="223"/>
      <c r="B12" s="223"/>
      <c r="C12" s="223"/>
      <c r="D12" s="223"/>
      <c r="E12" s="228"/>
      <c r="F12" s="229"/>
      <c r="G12" s="231"/>
      <c r="H12" s="231"/>
      <c r="I12" s="234"/>
      <c r="J12" s="16" t="s">
        <v>10</v>
      </c>
      <c r="K12" s="17" t="s">
        <v>17</v>
      </c>
      <c r="L12" s="18"/>
      <c r="M12" s="62" t="s">
        <v>651</v>
      </c>
      <c r="N12" s="206" t="s">
        <v>24</v>
      </c>
      <c r="O12" s="203" t="s">
        <v>25</v>
      </c>
      <c r="P12" s="62" t="s">
        <v>29</v>
      </c>
      <c r="Q12" s="62" t="s">
        <v>491</v>
      </c>
      <c r="R12" s="62" t="s">
        <v>60</v>
      </c>
      <c r="S12" s="62" t="s">
        <v>30</v>
      </c>
      <c r="T12" s="62" t="s">
        <v>28</v>
      </c>
      <c r="U12" s="62" t="s">
        <v>18</v>
      </c>
      <c r="V12" s="62" t="s">
        <v>76</v>
      </c>
      <c r="W12" s="62" t="s">
        <v>44</v>
      </c>
      <c r="X12" s="62" t="s">
        <v>27</v>
      </c>
      <c r="Y12" s="62" t="s">
        <v>281</v>
      </c>
    </row>
    <row r="13" spans="1:25" x14ac:dyDescent="0.25">
      <c r="M13" s="155"/>
      <c r="N13" s="199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</row>
    <row r="14" spans="1:25" ht="14.1" customHeight="1" x14ac:dyDescent="0.25">
      <c r="A14" s="21">
        <f t="shared" ref="A14:A45" si="0">A13+1</f>
        <v>1</v>
      </c>
      <c r="B14" s="47" t="s">
        <v>32</v>
      </c>
      <c r="C14" s="33">
        <v>498</v>
      </c>
      <c r="D14" s="128" t="s">
        <v>26</v>
      </c>
      <c r="E14" s="25">
        <f t="shared" ref="E14:E45" si="1">MAX(M14:N14)</f>
        <v>0</v>
      </c>
      <c r="F14" s="25" t="e">
        <f>VLOOKUP(E14,Tab!$Y$2:$Z$255,2,TRUE)</f>
        <v>#N/A</v>
      </c>
      <c r="G14" s="26">
        <f t="shared" ref="G14:G45" si="2">LARGE(M14:Y14,1)</f>
        <v>551</v>
      </c>
      <c r="H14" s="26">
        <f t="shared" ref="H14:H45" si="3">LARGE(M14:Y14,2)</f>
        <v>549</v>
      </c>
      <c r="I14" s="26">
        <f t="shared" ref="I14:I45" si="4">LARGE(M14:Y14,3)</f>
        <v>538</v>
      </c>
      <c r="J14" s="27">
        <f t="shared" ref="J14:J45" si="5">SUM(G14:I14)</f>
        <v>1638</v>
      </c>
      <c r="K14" s="28">
        <f t="shared" ref="K14:K45" si="6">J14/3</f>
        <v>546</v>
      </c>
      <c r="L14" s="29"/>
      <c r="M14" s="156">
        <v>0</v>
      </c>
      <c r="N14" s="207">
        <v>0</v>
      </c>
      <c r="O14" s="196">
        <v>549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551</v>
      </c>
      <c r="X14" s="156">
        <v>538</v>
      </c>
      <c r="Y14" s="156" t="s">
        <v>432</v>
      </c>
    </row>
    <row r="15" spans="1:25" ht="14.1" customHeight="1" x14ac:dyDescent="0.25">
      <c r="A15" s="21">
        <f t="shared" si="0"/>
        <v>2</v>
      </c>
      <c r="B15" s="140" t="s">
        <v>101</v>
      </c>
      <c r="C15" s="151">
        <v>602</v>
      </c>
      <c r="D15" s="138" t="s">
        <v>62</v>
      </c>
      <c r="E15" s="25">
        <f t="shared" si="1"/>
        <v>0</v>
      </c>
      <c r="F15" s="25" t="e">
        <f>VLOOKUP(E15,Tab!$Y$2:$Z$255,2,TRUE)</f>
        <v>#N/A</v>
      </c>
      <c r="G15" s="26">
        <f t="shared" si="2"/>
        <v>551</v>
      </c>
      <c r="H15" s="26">
        <f t="shared" si="3"/>
        <v>542</v>
      </c>
      <c r="I15" s="26">
        <f t="shared" si="4"/>
        <v>536</v>
      </c>
      <c r="J15" s="27">
        <f t="shared" si="5"/>
        <v>1629</v>
      </c>
      <c r="K15" s="28">
        <f t="shared" si="6"/>
        <v>543</v>
      </c>
      <c r="L15" s="29"/>
      <c r="M15" s="156">
        <v>0</v>
      </c>
      <c r="N15" s="207">
        <v>0</v>
      </c>
      <c r="O15" s="196">
        <v>542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551</v>
      </c>
      <c r="X15" s="156">
        <v>536</v>
      </c>
      <c r="Y15" s="156">
        <v>0</v>
      </c>
    </row>
    <row r="16" spans="1:25" ht="14.1" customHeight="1" x14ac:dyDescent="0.25">
      <c r="A16" s="21">
        <f t="shared" si="0"/>
        <v>3</v>
      </c>
      <c r="B16" s="47" t="s">
        <v>288</v>
      </c>
      <c r="C16" s="152">
        <v>13828</v>
      </c>
      <c r="D16" s="139" t="s">
        <v>44</v>
      </c>
      <c r="E16" s="25">
        <f t="shared" si="1"/>
        <v>0</v>
      </c>
      <c r="F16" s="25" t="e">
        <f>VLOOKUP(E16,Tab!$Y$2:$Z$255,2,TRUE)</f>
        <v>#N/A</v>
      </c>
      <c r="G16" s="26">
        <f t="shared" si="2"/>
        <v>542</v>
      </c>
      <c r="H16" s="26">
        <f t="shared" si="3"/>
        <v>541</v>
      </c>
      <c r="I16" s="26">
        <f t="shared" si="4"/>
        <v>537</v>
      </c>
      <c r="J16" s="27">
        <f t="shared" si="5"/>
        <v>1620</v>
      </c>
      <c r="K16" s="28">
        <f t="shared" si="6"/>
        <v>540</v>
      </c>
      <c r="L16" s="29"/>
      <c r="M16" s="156">
        <v>0</v>
      </c>
      <c r="N16" s="207">
        <v>0</v>
      </c>
      <c r="O16" s="196">
        <v>537</v>
      </c>
      <c r="P16" s="156">
        <v>0</v>
      </c>
      <c r="Q16" s="156">
        <v>0</v>
      </c>
      <c r="R16" s="156">
        <v>529</v>
      </c>
      <c r="S16" s="156">
        <v>0</v>
      </c>
      <c r="T16" s="156">
        <v>0</v>
      </c>
      <c r="U16" s="156">
        <v>0</v>
      </c>
      <c r="V16" s="156">
        <v>0</v>
      </c>
      <c r="W16" s="156">
        <v>541</v>
      </c>
      <c r="X16" s="156">
        <v>542</v>
      </c>
      <c r="Y16" s="156">
        <v>0</v>
      </c>
    </row>
    <row r="17" spans="1:25" ht="14.1" customHeight="1" x14ac:dyDescent="0.25">
      <c r="A17" s="21">
        <f t="shared" si="0"/>
        <v>4</v>
      </c>
      <c r="B17" s="59" t="s">
        <v>35</v>
      </c>
      <c r="C17" s="23">
        <v>1671</v>
      </c>
      <c r="D17" s="24" t="s">
        <v>36</v>
      </c>
      <c r="E17" s="25">
        <f t="shared" si="1"/>
        <v>0</v>
      </c>
      <c r="F17" s="25" t="e">
        <f>VLOOKUP(E17,Tab!$Y$2:$Z$255,2,TRUE)</f>
        <v>#N/A</v>
      </c>
      <c r="G17" s="26">
        <f t="shared" si="2"/>
        <v>541</v>
      </c>
      <c r="H17" s="26">
        <f t="shared" si="3"/>
        <v>538</v>
      </c>
      <c r="I17" s="26">
        <f t="shared" si="4"/>
        <v>535</v>
      </c>
      <c r="J17" s="27">
        <f t="shared" si="5"/>
        <v>1614</v>
      </c>
      <c r="K17" s="28">
        <f t="shared" si="6"/>
        <v>538</v>
      </c>
      <c r="L17" s="29"/>
      <c r="M17" s="156">
        <v>0</v>
      </c>
      <c r="N17" s="207">
        <v>0</v>
      </c>
      <c r="O17" s="196">
        <v>538</v>
      </c>
      <c r="P17" s="156">
        <v>0</v>
      </c>
      <c r="Q17" s="156">
        <v>0</v>
      </c>
      <c r="R17" s="156">
        <v>530</v>
      </c>
      <c r="S17" s="156">
        <v>0</v>
      </c>
      <c r="T17" s="156">
        <v>0</v>
      </c>
      <c r="U17" s="156">
        <v>0</v>
      </c>
      <c r="V17" s="156">
        <v>0</v>
      </c>
      <c r="W17" s="156">
        <v>541</v>
      </c>
      <c r="X17" s="156">
        <v>535</v>
      </c>
      <c r="Y17" s="156">
        <v>0</v>
      </c>
    </row>
    <row r="18" spans="1:25" ht="14.1" customHeight="1" x14ac:dyDescent="0.25">
      <c r="A18" s="21">
        <f t="shared" si="0"/>
        <v>5</v>
      </c>
      <c r="B18" s="59" t="s">
        <v>43</v>
      </c>
      <c r="C18" s="151">
        <v>633</v>
      </c>
      <c r="D18" s="138" t="s">
        <v>26</v>
      </c>
      <c r="E18" s="25">
        <f t="shared" si="1"/>
        <v>0</v>
      </c>
      <c r="F18" s="25" t="e">
        <f>VLOOKUP(E18,Tab!$Y$2:$Z$255,2,TRUE)</f>
        <v>#N/A</v>
      </c>
      <c r="G18" s="26">
        <f t="shared" si="2"/>
        <v>536</v>
      </c>
      <c r="H18" s="26">
        <f t="shared" si="3"/>
        <v>535</v>
      </c>
      <c r="I18" s="26">
        <f t="shared" si="4"/>
        <v>523</v>
      </c>
      <c r="J18" s="27">
        <f t="shared" si="5"/>
        <v>1594</v>
      </c>
      <c r="K18" s="28">
        <f t="shared" si="6"/>
        <v>531.33333333333337</v>
      </c>
      <c r="L18" s="29"/>
      <c r="M18" s="156">
        <v>0</v>
      </c>
      <c r="N18" s="207">
        <v>0</v>
      </c>
      <c r="O18" s="196">
        <v>536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523</v>
      </c>
      <c r="X18" s="156">
        <v>535</v>
      </c>
      <c r="Y18" s="156">
        <v>0</v>
      </c>
    </row>
    <row r="19" spans="1:25" ht="14.1" customHeight="1" x14ac:dyDescent="0.25">
      <c r="A19" s="21">
        <f t="shared" si="0"/>
        <v>6</v>
      </c>
      <c r="B19" s="47" t="s">
        <v>40</v>
      </c>
      <c r="C19" s="152">
        <v>7139</v>
      </c>
      <c r="D19" s="139" t="s">
        <v>41</v>
      </c>
      <c r="E19" s="25">
        <f t="shared" si="1"/>
        <v>0</v>
      </c>
      <c r="F19" s="25" t="e">
        <f>VLOOKUP(E19,Tab!$Y$2:$Z$255,2,TRUE)</f>
        <v>#N/A</v>
      </c>
      <c r="G19" s="26">
        <f t="shared" si="2"/>
        <v>538</v>
      </c>
      <c r="H19" s="26">
        <f t="shared" si="3"/>
        <v>524</v>
      </c>
      <c r="I19" s="26">
        <f t="shared" si="4"/>
        <v>516</v>
      </c>
      <c r="J19" s="27">
        <f t="shared" si="5"/>
        <v>1578</v>
      </c>
      <c r="K19" s="28">
        <f t="shared" si="6"/>
        <v>526</v>
      </c>
      <c r="L19" s="29"/>
      <c r="M19" s="156">
        <v>0</v>
      </c>
      <c r="N19" s="207">
        <v>0</v>
      </c>
      <c r="O19" s="196">
        <v>538</v>
      </c>
      <c r="P19" s="156">
        <v>515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524</v>
      </c>
      <c r="W19" s="156">
        <v>0</v>
      </c>
      <c r="X19" s="156">
        <v>516</v>
      </c>
      <c r="Y19" s="156">
        <v>0</v>
      </c>
    </row>
    <row r="20" spans="1:25" ht="14.1" customHeight="1" x14ac:dyDescent="0.25">
      <c r="A20" s="21">
        <f t="shared" si="0"/>
        <v>7</v>
      </c>
      <c r="B20" s="59" t="s">
        <v>50</v>
      </c>
      <c r="C20" s="151">
        <v>11037</v>
      </c>
      <c r="D20" s="138" t="s">
        <v>39</v>
      </c>
      <c r="E20" s="25">
        <f t="shared" si="1"/>
        <v>0</v>
      </c>
      <c r="F20" s="25" t="e">
        <f>VLOOKUP(E20,Tab!$Y$2:$Z$255,2,TRUE)</f>
        <v>#N/A</v>
      </c>
      <c r="G20" s="26">
        <f t="shared" si="2"/>
        <v>532</v>
      </c>
      <c r="H20" s="26">
        <f t="shared" si="3"/>
        <v>527</v>
      </c>
      <c r="I20" s="26">
        <f t="shared" si="4"/>
        <v>516</v>
      </c>
      <c r="J20" s="27">
        <f t="shared" si="5"/>
        <v>1575</v>
      </c>
      <c r="K20" s="28">
        <f t="shared" si="6"/>
        <v>525</v>
      </c>
      <c r="L20" s="29"/>
      <c r="M20" s="156">
        <v>0</v>
      </c>
      <c r="N20" s="207">
        <v>0</v>
      </c>
      <c r="O20" s="196">
        <v>532</v>
      </c>
      <c r="P20" s="156">
        <v>0</v>
      </c>
      <c r="Q20" s="156">
        <v>0</v>
      </c>
      <c r="R20" s="156">
        <v>498</v>
      </c>
      <c r="S20" s="156">
        <v>0</v>
      </c>
      <c r="T20" s="156">
        <v>516</v>
      </c>
      <c r="U20" s="156">
        <v>0</v>
      </c>
      <c r="V20" s="156">
        <v>0</v>
      </c>
      <c r="W20" s="156">
        <v>527</v>
      </c>
      <c r="X20" s="156">
        <v>0</v>
      </c>
      <c r="Y20" s="156">
        <v>0</v>
      </c>
    </row>
    <row r="21" spans="1:25" ht="14.1" customHeight="1" x14ac:dyDescent="0.25">
      <c r="A21" s="21">
        <f t="shared" si="0"/>
        <v>8</v>
      </c>
      <c r="B21" s="47" t="s">
        <v>59</v>
      </c>
      <c r="C21" s="152">
        <v>7427</v>
      </c>
      <c r="D21" s="139" t="s">
        <v>60</v>
      </c>
      <c r="E21" s="25">
        <f t="shared" si="1"/>
        <v>0</v>
      </c>
      <c r="F21" s="25" t="e">
        <f>VLOOKUP(E21,Tab!$Y$2:$Z$255,2,TRUE)</f>
        <v>#N/A</v>
      </c>
      <c r="G21" s="26">
        <f t="shared" si="2"/>
        <v>525</v>
      </c>
      <c r="H21" s="26">
        <f t="shared" si="3"/>
        <v>524</v>
      </c>
      <c r="I21" s="26">
        <f t="shared" si="4"/>
        <v>519</v>
      </c>
      <c r="J21" s="27">
        <f t="shared" si="5"/>
        <v>1568</v>
      </c>
      <c r="K21" s="28">
        <f t="shared" si="6"/>
        <v>522.66666666666663</v>
      </c>
      <c r="L21" s="29"/>
      <c r="M21" s="156">
        <v>0</v>
      </c>
      <c r="N21" s="207">
        <v>0</v>
      </c>
      <c r="O21" s="196">
        <v>519</v>
      </c>
      <c r="P21" s="156">
        <v>0</v>
      </c>
      <c r="Q21" s="156">
        <v>0</v>
      </c>
      <c r="R21" s="156">
        <v>524</v>
      </c>
      <c r="S21" s="156">
        <v>0</v>
      </c>
      <c r="T21" s="156">
        <v>500</v>
      </c>
      <c r="U21" s="156">
        <v>0</v>
      </c>
      <c r="V21" s="156">
        <v>0</v>
      </c>
      <c r="W21" s="156">
        <v>496</v>
      </c>
      <c r="X21" s="156">
        <v>525</v>
      </c>
      <c r="Y21" s="156">
        <v>0</v>
      </c>
    </row>
    <row r="22" spans="1:25" ht="14.1" customHeight="1" x14ac:dyDescent="0.25">
      <c r="A22" s="21">
        <f t="shared" si="0"/>
        <v>9</v>
      </c>
      <c r="B22" s="47" t="s">
        <v>53</v>
      </c>
      <c r="C22" s="33">
        <v>881</v>
      </c>
      <c r="D22" s="34" t="s">
        <v>26</v>
      </c>
      <c r="E22" s="25">
        <f t="shared" si="1"/>
        <v>0</v>
      </c>
      <c r="F22" s="25" t="e">
        <f>VLOOKUP(E22,Tab!$Y$2:$Z$255,2,TRUE)</f>
        <v>#N/A</v>
      </c>
      <c r="G22" s="26">
        <f t="shared" si="2"/>
        <v>533</v>
      </c>
      <c r="H22" s="26">
        <f t="shared" si="3"/>
        <v>515</v>
      </c>
      <c r="I22" s="26">
        <f t="shared" si="4"/>
        <v>512</v>
      </c>
      <c r="J22" s="27">
        <f t="shared" si="5"/>
        <v>1560</v>
      </c>
      <c r="K22" s="28">
        <f t="shared" si="6"/>
        <v>520</v>
      </c>
      <c r="L22" s="29"/>
      <c r="M22" s="156">
        <v>0</v>
      </c>
      <c r="N22" s="207">
        <v>0</v>
      </c>
      <c r="O22" s="196">
        <v>0</v>
      </c>
      <c r="P22" s="156">
        <v>0</v>
      </c>
      <c r="Q22" s="156">
        <v>0</v>
      </c>
      <c r="R22" s="156">
        <v>515</v>
      </c>
      <c r="S22" s="156">
        <v>0</v>
      </c>
      <c r="T22" s="156">
        <v>485</v>
      </c>
      <c r="U22" s="156">
        <v>0</v>
      </c>
      <c r="V22" s="156">
        <v>0</v>
      </c>
      <c r="W22" s="156">
        <v>512</v>
      </c>
      <c r="X22" s="156">
        <v>533</v>
      </c>
      <c r="Y22" s="156">
        <v>0</v>
      </c>
    </row>
    <row r="23" spans="1:25" ht="14.1" customHeight="1" x14ac:dyDescent="0.25">
      <c r="A23" s="21">
        <f t="shared" si="0"/>
        <v>10</v>
      </c>
      <c r="B23" s="47" t="s">
        <v>51</v>
      </c>
      <c r="C23" s="152">
        <v>10772</v>
      </c>
      <c r="D23" s="139" t="s">
        <v>44</v>
      </c>
      <c r="E23" s="25">
        <f t="shared" si="1"/>
        <v>0</v>
      </c>
      <c r="F23" s="25" t="e">
        <f>VLOOKUP(E23,Tab!$Y$2:$Z$255,2,TRUE)</f>
        <v>#N/A</v>
      </c>
      <c r="G23" s="26">
        <f t="shared" si="2"/>
        <v>518</v>
      </c>
      <c r="H23" s="26">
        <f t="shared" si="3"/>
        <v>515</v>
      </c>
      <c r="I23" s="26">
        <f t="shared" si="4"/>
        <v>515</v>
      </c>
      <c r="J23" s="27">
        <f t="shared" si="5"/>
        <v>1548</v>
      </c>
      <c r="K23" s="28">
        <f t="shared" si="6"/>
        <v>516</v>
      </c>
      <c r="L23" s="29"/>
      <c r="M23" s="156">
        <v>0</v>
      </c>
      <c r="N23" s="207">
        <v>0</v>
      </c>
      <c r="O23" s="196">
        <v>515</v>
      </c>
      <c r="P23" s="156">
        <v>0</v>
      </c>
      <c r="Q23" s="156">
        <v>0</v>
      </c>
      <c r="R23" s="156">
        <v>508</v>
      </c>
      <c r="S23" s="156">
        <v>0</v>
      </c>
      <c r="T23" s="156">
        <v>515</v>
      </c>
      <c r="U23" s="156">
        <v>0</v>
      </c>
      <c r="V23" s="156">
        <v>0</v>
      </c>
      <c r="W23" s="156">
        <v>518</v>
      </c>
      <c r="X23" s="156">
        <v>509</v>
      </c>
      <c r="Y23" s="156">
        <v>0</v>
      </c>
    </row>
    <row r="24" spans="1:25" ht="14.1" customHeight="1" x14ac:dyDescent="0.25">
      <c r="A24" s="21">
        <f t="shared" si="0"/>
        <v>11</v>
      </c>
      <c r="B24" s="47" t="s">
        <v>109</v>
      </c>
      <c r="C24" s="33">
        <v>14112</v>
      </c>
      <c r="D24" s="34" t="s">
        <v>73</v>
      </c>
      <c r="E24" s="25">
        <f t="shared" si="1"/>
        <v>0</v>
      </c>
      <c r="F24" s="25" t="e">
        <f>VLOOKUP(E24,Tab!$Y$2:$Z$255,2,TRUE)</f>
        <v>#N/A</v>
      </c>
      <c r="G24" s="26">
        <f t="shared" si="2"/>
        <v>530</v>
      </c>
      <c r="H24" s="26">
        <f t="shared" si="3"/>
        <v>512</v>
      </c>
      <c r="I24" s="26">
        <f t="shared" si="4"/>
        <v>506</v>
      </c>
      <c r="J24" s="27">
        <f t="shared" si="5"/>
        <v>1548</v>
      </c>
      <c r="K24" s="28">
        <f t="shared" si="6"/>
        <v>516</v>
      </c>
      <c r="L24" s="29"/>
      <c r="M24" s="156">
        <v>0</v>
      </c>
      <c r="N24" s="207">
        <v>0</v>
      </c>
      <c r="O24" s="196">
        <v>512</v>
      </c>
      <c r="P24" s="156">
        <v>506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504</v>
      </c>
      <c r="W24" s="156">
        <v>0</v>
      </c>
      <c r="X24" s="156">
        <v>498</v>
      </c>
      <c r="Y24" s="156">
        <v>530</v>
      </c>
    </row>
    <row r="25" spans="1:25" ht="14.1" customHeight="1" x14ac:dyDescent="0.25">
      <c r="A25" s="21">
        <f t="shared" si="0"/>
        <v>12</v>
      </c>
      <c r="B25" s="47" t="s">
        <v>240</v>
      </c>
      <c r="C25" s="33">
        <v>14540</v>
      </c>
      <c r="D25" s="128" t="s">
        <v>44</v>
      </c>
      <c r="E25" s="25">
        <f t="shared" si="1"/>
        <v>0</v>
      </c>
      <c r="F25" s="25" t="e">
        <f>VLOOKUP(E25,Tab!$Y$2:$Z$255,2,TRUE)</f>
        <v>#N/A</v>
      </c>
      <c r="G25" s="26">
        <f t="shared" si="2"/>
        <v>520</v>
      </c>
      <c r="H25" s="26">
        <f t="shared" si="3"/>
        <v>513</v>
      </c>
      <c r="I25" s="26">
        <f t="shared" si="4"/>
        <v>511</v>
      </c>
      <c r="J25" s="27">
        <f t="shared" si="5"/>
        <v>1544</v>
      </c>
      <c r="K25" s="28">
        <f t="shared" si="6"/>
        <v>514.66666666666663</v>
      </c>
      <c r="L25" s="29"/>
      <c r="M25" s="156">
        <v>0</v>
      </c>
      <c r="N25" s="207">
        <v>0</v>
      </c>
      <c r="O25" s="196">
        <v>520</v>
      </c>
      <c r="P25" s="156">
        <v>0</v>
      </c>
      <c r="Q25" s="156">
        <v>0</v>
      </c>
      <c r="R25" s="156">
        <v>509</v>
      </c>
      <c r="S25" s="156">
        <v>0</v>
      </c>
      <c r="T25" s="156">
        <v>500</v>
      </c>
      <c r="U25" s="156">
        <v>0</v>
      </c>
      <c r="V25" s="156">
        <v>0</v>
      </c>
      <c r="W25" s="156">
        <v>511</v>
      </c>
      <c r="X25" s="156">
        <v>513</v>
      </c>
      <c r="Y25" s="156">
        <v>0</v>
      </c>
    </row>
    <row r="26" spans="1:25" ht="14.1" customHeight="1" x14ac:dyDescent="0.25">
      <c r="A26" s="21">
        <f t="shared" si="0"/>
        <v>13</v>
      </c>
      <c r="B26" s="47" t="s">
        <v>102</v>
      </c>
      <c r="C26" s="33">
        <v>4562</v>
      </c>
      <c r="D26" s="128" t="s">
        <v>76</v>
      </c>
      <c r="E26" s="25">
        <f t="shared" si="1"/>
        <v>0</v>
      </c>
      <c r="F26" s="25" t="e">
        <f>VLOOKUP(E26,Tab!$Y$2:$Z$255,2,TRUE)</f>
        <v>#N/A</v>
      </c>
      <c r="G26" s="26">
        <f t="shared" si="2"/>
        <v>513</v>
      </c>
      <c r="H26" s="26">
        <f t="shared" si="3"/>
        <v>507</v>
      </c>
      <c r="I26" s="26">
        <f t="shared" si="4"/>
        <v>507</v>
      </c>
      <c r="J26" s="27">
        <f t="shared" si="5"/>
        <v>1527</v>
      </c>
      <c r="K26" s="28">
        <f t="shared" si="6"/>
        <v>509</v>
      </c>
      <c r="L26" s="29"/>
      <c r="M26" s="156">
        <v>0</v>
      </c>
      <c r="N26" s="207">
        <v>0</v>
      </c>
      <c r="O26" s="196">
        <v>505</v>
      </c>
      <c r="P26" s="156">
        <v>494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513</v>
      </c>
      <c r="W26" s="156">
        <v>0</v>
      </c>
      <c r="X26" s="156">
        <v>507</v>
      </c>
      <c r="Y26" s="156">
        <v>507</v>
      </c>
    </row>
    <row r="27" spans="1:25" ht="14.1" customHeight="1" x14ac:dyDescent="0.25">
      <c r="A27" s="21">
        <f t="shared" si="0"/>
        <v>14</v>
      </c>
      <c r="B27" s="59" t="s">
        <v>66</v>
      </c>
      <c r="C27" s="151">
        <v>6350</v>
      </c>
      <c r="D27" s="138" t="s">
        <v>369</v>
      </c>
      <c r="E27" s="25">
        <f t="shared" si="1"/>
        <v>0</v>
      </c>
      <c r="F27" s="25" t="e">
        <f>VLOOKUP(E27,Tab!$Y$2:$Z$255,2,TRUE)</f>
        <v>#N/A</v>
      </c>
      <c r="G27" s="26">
        <f t="shared" si="2"/>
        <v>512</v>
      </c>
      <c r="H27" s="26">
        <f t="shared" si="3"/>
        <v>511</v>
      </c>
      <c r="I27" s="26">
        <f t="shared" si="4"/>
        <v>504</v>
      </c>
      <c r="J27" s="27">
        <f t="shared" si="5"/>
        <v>1527</v>
      </c>
      <c r="K27" s="28">
        <f t="shared" si="6"/>
        <v>509</v>
      </c>
      <c r="L27" s="29"/>
      <c r="M27" s="156">
        <v>0</v>
      </c>
      <c r="N27" s="207">
        <v>0</v>
      </c>
      <c r="O27" s="196">
        <v>475</v>
      </c>
      <c r="P27" s="156">
        <v>501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504</v>
      </c>
      <c r="W27" s="156">
        <v>511</v>
      </c>
      <c r="X27" s="156">
        <v>0</v>
      </c>
      <c r="Y27" s="156">
        <v>512</v>
      </c>
    </row>
    <row r="28" spans="1:25" ht="14.1" customHeight="1" x14ac:dyDescent="0.25">
      <c r="A28" s="21">
        <f t="shared" si="0"/>
        <v>15</v>
      </c>
      <c r="B28" s="47" t="s">
        <v>61</v>
      </c>
      <c r="C28" s="152">
        <v>779</v>
      </c>
      <c r="D28" s="139" t="s">
        <v>44</v>
      </c>
      <c r="E28" s="25">
        <f t="shared" si="1"/>
        <v>0</v>
      </c>
      <c r="F28" s="25" t="e">
        <f>VLOOKUP(E28,Tab!$Y$2:$Z$255,2,TRUE)</f>
        <v>#N/A</v>
      </c>
      <c r="G28" s="26">
        <f t="shared" si="2"/>
        <v>509</v>
      </c>
      <c r="H28" s="26">
        <f t="shared" si="3"/>
        <v>503</v>
      </c>
      <c r="I28" s="26">
        <f t="shared" si="4"/>
        <v>501</v>
      </c>
      <c r="J28" s="27">
        <f t="shared" si="5"/>
        <v>1513</v>
      </c>
      <c r="K28" s="28">
        <f t="shared" si="6"/>
        <v>504.33333333333331</v>
      </c>
      <c r="L28" s="29"/>
      <c r="M28" s="156">
        <v>0</v>
      </c>
      <c r="N28" s="207">
        <v>0</v>
      </c>
      <c r="O28" s="196">
        <v>501</v>
      </c>
      <c r="P28" s="156">
        <v>0</v>
      </c>
      <c r="Q28" s="156">
        <v>0</v>
      </c>
      <c r="R28" s="156">
        <v>509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503</v>
      </c>
      <c r="Y28" s="156">
        <v>0</v>
      </c>
    </row>
    <row r="29" spans="1:25" ht="14.1" customHeight="1" x14ac:dyDescent="0.25">
      <c r="A29" s="21">
        <f t="shared" si="0"/>
        <v>16</v>
      </c>
      <c r="B29" s="47" t="s">
        <v>115</v>
      </c>
      <c r="C29" s="33">
        <v>787</v>
      </c>
      <c r="D29" s="128" t="s">
        <v>62</v>
      </c>
      <c r="E29" s="25">
        <f t="shared" si="1"/>
        <v>0</v>
      </c>
      <c r="F29" s="25" t="e">
        <f>VLOOKUP(E29,Tab!$Y$2:$Z$255,2,TRUE)</f>
        <v>#N/A</v>
      </c>
      <c r="G29" s="26">
        <f t="shared" si="2"/>
        <v>511</v>
      </c>
      <c r="H29" s="26">
        <f t="shared" si="3"/>
        <v>501</v>
      </c>
      <c r="I29" s="26">
        <f t="shared" si="4"/>
        <v>500</v>
      </c>
      <c r="J29" s="27">
        <f t="shared" si="5"/>
        <v>1512</v>
      </c>
      <c r="K29" s="28">
        <f t="shared" si="6"/>
        <v>504</v>
      </c>
      <c r="L29" s="29"/>
      <c r="M29" s="156">
        <v>0</v>
      </c>
      <c r="N29" s="207">
        <v>0</v>
      </c>
      <c r="O29" s="196">
        <v>500</v>
      </c>
      <c r="P29" s="156">
        <v>0</v>
      </c>
      <c r="Q29" s="156">
        <v>0</v>
      </c>
      <c r="R29" s="156">
        <v>0</v>
      </c>
      <c r="S29" s="156">
        <v>0</v>
      </c>
      <c r="T29" s="156">
        <v>511</v>
      </c>
      <c r="U29" s="156">
        <v>0</v>
      </c>
      <c r="V29" s="156">
        <v>0</v>
      </c>
      <c r="W29" s="156">
        <v>0</v>
      </c>
      <c r="X29" s="156">
        <v>501</v>
      </c>
      <c r="Y29" s="156">
        <v>0</v>
      </c>
    </row>
    <row r="30" spans="1:25" ht="14.1" customHeight="1" x14ac:dyDescent="0.25">
      <c r="A30" s="21">
        <f t="shared" si="0"/>
        <v>17</v>
      </c>
      <c r="B30" s="47" t="s">
        <v>125</v>
      </c>
      <c r="C30" s="152">
        <v>963</v>
      </c>
      <c r="D30" s="139" t="s">
        <v>62</v>
      </c>
      <c r="E30" s="25">
        <f t="shared" si="1"/>
        <v>0</v>
      </c>
      <c r="F30" s="25" t="e">
        <f>VLOOKUP(E30,Tab!$Y$2:$Z$255,2,TRUE)</f>
        <v>#N/A</v>
      </c>
      <c r="G30" s="26">
        <f t="shared" si="2"/>
        <v>504</v>
      </c>
      <c r="H30" s="26">
        <f t="shared" si="3"/>
        <v>503</v>
      </c>
      <c r="I30" s="26">
        <f t="shared" si="4"/>
        <v>486</v>
      </c>
      <c r="J30" s="27">
        <f t="shared" si="5"/>
        <v>1493</v>
      </c>
      <c r="K30" s="28">
        <f t="shared" si="6"/>
        <v>497.66666666666669</v>
      </c>
      <c r="L30" s="29"/>
      <c r="M30" s="156">
        <v>0</v>
      </c>
      <c r="N30" s="207">
        <v>0</v>
      </c>
      <c r="O30" s="196">
        <v>486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503</v>
      </c>
      <c r="Y30" s="156">
        <v>504</v>
      </c>
    </row>
    <row r="31" spans="1:25" ht="14.1" customHeight="1" x14ac:dyDescent="0.25">
      <c r="A31" s="21">
        <f t="shared" si="0"/>
        <v>18</v>
      </c>
      <c r="B31" s="47" t="s">
        <v>65</v>
      </c>
      <c r="C31" s="152">
        <v>614</v>
      </c>
      <c r="D31" s="139" t="s">
        <v>24</v>
      </c>
      <c r="E31" s="25">
        <f t="shared" si="1"/>
        <v>472</v>
      </c>
      <c r="F31" s="25" t="e">
        <f>VLOOKUP(E31,Tab!$Y$2:$Z$255,2,TRUE)</f>
        <v>#N/A</v>
      </c>
      <c r="G31" s="26">
        <f t="shared" si="2"/>
        <v>510</v>
      </c>
      <c r="H31" s="26">
        <f t="shared" si="3"/>
        <v>508</v>
      </c>
      <c r="I31" s="26">
        <f t="shared" si="4"/>
        <v>472</v>
      </c>
      <c r="J31" s="27">
        <f t="shared" si="5"/>
        <v>1490</v>
      </c>
      <c r="K31" s="28">
        <f t="shared" si="6"/>
        <v>496.66666666666669</v>
      </c>
      <c r="L31" s="29"/>
      <c r="M31" s="156">
        <v>472</v>
      </c>
      <c r="N31" s="207">
        <v>0</v>
      </c>
      <c r="O31" s="196">
        <v>508</v>
      </c>
      <c r="P31" s="156">
        <v>0</v>
      </c>
      <c r="Q31" s="156">
        <v>0</v>
      </c>
      <c r="R31" s="156">
        <v>0</v>
      </c>
      <c r="S31" s="156">
        <v>510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</row>
    <row r="32" spans="1:25" ht="14.1" customHeight="1" x14ac:dyDescent="0.25">
      <c r="A32" s="21">
        <f t="shared" si="0"/>
        <v>19</v>
      </c>
      <c r="B32" s="47" t="s">
        <v>52</v>
      </c>
      <c r="C32" s="152">
        <v>449</v>
      </c>
      <c r="D32" s="139" t="s">
        <v>24</v>
      </c>
      <c r="E32" s="25">
        <f t="shared" si="1"/>
        <v>481</v>
      </c>
      <c r="F32" s="25" t="e">
        <f>VLOOKUP(E32,Tab!$Y$2:$Z$255,2,TRUE)</f>
        <v>#N/A</v>
      </c>
      <c r="G32" s="26">
        <f t="shared" si="2"/>
        <v>516</v>
      </c>
      <c r="H32" s="26">
        <f t="shared" si="3"/>
        <v>492</v>
      </c>
      <c r="I32" s="26">
        <f t="shared" si="4"/>
        <v>481</v>
      </c>
      <c r="J32" s="27">
        <f t="shared" si="5"/>
        <v>1489</v>
      </c>
      <c r="K32" s="28">
        <f t="shared" si="6"/>
        <v>496.33333333333331</v>
      </c>
      <c r="L32" s="29"/>
      <c r="M32" s="156">
        <v>481</v>
      </c>
      <c r="N32" s="207">
        <v>435</v>
      </c>
      <c r="O32" s="196">
        <v>492</v>
      </c>
      <c r="P32" s="156">
        <v>0</v>
      </c>
      <c r="Q32" s="156">
        <v>0</v>
      </c>
      <c r="R32" s="156">
        <v>0</v>
      </c>
      <c r="S32" s="156">
        <v>516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</row>
    <row r="33" spans="1:25" ht="14.1" customHeight="1" x14ac:dyDescent="0.25">
      <c r="A33" s="21">
        <f t="shared" si="0"/>
        <v>20</v>
      </c>
      <c r="B33" s="47" t="s">
        <v>68</v>
      </c>
      <c r="C33" s="152">
        <v>12263</v>
      </c>
      <c r="D33" s="139" t="s">
        <v>44</v>
      </c>
      <c r="E33" s="25">
        <f t="shared" si="1"/>
        <v>0</v>
      </c>
      <c r="F33" s="25" t="e">
        <f>VLOOKUP(E33,Tab!$Y$2:$Z$255,2,TRUE)</f>
        <v>#N/A</v>
      </c>
      <c r="G33" s="26">
        <f t="shared" si="2"/>
        <v>502</v>
      </c>
      <c r="H33" s="26">
        <f t="shared" si="3"/>
        <v>495</v>
      </c>
      <c r="I33" s="26">
        <f t="shared" si="4"/>
        <v>491</v>
      </c>
      <c r="J33" s="27">
        <f t="shared" si="5"/>
        <v>1488</v>
      </c>
      <c r="K33" s="28">
        <f t="shared" si="6"/>
        <v>496</v>
      </c>
      <c r="L33" s="29"/>
      <c r="M33" s="156">
        <v>0</v>
      </c>
      <c r="N33" s="207">
        <v>0</v>
      </c>
      <c r="O33" s="196">
        <v>0</v>
      </c>
      <c r="P33" s="156">
        <v>0</v>
      </c>
      <c r="Q33" s="156">
        <v>0</v>
      </c>
      <c r="R33" s="156">
        <v>491</v>
      </c>
      <c r="S33" s="156">
        <v>0</v>
      </c>
      <c r="T33" s="156">
        <v>0</v>
      </c>
      <c r="U33" s="156">
        <v>0</v>
      </c>
      <c r="V33" s="156">
        <v>0</v>
      </c>
      <c r="W33" s="156">
        <v>502</v>
      </c>
      <c r="X33" s="156">
        <v>495</v>
      </c>
      <c r="Y33" s="156">
        <v>0</v>
      </c>
    </row>
    <row r="34" spans="1:25" ht="14.1" customHeight="1" x14ac:dyDescent="0.25">
      <c r="A34" s="21">
        <f t="shared" si="0"/>
        <v>21</v>
      </c>
      <c r="B34" s="47" t="s">
        <v>113</v>
      </c>
      <c r="C34" s="33">
        <v>38</v>
      </c>
      <c r="D34" s="128" t="s">
        <v>26</v>
      </c>
      <c r="E34" s="25">
        <f t="shared" si="1"/>
        <v>0</v>
      </c>
      <c r="F34" s="25" t="e">
        <f>VLOOKUP(E34,Tab!$Y$2:$Z$255,2,TRUE)</f>
        <v>#N/A</v>
      </c>
      <c r="G34" s="26">
        <f t="shared" si="2"/>
        <v>498</v>
      </c>
      <c r="H34" s="26">
        <f t="shared" si="3"/>
        <v>494</v>
      </c>
      <c r="I34" s="26">
        <f t="shared" si="4"/>
        <v>493</v>
      </c>
      <c r="J34" s="27">
        <f t="shared" si="5"/>
        <v>1485</v>
      </c>
      <c r="K34" s="28">
        <f t="shared" si="6"/>
        <v>495</v>
      </c>
      <c r="L34" s="29"/>
      <c r="M34" s="156">
        <v>0</v>
      </c>
      <c r="N34" s="207">
        <v>0</v>
      </c>
      <c r="O34" s="196">
        <v>24</v>
      </c>
      <c r="P34" s="156">
        <v>0</v>
      </c>
      <c r="Q34" s="156">
        <v>0</v>
      </c>
      <c r="R34" s="156">
        <v>493</v>
      </c>
      <c r="S34" s="156">
        <v>0</v>
      </c>
      <c r="T34" s="156">
        <v>0</v>
      </c>
      <c r="U34" s="156">
        <v>0</v>
      </c>
      <c r="V34" s="156">
        <v>0</v>
      </c>
      <c r="W34" s="156">
        <v>498</v>
      </c>
      <c r="X34" s="156">
        <v>494</v>
      </c>
      <c r="Y34" s="156">
        <v>0</v>
      </c>
    </row>
    <row r="35" spans="1:25" ht="14.1" customHeight="1" x14ac:dyDescent="0.25">
      <c r="A35" s="21">
        <f t="shared" si="0"/>
        <v>22</v>
      </c>
      <c r="B35" s="47" t="s">
        <v>54</v>
      </c>
      <c r="C35" s="152">
        <v>12787</v>
      </c>
      <c r="D35" s="139" t="s">
        <v>39</v>
      </c>
      <c r="E35" s="25">
        <f t="shared" si="1"/>
        <v>0</v>
      </c>
      <c r="F35" s="25" t="e">
        <f>VLOOKUP(E35,Tab!$Y$2:$Z$255,2,TRUE)</f>
        <v>#N/A</v>
      </c>
      <c r="G35" s="26">
        <f t="shared" si="2"/>
        <v>509</v>
      </c>
      <c r="H35" s="26">
        <f t="shared" si="3"/>
        <v>498</v>
      </c>
      <c r="I35" s="26">
        <f t="shared" si="4"/>
        <v>466</v>
      </c>
      <c r="J35" s="27">
        <f t="shared" si="5"/>
        <v>1473</v>
      </c>
      <c r="K35" s="28">
        <f t="shared" si="6"/>
        <v>491</v>
      </c>
      <c r="L35" s="29"/>
      <c r="M35" s="156">
        <v>0</v>
      </c>
      <c r="N35" s="207">
        <v>0</v>
      </c>
      <c r="O35" s="196">
        <v>0</v>
      </c>
      <c r="P35" s="156">
        <v>0</v>
      </c>
      <c r="Q35" s="156">
        <v>0</v>
      </c>
      <c r="R35" s="156">
        <v>509</v>
      </c>
      <c r="S35" s="156">
        <v>0</v>
      </c>
      <c r="T35" s="156">
        <v>498</v>
      </c>
      <c r="U35" s="156">
        <v>0</v>
      </c>
      <c r="V35" s="156">
        <v>0</v>
      </c>
      <c r="W35" s="156">
        <v>466</v>
      </c>
      <c r="X35" s="156">
        <v>466</v>
      </c>
      <c r="Y35" s="156">
        <v>0</v>
      </c>
    </row>
    <row r="36" spans="1:25" ht="14.1" customHeight="1" x14ac:dyDescent="0.25">
      <c r="A36" s="21">
        <f t="shared" si="0"/>
        <v>23</v>
      </c>
      <c r="B36" s="47" t="s">
        <v>47</v>
      </c>
      <c r="C36" s="33">
        <v>10124</v>
      </c>
      <c r="D36" s="34" t="s">
        <v>24</v>
      </c>
      <c r="E36" s="25">
        <f t="shared" si="1"/>
        <v>501</v>
      </c>
      <c r="F36" s="25" t="str">
        <f>VLOOKUP(E36,Tab!$Y$2:$Z$255,2,TRUE)</f>
        <v>Não</v>
      </c>
      <c r="G36" s="26">
        <f t="shared" si="2"/>
        <v>501</v>
      </c>
      <c r="H36" s="26">
        <f t="shared" si="3"/>
        <v>495</v>
      </c>
      <c r="I36" s="26">
        <f t="shared" si="4"/>
        <v>464</v>
      </c>
      <c r="J36" s="27">
        <f t="shared" si="5"/>
        <v>1460</v>
      </c>
      <c r="K36" s="28">
        <f t="shared" si="6"/>
        <v>486.66666666666669</v>
      </c>
      <c r="L36" s="29"/>
      <c r="M36" s="156">
        <v>464</v>
      </c>
      <c r="N36" s="207">
        <v>501</v>
      </c>
      <c r="O36" s="196">
        <v>0</v>
      </c>
      <c r="P36" s="156">
        <v>0</v>
      </c>
      <c r="Q36" s="156">
        <v>0</v>
      </c>
      <c r="R36" s="156">
        <v>0</v>
      </c>
      <c r="S36" s="156">
        <v>495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</row>
    <row r="37" spans="1:25" ht="14.1" customHeight="1" x14ac:dyDescent="0.25">
      <c r="A37" s="21">
        <f t="shared" si="0"/>
        <v>24</v>
      </c>
      <c r="B37" s="47" t="s">
        <v>191</v>
      </c>
      <c r="C37" s="33">
        <v>13965</v>
      </c>
      <c r="D37" s="128" t="s">
        <v>64</v>
      </c>
      <c r="E37" s="25">
        <f t="shared" si="1"/>
        <v>0</v>
      </c>
      <c r="F37" s="25" t="e">
        <f>VLOOKUP(E37,Tab!$Y$2:$Z$255,2,TRUE)</f>
        <v>#N/A</v>
      </c>
      <c r="G37" s="26">
        <f t="shared" si="2"/>
        <v>491</v>
      </c>
      <c r="H37" s="26">
        <f t="shared" si="3"/>
        <v>485</v>
      </c>
      <c r="I37" s="26">
        <f t="shared" si="4"/>
        <v>475</v>
      </c>
      <c r="J37" s="27">
        <f t="shared" si="5"/>
        <v>1451</v>
      </c>
      <c r="K37" s="28">
        <f t="shared" si="6"/>
        <v>483.66666666666669</v>
      </c>
      <c r="L37" s="29"/>
      <c r="M37" s="156">
        <v>0</v>
      </c>
      <c r="N37" s="207">
        <v>0</v>
      </c>
      <c r="O37" s="19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475</v>
      </c>
      <c r="W37" s="156">
        <v>0</v>
      </c>
      <c r="X37" s="156">
        <v>491</v>
      </c>
      <c r="Y37" s="156">
        <v>485</v>
      </c>
    </row>
    <row r="38" spans="1:25" ht="14.1" customHeight="1" x14ac:dyDescent="0.25">
      <c r="A38" s="21">
        <f t="shared" si="0"/>
        <v>25</v>
      </c>
      <c r="B38" s="136" t="s">
        <v>408</v>
      </c>
      <c r="C38" s="33">
        <v>14719</v>
      </c>
      <c r="D38" s="128" t="s">
        <v>290</v>
      </c>
      <c r="E38" s="25">
        <f t="shared" si="1"/>
        <v>0</v>
      </c>
      <c r="F38" s="25" t="e">
        <f>VLOOKUP(E38,Tab!$Y$2:$Z$255,2,TRUE)</f>
        <v>#N/A</v>
      </c>
      <c r="G38" s="26">
        <f t="shared" si="2"/>
        <v>483</v>
      </c>
      <c r="H38" s="26">
        <f t="shared" si="3"/>
        <v>479</v>
      </c>
      <c r="I38" s="26">
        <f t="shared" si="4"/>
        <v>446</v>
      </c>
      <c r="J38" s="27">
        <f t="shared" si="5"/>
        <v>1408</v>
      </c>
      <c r="K38" s="28">
        <f t="shared" si="6"/>
        <v>469.33333333333331</v>
      </c>
      <c r="L38" s="29"/>
      <c r="M38" s="156">
        <v>0</v>
      </c>
      <c r="N38" s="207">
        <v>0</v>
      </c>
      <c r="O38" s="196">
        <v>446</v>
      </c>
      <c r="P38" s="156">
        <v>483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479</v>
      </c>
      <c r="W38" s="156">
        <v>0</v>
      </c>
      <c r="X38" s="156">
        <v>0</v>
      </c>
      <c r="Y38" s="156">
        <v>411</v>
      </c>
    </row>
    <row r="39" spans="1:25" ht="14.1" customHeight="1" x14ac:dyDescent="0.25">
      <c r="A39" s="21">
        <f t="shared" si="0"/>
        <v>26</v>
      </c>
      <c r="B39" s="47" t="s">
        <v>422</v>
      </c>
      <c r="C39" s="33">
        <v>12238</v>
      </c>
      <c r="D39" s="128" t="s">
        <v>49</v>
      </c>
      <c r="E39" s="25">
        <f t="shared" si="1"/>
        <v>0</v>
      </c>
      <c r="F39" s="25" t="e">
        <f>VLOOKUP(E39,Tab!$Y$2:$Z$255,2,TRUE)</f>
        <v>#N/A</v>
      </c>
      <c r="G39" s="26">
        <f t="shared" si="2"/>
        <v>500</v>
      </c>
      <c r="H39" s="26">
        <f t="shared" si="3"/>
        <v>455</v>
      </c>
      <c r="I39" s="26">
        <f t="shared" si="4"/>
        <v>436</v>
      </c>
      <c r="J39" s="27">
        <f t="shared" si="5"/>
        <v>1391</v>
      </c>
      <c r="K39" s="28">
        <f t="shared" si="6"/>
        <v>463.66666666666669</v>
      </c>
      <c r="L39" s="29"/>
      <c r="M39" s="156">
        <v>0</v>
      </c>
      <c r="N39" s="207">
        <v>0</v>
      </c>
      <c r="O39" s="19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436</v>
      </c>
      <c r="U39" s="156">
        <v>0</v>
      </c>
      <c r="V39" s="156">
        <v>0</v>
      </c>
      <c r="W39" s="156">
        <v>500</v>
      </c>
      <c r="X39" s="156">
        <v>455</v>
      </c>
      <c r="Y39" s="156">
        <v>0</v>
      </c>
    </row>
    <row r="40" spans="1:25" ht="14.1" customHeight="1" x14ac:dyDescent="0.25">
      <c r="A40" s="21">
        <f t="shared" si="0"/>
        <v>27</v>
      </c>
      <c r="B40" s="47" t="s">
        <v>186</v>
      </c>
      <c r="C40" s="152">
        <v>14775</v>
      </c>
      <c r="D40" s="139" t="s">
        <v>44</v>
      </c>
      <c r="E40" s="25">
        <f t="shared" si="1"/>
        <v>0</v>
      </c>
      <c r="F40" s="25" t="e">
        <f>VLOOKUP(E40,Tab!$Y$2:$Z$255,2,TRUE)</f>
        <v>#N/A</v>
      </c>
      <c r="G40" s="26">
        <f t="shared" si="2"/>
        <v>470</v>
      </c>
      <c r="H40" s="26">
        <f t="shared" si="3"/>
        <v>439</v>
      </c>
      <c r="I40" s="26">
        <f t="shared" si="4"/>
        <v>434</v>
      </c>
      <c r="J40" s="27">
        <f t="shared" si="5"/>
        <v>1343</v>
      </c>
      <c r="K40" s="28">
        <f t="shared" si="6"/>
        <v>447.66666666666669</v>
      </c>
      <c r="L40" s="29"/>
      <c r="M40" s="156">
        <v>0</v>
      </c>
      <c r="N40" s="207">
        <v>0</v>
      </c>
      <c r="O40" s="196">
        <v>470</v>
      </c>
      <c r="P40" s="156">
        <v>0</v>
      </c>
      <c r="Q40" s="156">
        <v>0</v>
      </c>
      <c r="R40" s="156">
        <v>0</v>
      </c>
      <c r="S40" s="156">
        <v>0</v>
      </c>
      <c r="T40" s="156">
        <v>439</v>
      </c>
      <c r="U40" s="156">
        <v>0</v>
      </c>
      <c r="V40" s="156">
        <v>0</v>
      </c>
      <c r="W40" s="156">
        <v>434</v>
      </c>
      <c r="X40" s="156">
        <v>430</v>
      </c>
      <c r="Y40" s="156">
        <v>0</v>
      </c>
    </row>
    <row r="41" spans="1:25" ht="14.1" customHeight="1" x14ac:dyDescent="0.25">
      <c r="A41" s="21">
        <f t="shared" si="0"/>
        <v>28</v>
      </c>
      <c r="B41" s="47" t="s">
        <v>81</v>
      </c>
      <c r="C41" s="33">
        <v>314</v>
      </c>
      <c r="D41" s="128" t="s">
        <v>24</v>
      </c>
      <c r="E41" s="25">
        <f t="shared" si="1"/>
        <v>469</v>
      </c>
      <c r="F41" s="25" t="e">
        <f>VLOOKUP(E41,Tab!$Y$2:$Z$255,2,TRUE)</f>
        <v>#N/A</v>
      </c>
      <c r="G41" s="26">
        <f t="shared" si="2"/>
        <v>469</v>
      </c>
      <c r="H41" s="26">
        <f t="shared" si="3"/>
        <v>444</v>
      </c>
      <c r="I41" s="26">
        <f t="shared" si="4"/>
        <v>418</v>
      </c>
      <c r="J41" s="27">
        <f t="shared" si="5"/>
        <v>1331</v>
      </c>
      <c r="K41" s="28">
        <f t="shared" si="6"/>
        <v>443.66666666666669</v>
      </c>
      <c r="L41" s="29"/>
      <c r="M41" s="156">
        <v>469</v>
      </c>
      <c r="N41" s="207">
        <v>418</v>
      </c>
      <c r="O41" s="196">
        <v>0</v>
      </c>
      <c r="P41" s="156">
        <v>0</v>
      </c>
      <c r="Q41" s="156">
        <v>0</v>
      </c>
      <c r="R41" s="156">
        <v>0</v>
      </c>
      <c r="S41" s="156">
        <v>444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</row>
    <row r="42" spans="1:25" ht="14.1" customHeight="1" x14ac:dyDescent="0.25">
      <c r="A42" s="21">
        <f t="shared" si="0"/>
        <v>29</v>
      </c>
      <c r="B42" s="47" t="s">
        <v>88</v>
      </c>
      <c r="C42" s="152">
        <v>7488</v>
      </c>
      <c r="D42" s="139" t="s">
        <v>76</v>
      </c>
      <c r="E42" s="25">
        <f t="shared" si="1"/>
        <v>0</v>
      </c>
      <c r="F42" s="25" t="e">
        <f>VLOOKUP(E42,Tab!$Y$2:$Z$255,2,TRUE)</f>
        <v>#N/A</v>
      </c>
      <c r="G42" s="26">
        <f t="shared" si="2"/>
        <v>468</v>
      </c>
      <c r="H42" s="26">
        <f t="shared" si="3"/>
        <v>431</v>
      </c>
      <c r="I42" s="26">
        <f t="shared" si="4"/>
        <v>418</v>
      </c>
      <c r="J42" s="27">
        <f t="shared" si="5"/>
        <v>1317</v>
      </c>
      <c r="K42" s="28">
        <f t="shared" si="6"/>
        <v>439</v>
      </c>
      <c r="L42" s="29"/>
      <c r="M42" s="156">
        <v>0</v>
      </c>
      <c r="N42" s="207">
        <v>0</v>
      </c>
      <c r="O42" s="196">
        <v>0</v>
      </c>
      <c r="P42" s="156">
        <v>418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431</v>
      </c>
      <c r="W42" s="156">
        <v>0</v>
      </c>
      <c r="X42" s="156">
        <v>468</v>
      </c>
      <c r="Y42" s="156">
        <v>0</v>
      </c>
    </row>
    <row r="43" spans="1:25" ht="14.1" customHeight="1" x14ac:dyDescent="0.25">
      <c r="A43" s="21">
        <f t="shared" si="0"/>
        <v>30</v>
      </c>
      <c r="B43" s="47" t="s">
        <v>74</v>
      </c>
      <c r="C43" s="33">
        <v>567</v>
      </c>
      <c r="D43" s="128" t="s">
        <v>26</v>
      </c>
      <c r="E43" s="25">
        <f t="shared" si="1"/>
        <v>0</v>
      </c>
      <c r="F43" s="25" t="e">
        <f>VLOOKUP(E43,Tab!$Y$2:$Z$255,2,TRUE)</f>
        <v>#N/A</v>
      </c>
      <c r="G43" s="26">
        <f t="shared" si="2"/>
        <v>467</v>
      </c>
      <c r="H43" s="26">
        <f t="shared" si="3"/>
        <v>441</v>
      </c>
      <c r="I43" s="26">
        <f t="shared" si="4"/>
        <v>313</v>
      </c>
      <c r="J43" s="27">
        <f t="shared" si="5"/>
        <v>1221</v>
      </c>
      <c r="K43" s="28">
        <f t="shared" si="6"/>
        <v>407</v>
      </c>
      <c r="L43" s="29"/>
      <c r="M43" s="156">
        <v>0</v>
      </c>
      <c r="N43" s="207">
        <v>0</v>
      </c>
      <c r="O43" s="196">
        <v>467</v>
      </c>
      <c r="P43" s="156">
        <v>0</v>
      </c>
      <c r="Q43" s="156">
        <v>0</v>
      </c>
      <c r="R43" s="156">
        <v>0</v>
      </c>
      <c r="S43" s="156">
        <v>0</v>
      </c>
      <c r="T43" s="156">
        <v>441</v>
      </c>
      <c r="U43" s="156">
        <v>0</v>
      </c>
      <c r="V43" s="156">
        <v>0</v>
      </c>
      <c r="W43" s="156">
        <v>0</v>
      </c>
      <c r="X43" s="156">
        <v>313</v>
      </c>
      <c r="Y43" s="156">
        <v>0</v>
      </c>
    </row>
    <row r="44" spans="1:25" ht="14.1" customHeight="1" x14ac:dyDescent="0.25">
      <c r="A44" s="21">
        <f t="shared" si="0"/>
        <v>31</v>
      </c>
      <c r="B44" s="47" t="s">
        <v>448</v>
      </c>
      <c r="C44" s="152">
        <v>978</v>
      </c>
      <c r="D44" s="139" t="s">
        <v>103</v>
      </c>
      <c r="E44" s="25">
        <f t="shared" si="1"/>
        <v>0</v>
      </c>
      <c r="F44" s="25" t="e">
        <f>VLOOKUP(E44,Tab!$Y$2:$Z$255,2,TRUE)</f>
        <v>#N/A</v>
      </c>
      <c r="G44" s="26">
        <f t="shared" si="2"/>
        <v>527</v>
      </c>
      <c r="H44" s="26">
        <f t="shared" si="3"/>
        <v>520</v>
      </c>
      <c r="I44" s="26">
        <f t="shared" si="4"/>
        <v>0</v>
      </c>
      <c r="J44" s="27">
        <f t="shared" si="5"/>
        <v>1047</v>
      </c>
      <c r="K44" s="28">
        <f t="shared" si="6"/>
        <v>349</v>
      </c>
      <c r="L44" s="29"/>
      <c r="M44" s="156">
        <v>0</v>
      </c>
      <c r="N44" s="207">
        <v>0</v>
      </c>
      <c r="O44" s="196">
        <v>520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527</v>
      </c>
      <c r="V44" s="156">
        <v>0</v>
      </c>
      <c r="W44" s="156">
        <v>0</v>
      </c>
      <c r="X44" s="156">
        <v>0</v>
      </c>
      <c r="Y44" s="156">
        <v>0</v>
      </c>
    </row>
    <row r="45" spans="1:25" ht="14.1" customHeight="1" x14ac:dyDescent="0.25">
      <c r="A45" s="21">
        <f t="shared" si="0"/>
        <v>32</v>
      </c>
      <c r="B45" s="59" t="s">
        <v>105</v>
      </c>
      <c r="C45" s="151">
        <v>3617</v>
      </c>
      <c r="D45" s="138" t="s">
        <v>106</v>
      </c>
      <c r="E45" s="25">
        <f t="shared" si="1"/>
        <v>0</v>
      </c>
      <c r="F45" s="25" t="e">
        <f>VLOOKUP(E45,Tab!$Y$2:$Z$255,2,TRUE)</f>
        <v>#N/A</v>
      </c>
      <c r="G45" s="26">
        <f t="shared" si="2"/>
        <v>517</v>
      </c>
      <c r="H45" s="26">
        <f t="shared" si="3"/>
        <v>506</v>
      </c>
      <c r="I45" s="26">
        <f t="shared" si="4"/>
        <v>0</v>
      </c>
      <c r="J45" s="27">
        <f t="shared" si="5"/>
        <v>1023</v>
      </c>
      <c r="K45" s="28">
        <f t="shared" si="6"/>
        <v>341</v>
      </c>
      <c r="L45" s="29"/>
      <c r="M45" s="156">
        <v>0</v>
      </c>
      <c r="N45" s="207">
        <v>0</v>
      </c>
      <c r="O45" s="19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506</v>
      </c>
      <c r="W45" s="156">
        <v>0</v>
      </c>
      <c r="X45" s="156">
        <v>0</v>
      </c>
      <c r="Y45" s="156">
        <v>517</v>
      </c>
    </row>
    <row r="46" spans="1:25" ht="14.1" customHeight="1" x14ac:dyDescent="0.25">
      <c r="A46" s="21">
        <f t="shared" ref="A46:A93" si="7">A45+1</f>
        <v>33</v>
      </c>
      <c r="B46" s="47" t="s">
        <v>55</v>
      </c>
      <c r="C46" s="152">
        <v>13351</v>
      </c>
      <c r="D46" s="139" t="s">
        <v>56</v>
      </c>
      <c r="E46" s="25">
        <f t="shared" ref="E46:E77" si="8">MAX(M46:N46)</f>
        <v>0</v>
      </c>
      <c r="F46" s="25" t="e">
        <f>VLOOKUP(E46,Tab!$Y$2:$Z$255,2,TRUE)</f>
        <v>#N/A</v>
      </c>
      <c r="G46" s="26">
        <f t="shared" ref="G46:G77" si="9">LARGE(M46:Y46,1)</f>
        <v>512</v>
      </c>
      <c r="H46" s="26">
        <f t="shared" ref="H46:H77" si="10">LARGE(M46:Y46,2)</f>
        <v>509</v>
      </c>
      <c r="I46" s="26">
        <f t="shared" ref="I46:I77" si="11">LARGE(M46:Y46,3)</f>
        <v>0</v>
      </c>
      <c r="J46" s="27">
        <f t="shared" ref="J46:J77" si="12">SUM(G46:I46)</f>
        <v>1021</v>
      </c>
      <c r="K46" s="28">
        <f t="shared" ref="K46:K77" si="13">J46/3</f>
        <v>340.33333333333331</v>
      </c>
      <c r="L46" s="29"/>
      <c r="M46" s="156">
        <v>0</v>
      </c>
      <c r="N46" s="207">
        <v>0</v>
      </c>
      <c r="O46" s="19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512</v>
      </c>
      <c r="Y46" s="156">
        <v>509</v>
      </c>
    </row>
    <row r="47" spans="1:25" ht="14.1" customHeight="1" x14ac:dyDescent="0.25">
      <c r="A47" s="21">
        <f t="shared" si="7"/>
        <v>34</v>
      </c>
      <c r="B47" s="47" t="s">
        <v>42</v>
      </c>
      <c r="C47" s="33">
        <v>9676</v>
      </c>
      <c r="D47" s="34" t="s">
        <v>36</v>
      </c>
      <c r="E47" s="25">
        <f t="shared" si="8"/>
        <v>0</v>
      </c>
      <c r="F47" s="25" t="e">
        <f>VLOOKUP(E47,Tab!$Y$2:$Z$255,2,TRUE)</f>
        <v>#N/A</v>
      </c>
      <c r="G47" s="26">
        <f t="shared" si="9"/>
        <v>507</v>
      </c>
      <c r="H47" s="26">
        <f t="shared" si="10"/>
        <v>506</v>
      </c>
      <c r="I47" s="26">
        <f t="shared" si="11"/>
        <v>0</v>
      </c>
      <c r="J47" s="27">
        <f t="shared" si="12"/>
        <v>1013</v>
      </c>
      <c r="K47" s="28">
        <f t="shared" si="13"/>
        <v>337.66666666666669</v>
      </c>
      <c r="L47" s="29"/>
      <c r="M47" s="156">
        <v>0</v>
      </c>
      <c r="N47" s="207">
        <v>0</v>
      </c>
      <c r="O47" s="196">
        <v>507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506</v>
      </c>
      <c r="Y47" s="156">
        <v>0</v>
      </c>
    </row>
    <row r="48" spans="1:25" ht="14.1" customHeight="1" x14ac:dyDescent="0.25">
      <c r="A48" s="21">
        <f t="shared" si="7"/>
        <v>35</v>
      </c>
      <c r="B48" s="47" t="s">
        <v>48</v>
      </c>
      <c r="C48" s="152">
        <v>11668</v>
      </c>
      <c r="D48" s="139" t="s">
        <v>49</v>
      </c>
      <c r="E48" s="25">
        <f t="shared" si="8"/>
        <v>0</v>
      </c>
      <c r="F48" s="25" t="e">
        <f>VLOOKUP(E48,Tab!$Y$2:$Z$255,2,TRUE)</f>
        <v>#N/A</v>
      </c>
      <c r="G48" s="26">
        <f t="shared" si="9"/>
        <v>500</v>
      </c>
      <c r="H48" s="26">
        <f t="shared" si="10"/>
        <v>499</v>
      </c>
      <c r="I48" s="26">
        <f t="shared" si="11"/>
        <v>0</v>
      </c>
      <c r="J48" s="27">
        <f t="shared" si="12"/>
        <v>999</v>
      </c>
      <c r="K48" s="28">
        <f t="shared" si="13"/>
        <v>333</v>
      </c>
      <c r="L48" s="29"/>
      <c r="M48" s="156">
        <v>0</v>
      </c>
      <c r="N48" s="207">
        <v>0</v>
      </c>
      <c r="O48" s="19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500</v>
      </c>
      <c r="X48" s="156">
        <v>499</v>
      </c>
      <c r="Y48" s="156">
        <v>0</v>
      </c>
    </row>
    <row r="49" spans="1:25" ht="14.1" customHeight="1" x14ac:dyDescent="0.25">
      <c r="A49" s="21">
        <f t="shared" si="7"/>
        <v>36</v>
      </c>
      <c r="B49" s="47" t="s">
        <v>236</v>
      </c>
      <c r="C49" s="33">
        <v>14432</v>
      </c>
      <c r="D49" s="128" t="s">
        <v>39</v>
      </c>
      <c r="E49" s="25">
        <f t="shared" si="8"/>
        <v>0</v>
      </c>
      <c r="F49" s="25" t="e">
        <f>VLOOKUP(E49,Tab!$Y$2:$Z$255,2,TRUE)</f>
        <v>#N/A</v>
      </c>
      <c r="G49" s="26">
        <f t="shared" si="9"/>
        <v>478</v>
      </c>
      <c r="H49" s="26">
        <f t="shared" si="10"/>
        <v>468</v>
      </c>
      <c r="I49" s="26">
        <f t="shared" si="11"/>
        <v>0</v>
      </c>
      <c r="J49" s="27">
        <f t="shared" si="12"/>
        <v>946</v>
      </c>
      <c r="K49" s="28">
        <f t="shared" si="13"/>
        <v>315.33333333333331</v>
      </c>
      <c r="L49" s="29"/>
      <c r="M49" s="156">
        <v>0</v>
      </c>
      <c r="N49" s="207">
        <v>0</v>
      </c>
      <c r="O49" s="196">
        <v>0</v>
      </c>
      <c r="P49" s="156">
        <v>0</v>
      </c>
      <c r="Q49" s="156">
        <v>0</v>
      </c>
      <c r="R49" s="156">
        <v>468</v>
      </c>
      <c r="S49" s="156">
        <v>0</v>
      </c>
      <c r="T49" s="156">
        <v>478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</row>
    <row r="50" spans="1:25" ht="14.1" customHeight="1" x14ac:dyDescent="0.25">
      <c r="A50" s="21">
        <f t="shared" si="7"/>
        <v>37</v>
      </c>
      <c r="B50" s="47" t="s">
        <v>324</v>
      </c>
      <c r="C50" s="33">
        <v>9550</v>
      </c>
      <c r="D50" s="128" t="s">
        <v>24</v>
      </c>
      <c r="E50" s="25">
        <f t="shared" si="8"/>
        <v>394</v>
      </c>
      <c r="F50" s="25" t="e">
        <f>VLOOKUP(E50,Tab!$Y$2:$Z$255,2,TRUE)</f>
        <v>#N/A</v>
      </c>
      <c r="G50" s="26">
        <f t="shared" si="9"/>
        <v>445</v>
      </c>
      <c r="H50" s="26">
        <f t="shared" si="10"/>
        <v>394</v>
      </c>
      <c r="I50" s="26">
        <f t="shared" si="11"/>
        <v>0</v>
      </c>
      <c r="J50" s="27">
        <f t="shared" si="12"/>
        <v>839</v>
      </c>
      <c r="K50" s="28">
        <f t="shared" si="13"/>
        <v>279.66666666666669</v>
      </c>
      <c r="L50" s="29"/>
      <c r="M50" s="156">
        <v>0</v>
      </c>
      <c r="N50" s="207">
        <v>394</v>
      </c>
      <c r="O50" s="196">
        <v>0</v>
      </c>
      <c r="P50" s="156">
        <v>0</v>
      </c>
      <c r="Q50" s="156">
        <v>0</v>
      </c>
      <c r="R50" s="156">
        <v>0</v>
      </c>
      <c r="S50" s="156">
        <v>445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</row>
    <row r="51" spans="1:25" ht="14.1" customHeight="1" x14ac:dyDescent="0.25">
      <c r="A51" s="21">
        <f t="shared" si="7"/>
        <v>38</v>
      </c>
      <c r="B51" s="47" t="s">
        <v>345</v>
      </c>
      <c r="C51" s="152">
        <v>305</v>
      </c>
      <c r="D51" s="139" t="s">
        <v>26</v>
      </c>
      <c r="E51" s="25">
        <f t="shared" si="8"/>
        <v>0</v>
      </c>
      <c r="F51" s="25" t="e">
        <f>VLOOKUP(E51,Tab!$Y$2:$Z$255,2,TRUE)</f>
        <v>#N/A</v>
      </c>
      <c r="G51" s="26">
        <f t="shared" si="9"/>
        <v>442</v>
      </c>
      <c r="H51" s="26">
        <f t="shared" si="10"/>
        <v>395</v>
      </c>
      <c r="I51" s="26">
        <f t="shared" si="11"/>
        <v>0</v>
      </c>
      <c r="J51" s="27">
        <f t="shared" si="12"/>
        <v>837</v>
      </c>
      <c r="K51" s="28">
        <f t="shared" si="13"/>
        <v>279</v>
      </c>
      <c r="L51" s="29"/>
      <c r="M51" s="156">
        <v>0</v>
      </c>
      <c r="N51" s="207">
        <v>0</v>
      </c>
      <c r="O51" s="19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442</v>
      </c>
      <c r="X51" s="156">
        <v>395</v>
      </c>
      <c r="Y51" s="156">
        <v>0</v>
      </c>
    </row>
    <row r="52" spans="1:25" ht="14.1" customHeight="1" x14ac:dyDescent="0.25">
      <c r="A52" s="21">
        <f t="shared" si="7"/>
        <v>39</v>
      </c>
      <c r="B52" s="47" t="s">
        <v>110</v>
      </c>
      <c r="C52" s="33">
        <v>2121</v>
      </c>
      <c r="D52" s="128" t="s">
        <v>46</v>
      </c>
      <c r="E52" s="25">
        <f t="shared" si="8"/>
        <v>0</v>
      </c>
      <c r="F52" s="25" t="e">
        <f>VLOOKUP(E52,Tab!$Y$2:$Z$255,2,TRUE)</f>
        <v>#N/A</v>
      </c>
      <c r="G52" s="26">
        <f t="shared" si="9"/>
        <v>413</v>
      </c>
      <c r="H52" s="26">
        <f t="shared" si="10"/>
        <v>356</v>
      </c>
      <c r="I52" s="26">
        <f t="shared" si="11"/>
        <v>0</v>
      </c>
      <c r="J52" s="27">
        <f t="shared" si="12"/>
        <v>769</v>
      </c>
      <c r="K52" s="28">
        <f t="shared" si="13"/>
        <v>256.33333333333331</v>
      </c>
      <c r="L52" s="29"/>
      <c r="M52" s="156">
        <v>0</v>
      </c>
      <c r="N52" s="207">
        <v>0</v>
      </c>
      <c r="O52" s="196">
        <v>0</v>
      </c>
      <c r="P52" s="156">
        <v>356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413</v>
      </c>
    </row>
    <row r="53" spans="1:25" ht="14.1" customHeight="1" x14ac:dyDescent="0.25">
      <c r="A53" s="21">
        <f t="shared" si="7"/>
        <v>40</v>
      </c>
      <c r="B53" s="47" t="s">
        <v>280</v>
      </c>
      <c r="C53" s="33">
        <v>11166</v>
      </c>
      <c r="D53" s="128" t="s">
        <v>24</v>
      </c>
      <c r="E53" s="25">
        <f t="shared" si="8"/>
        <v>398</v>
      </c>
      <c r="F53" s="25" t="e">
        <f>VLOOKUP(E53,Tab!$Y$2:$Z$255,2,TRUE)</f>
        <v>#N/A</v>
      </c>
      <c r="G53" s="26">
        <f t="shared" si="9"/>
        <v>398</v>
      </c>
      <c r="H53" s="26">
        <f t="shared" si="10"/>
        <v>363</v>
      </c>
      <c r="I53" s="26">
        <f t="shared" si="11"/>
        <v>0</v>
      </c>
      <c r="J53" s="27">
        <f t="shared" si="12"/>
        <v>761</v>
      </c>
      <c r="K53" s="28">
        <f t="shared" si="13"/>
        <v>253.66666666666666</v>
      </c>
      <c r="L53" s="29"/>
      <c r="M53" s="156">
        <v>398</v>
      </c>
      <c r="N53" s="207">
        <v>0</v>
      </c>
      <c r="O53" s="196">
        <v>0</v>
      </c>
      <c r="P53" s="156">
        <v>0</v>
      </c>
      <c r="Q53" s="156">
        <v>0</v>
      </c>
      <c r="R53" s="156">
        <v>0</v>
      </c>
      <c r="S53" s="156">
        <v>363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</row>
    <row r="54" spans="1:25" ht="14.1" customHeight="1" x14ac:dyDescent="0.25">
      <c r="A54" s="21">
        <f t="shared" si="7"/>
        <v>41</v>
      </c>
      <c r="B54" s="47" t="s">
        <v>133</v>
      </c>
      <c r="C54" s="152">
        <v>966</v>
      </c>
      <c r="D54" s="139" t="s">
        <v>44</v>
      </c>
      <c r="E54" s="25">
        <f t="shared" si="8"/>
        <v>0</v>
      </c>
      <c r="F54" s="25" t="e">
        <f>VLOOKUP(E54,Tab!$Y$2:$Z$255,2,TRUE)</f>
        <v>#N/A</v>
      </c>
      <c r="G54" s="26">
        <f t="shared" si="9"/>
        <v>384</v>
      </c>
      <c r="H54" s="26">
        <f t="shared" si="10"/>
        <v>341</v>
      </c>
      <c r="I54" s="26">
        <f t="shared" si="11"/>
        <v>0</v>
      </c>
      <c r="J54" s="27">
        <f t="shared" si="12"/>
        <v>725</v>
      </c>
      <c r="K54" s="28">
        <f t="shared" si="13"/>
        <v>241.66666666666666</v>
      </c>
      <c r="L54" s="29"/>
      <c r="M54" s="156">
        <v>0</v>
      </c>
      <c r="N54" s="207">
        <v>0</v>
      </c>
      <c r="O54" s="19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341</v>
      </c>
      <c r="X54" s="156">
        <v>384</v>
      </c>
      <c r="Y54" s="156">
        <v>0</v>
      </c>
    </row>
    <row r="55" spans="1:25" ht="14.1" customHeight="1" x14ac:dyDescent="0.25">
      <c r="A55" s="21">
        <f t="shared" si="7"/>
        <v>42</v>
      </c>
      <c r="B55" s="47" t="s">
        <v>636</v>
      </c>
      <c r="C55" s="152">
        <v>9108</v>
      </c>
      <c r="D55" s="138" t="s">
        <v>24</v>
      </c>
      <c r="E55" s="25">
        <f t="shared" si="8"/>
        <v>324</v>
      </c>
      <c r="F55" s="25" t="e">
        <f>VLOOKUP(E55,Tab!$Y$2:$Z$255,2,TRUE)</f>
        <v>#N/A</v>
      </c>
      <c r="G55" s="26">
        <f t="shared" si="9"/>
        <v>324</v>
      </c>
      <c r="H55" s="26">
        <f t="shared" si="10"/>
        <v>222</v>
      </c>
      <c r="I55" s="26">
        <f t="shared" si="11"/>
        <v>0</v>
      </c>
      <c r="J55" s="27">
        <f t="shared" si="12"/>
        <v>546</v>
      </c>
      <c r="K55" s="28">
        <f t="shared" si="13"/>
        <v>182</v>
      </c>
      <c r="L55" s="29"/>
      <c r="M55" s="156">
        <v>324</v>
      </c>
      <c r="N55" s="207">
        <v>222</v>
      </c>
      <c r="O55" s="19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</row>
    <row r="56" spans="1:25" ht="14.1" customHeight="1" x14ac:dyDescent="0.25">
      <c r="A56" s="21">
        <f t="shared" si="7"/>
        <v>43</v>
      </c>
      <c r="B56" s="47" t="s">
        <v>182</v>
      </c>
      <c r="C56" s="152">
        <v>11120</v>
      </c>
      <c r="D56" s="139" t="s">
        <v>62</v>
      </c>
      <c r="E56" s="25">
        <f t="shared" si="8"/>
        <v>0</v>
      </c>
      <c r="F56" s="25" t="e">
        <f>VLOOKUP(E56,Tab!$Y$2:$Z$255,2,TRUE)</f>
        <v>#N/A</v>
      </c>
      <c r="G56" s="26">
        <f t="shared" si="9"/>
        <v>517</v>
      </c>
      <c r="H56" s="26">
        <f t="shared" si="10"/>
        <v>0</v>
      </c>
      <c r="I56" s="26">
        <f t="shared" si="11"/>
        <v>0</v>
      </c>
      <c r="J56" s="27">
        <f t="shared" si="12"/>
        <v>517</v>
      </c>
      <c r="K56" s="28">
        <f t="shared" si="13"/>
        <v>172.33333333333334</v>
      </c>
      <c r="L56" s="29"/>
      <c r="M56" s="156">
        <v>0</v>
      </c>
      <c r="N56" s="207">
        <v>0</v>
      </c>
      <c r="O56" s="19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517</v>
      </c>
    </row>
    <row r="57" spans="1:25" ht="14.1" customHeight="1" x14ac:dyDescent="0.25">
      <c r="A57" s="21">
        <f t="shared" si="7"/>
        <v>44</v>
      </c>
      <c r="B57" s="47" t="s">
        <v>153</v>
      </c>
      <c r="C57" s="152">
        <v>14343</v>
      </c>
      <c r="D57" s="139" t="s">
        <v>44</v>
      </c>
      <c r="E57" s="25">
        <f t="shared" si="8"/>
        <v>0</v>
      </c>
      <c r="F57" s="25" t="e">
        <f>VLOOKUP(E57,Tab!$Y$2:$Z$255,2,TRUE)</f>
        <v>#N/A</v>
      </c>
      <c r="G57" s="26">
        <f t="shared" si="9"/>
        <v>492</v>
      </c>
      <c r="H57" s="26">
        <f t="shared" si="10"/>
        <v>0</v>
      </c>
      <c r="I57" s="26">
        <f t="shared" si="11"/>
        <v>0</v>
      </c>
      <c r="J57" s="27">
        <f t="shared" si="12"/>
        <v>492</v>
      </c>
      <c r="K57" s="28">
        <f t="shared" si="13"/>
        <v>164</v>
      </c>
      <c r="L57" s="29"/>
      <c r="M57" s="156">
        <v>0</v>
      </c>
      <c r="N57" s="207">
        <v>0</v>
      </c>
      <c r="O57" s="19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492</v>
      </c>
      <c r="X57" s="156">
        <v>0</v>
      </c>
      <c r="Y57" s="156">
        <v>0</v>
      </c>
    </row>
    <row r="58" spans="1:25" ht="14.1" customHeight="1" x14ac:dyDescent="0.25">
      <c r="A58" s="21">
        <f t="shared" si="7"/>
        <v>45</v>
      </c>
      <c r="B58" s="47" t="s">
        <v>117</v>
      </c>
      <c r="C58" s="152">
        <v>10361</v>
      </c>
      <c r="D58" s="139" t="s">
        <v>90</v>
      </c>
      <c r="E58" s="25">
        <f t="shared" si="8"/>
        <v>0</v>
      </c>
      <c r="F58" s="25" t="e">
        <f>VLOOKUP(E58,Tab!$Y$2:$Z$255,2,TRUE)</f>
        <v>#N/A</v>
      </c>
      <c r="G58" s="26">
        <f t="shared" si="9"/>
        <v>489</v>
      </c>
      <c r="H58" s="26">
        <f t="shared" si="10"/>
        <v>0</v>
      </c>
      <c r="I58" s="26">
        <f t="shared" si="11"/>
        <v>0</v>
      </c>
      <c r="J58" s="27">
        <f t="shared" si="12"/>
        <v>489</v>
      </c>
      <c r="K58" s="28">
        <f t="shared" si="13"/>
        <v>163</v>
      </c>
      <c r="L58" s="29"/>
      <c r="M58" s="156">
        <v>0</v>
      </c>
      <c r="N58" s="207">
        <v>0</v>
      </c>
      <c r="O58" s="196">
        <v>0</v>
      </c>
      <c r="P58" s="156">
        <v>0</v>
      </c>
      <c r="Q58" s="156">
        <v>489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</row>
    <row r="59" spans="1:25" x14ac:dyDescent="0.25">
      <c r="A59" s="21">
        <f t="shared" si="7"/>
        <v>46</v>
      </c>
      <c r="B59" s="59" t="s">
        <v>161</v>
      </c>
      <c r="C59" s="151">
        <v>12150</v>
      </c>
      <c r="D59" s="138" t="s">
        <v>39</v>
      </c>
      <c r="E59" s="25">
        <f t="shared" si="8"/>
        <v>0</v>
      </c>
      <c r="F59" s="25" t="e">
        <f>VLOOKUP(E59,Tab!$Y$2:$Z$255,2,TRUE)</f>
        <v>#N/A</v>
      </c>
      <c r="G59" s="26">
        <f t="shared" si="9"/>
        <v>472</v>
      </c>
      <c r="H59" s="26">
        <f t="shared" si="10"/>
        <v>0</v>
      </c>
      <c r="I59" s="26">
        <f t="shared" si="11"/>
        <v>0</v>
      </c>
      <c r="J59" s="27">
        <f t="shared" si="12"/>
        <v>472</v>
      </c>
      <c r="K59" s="28">
        <f t="shared" si="13"/>
        <v>157.33333333333334</v>
      </c>
      <c r="L59" s="29"/>
      <c r="M59" s="156">
        <v>0</v>
      </c>
      <c r="N59" s="207">
        <v>0</v>
      </c>
      <c r="O59" s="19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472</v>
      </c>
      <c r="U59" s="156">
        <v>0</v>
      </c>
      <c r="V59" s="156">
        <v>0</v>
      </c>
      <c r="W59" s="156">
        <v>0</v>
      </c>
      <c r="X59" s="156">
        <v>0</v>
      </c>
      <c r="Y59" s="156">
        <v>0</v>
      </c>
    </row>
    <row r="60" spans="1:25" x14ac:dyDescent="0.25">
      <c r="A60" s="21">
        <f t="shared" si="7"/>
        <v>47</v>
      </c>
      <c r="B60" s="47" t="s">
        <v>84</v>
      </c>
      <c r="C60" s="152">
        <v>1805</v>
      </c>
      <c r="D60" s="139" t="s">
        <v>26</v>
      </c>
      <c r="E60" s="25">
        <f t="shared" si="8"/>
        <v>0</v>
      </c>
      <c r="F60" s="25" t="e">
        <f>VLOOKUP(E60,Tab!$Y$2:$Z$255,2,TRUE)</f>
        <v>#N/A</v>
      </c>
      <c r="G60" s="26">
        <f t="shared" si="9"/>
        <v>472</v>
      </c>
      <c r="H60" s="26">
        <f t="shared" si="10"/>
        <v>0</v>
      </c>
      <c r="I60" s="26">
        <f t="shared" si="11"/>
        <v>0</v>
      </c>
      <c r="J60" s="27">
        <f t="shared" si="12"/>
        <v>472</v>
      </c>
      <c r="K60" s="28">
        <f t="shared" si="13"/>
        <v>157.33333333333334</v>
      </c>
      <c r="L60" s="29"/>
      <c r="M60" s="156">
        <v>0</v>
      </c>
      <c r="N60" s="207">
        <v>0</v>
      </c>
      <c r="O60" s="196">
        <v>472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</row>
    <row r="61" spans="1:25" x14ac:dyDescent="0.25">
      <c r="A61" s="21">
        <f t="shared" si="7"/>
        <v>48</v>
      </c>
      <c r="B61" s="47" t="s">
        <v>107</v>
      </c>
      <c r="C61" s="152">
        <v>320</v>
      </c>
      <c r="D61" s="139" t="s">
        <v>60</v>
      </c>
      <c r="E61" s="25">
        <f t="shared" si="8"/>
        <v>0</v>
      </c>
      <c r="F61" s="25" t="e">
        <f>VLOOKUP(E61,Tab!$Y$2:$Z$255,2,TRUE)</f>
        <v>#N/A</v>
      </c>
      <c r="G61" s="26">
        <f t="shared" si="9"/>
        <v>467</v>
      </c>
      <c r="H61" s="26">
        <f t="shared" si="10"/>
        <v>0</v>
      </c>
      <c r="I61" s="26">
        <f t="shared" si="11"/>
        <v>0</v>
      </c>
      <c r="J61" s="27">
        <f t="shared" si="12"/>
        <v>467</v>
      </c>
      <c r="K61" s="28">
        <f t="shared" si="13"/>
        <v>155.66666666666666</v>
      </c>
      <c r="L61" s="29"/>
      <c r="M61" s="156">
        <v>0</v>
      </c>
      <c r="N61" s="207">
        <v>0</v>
      </c>
      <c r="O61" s="19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467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</row>
    <row r="62" spans="1:25" x14ac:dyDescent="0.25">
      <c r="A62" s="21">
        <f t="shared" si="7"/>
        <v>49</v>
      </c>
      <c r="B62" s="47" t="s">
        <v>114</v>
      </c>
      <c r="C62" s="152">
        <v>7447</v>
      </c>
      <c r="D62" s="139" t="s">
        <v>26</v>
      </c>
      <c r="E62" s="25">
        <f t="shared" si="8"/>
        <v>0</v>
      </c>
      <c r="F62" s="25" t="e">
        <f>VLOOKUP(E62,Tab!$Y$2:$Z$255,2,TRUE)</f>
        <v>#N/A</v>
      </c>
      <c r="G62" s="26">
        <f t="shared" si="9"/>
        <v>464</v>
      </c>
      <c r="H62" s="26">
        <f t="shared" si="10"/>
        <v>0</v>
      </c>
      <c r="I62" s="26">
        <f t="shared" si="11"/>
        <v>0</v>
      </c>
      <c r="J62" s="27">
        <f t="shared" si="12"/>
        <v>464</v>
      </c>
      <c r="K62" s="28">
        <f t="shared" si="13"/>
        <v>154.66666666666666</v>
      </c>
      <c r="L62" s="29"/>
      <c r="M62" s="156">
        <v>0</v>
      </c>
      <c r="N62" s="207">
        <v>0</v>
      </c>
      <c r="O62" s="19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464</v>
      </c>
      <c r="Y62" s="156">
        <v>0</v>
      </c>
    </row>
    <row r="63" spans="1:25" x14ac:dyDescent="0.25">
      <c r="A63" s="21">
        <f t="shared" si="7"/>
        <v>50</v>
      </c>
      <c r="B63" s="47" t="s">
        <v>144</v>
      </c>
      <c r="C63" s="152">
        <v>10362</v>
      </c>
      <c r="D63" s="139" t="s">
        <v>90</v>
      </c>
      <c r="E63" s="25">
        <f t="shared" si="8"/>
        <v>0</v>
      </c>
      <c r="F63" s="25" t="e">
        <f>VLOOKUP(E63,Tab!$Y$2:$Z$255,2,TRUE)</f>
        <v>#N/A</v>
      </c>
      <c r="G63" s="26">
        <f t="shared" si="9"/>
        <v>457</v>
      </c>
      <c r="H63" s="26">
        <f t="shared" si="10"/>
        <v>0</v>
      </c>
      <c r="I63" s="26">
        <f t="shared" si="11"/>
        <v>0</v>
      </c>
      <c r="J63" s="27">
        <f t="shared" si="12"/>
        <v>457</v>
      </c>
      <c r="K63" s="28">
        <f t="shared" si="13"/>
        <v>152.33333333333334</v>
      </c>
      <c r="L63" s="29"/>
      <c r="M63" s="156">
        <v>0</v>
      </c>
      <c r="N63" s="207">
        <v>0</v>
      </c>
      <c r="O63" s="196">
        <v>0</v>
      </c>
      <c r="P63" s="156">
        <v>0</v>
      </c>
      <c r="Q63" s="156">
        <v>457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</row>
    <row r="64" spans="1:25" x14ac:dyDescent="0.25">
      <c r="A64" s="21">
        <f t="shared" si="7"/>
        <v>51</v>
      </c>
      <c r="B64" s="137" t="s">
        <v>242</v>
      </c>
      <c r="C64" s="33">
        <v>14053</v>
      </c>
      <c r="D64" s="128" t="s">
        <v>103</v>
      </c>
      <c r="E64" s="25">
        <f t="shared" si="8"/>
        <v>0</v>
      </c>
      <c r="F64" s="25" t="e">
        <f>VLOOKUP(E64,Tab!$Y$2:$Z$255,2,TRUE)</f>
        <v>#N/A</v>
      </c>
      <c r="G64" s="26">
        <f t="shared" si="9"/>
        <v>440</v>
      </c>
      <c r="H64" s="26">
        <f t="shared" si="10"/>
        <v>0</v>
      </c>
      <c r="I64" s="26">
        <f t="shared" si="11"/>
        <v>0</v>
      </c>
      <c r="J64" s="27">
        <f t="shared" si="12"/>
        <v>440</v>
      </c>
      <c r="K64" s="28">
        <f t="shared" si="13"/>
        <v>146.66666666666666</v>
      </c>
      <c r="L64" s="29"/>
      <c r="M64" s="156">
        <v>0</v>
      </c>
      <c r="N64" s="207">
        <v>0</v>
      </c>
      <c r="O64" s="19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440</v>
      </c>
      <c r="V64" s="156">
        <v>0</v>
      </c>
      <c r="W64" s="156">
        <v>0</v>
      </c>
      <c r="X64" s="156">
        <v>0</v>
      </c>
      <c r="Y64" s="156">
        <v>0</v>
      </c>
    </row>
    <row r="65" spans="1:25" x14ac:dyDescent="0.25">
      <c r="A65" s="21">
        <f t="shared" si="7"/>
        <v>52</v>
      </c>
      <c r="B65" s="47" t="s">
        <v>123</v>
      </c>
      <c r="C65" s="33">
        <v>7913</v>
      </c>
      <c r="D65" s="128" t="s">
        <v>124</v>
      </c>
      <c r="E65" s="25">
        <f t="shared" si="8"/>
        <v>0</v>
      </c>
      <c r="F65" s="25" t="e">
        <f>VLOOKUP(E65,Tab!$Y$2:$Z$255,2,TRUE)</f>
        <v>#N/A</v>
      </c>
      <c r="G65" s="26">
        <f t="shared" si="9"/>
        <v>422</v>
      </c>
      <c r="H65" s="26">
        <f t="shared" si="10"/>
        <v>0</v>
      </c>
      <c r="I65" s="26">
        <f t="shared" si="11"/>
        <v>0</v>
      </c>
      <c r="J65" s="27">
        <f t="shared" si="12"/>
        <v>422</v>
      </c>
      <c r="K65" s="28">
        <f t="shared" si="13"/>
        <v>140.66666666666666</v>
      </c>
      <c r="L65" s="29"/>
      <c r="M65" s="156">
        <v>0</v>
      </c>
      <c r="N65" s="207">
        <v>0</v>
      </c>
      <c r="O65" s="19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422</v>
      </c>
      <c r="V65" s="156">
        <v>0</v>
      </c>
      <c r="W65" s="156">
        <v>0</v>
      </c>
      <c r="X65" s="156">
        <v>0</v>
      </c>
      <c r="Y65" s="156">
        <v>0</v>
      </c>
    </row>
    <row r="66" spans="1:25" x14ac:dyDescent="0.25">
      <c r="A66" s="21">
        <f t="shared" si="7"/>
        <v>53</v>
      </c>
      <c r="B66" s="47" t="s">
        <v>185</v>
      </c>
      <c r="C66" s="33">
        <v>7536</v>
      </c>
      <c r="D66" s="128" t="s">
        <v>90</v>
      </c>
      <c r="E66" s="25">
        <f t="shared" si="8"/>
        <v>0</v>
      </c>
      <c r="F66" s="25" t="e">
        <f>VLOOKUP(E66,Tab!$Y$2:$Z$255,2,TRUE)</f>
        <v>#N/A</v>
      </c>
      <c r="G66" s="26">
        <f t="shared" si="9"/>
        <v>421</v>
      </c>
      <c r="H66" s="26">
        <f t="shared" si="10"/>
        <v>0</v>
      </c>
      <c r="I66" s="26">
        <f t="shared" si="11"/>
        <v>0</v>
      </c>
      <c r="J66" s="27">
        <f t="shared" si="12"/>
        <v>421</v>
      </c>
      <c r="K66" s="28">
        <f t="shared" si="13"/>
        <v>140.33333333333334</v>
      </c>
      <c r="L66" s="29"/>
      <c r="M66" s="156">
        <v>0</v>
      </c>
      <c r="N66" s="207">
        <v>0</v>
      </c>
      <c r="O66" s="196">
        <v>0</v>
      </c>
      <c r="P66" s="156">
        <v>0</v>
      </c>
      <c r="Q66" s="156">
        <v>421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</row>
    <row r="67" spans="1:25" x14ac:dyDescent="0.25">
      <c r="A67" s="21">
        <f t="shared" si="7"/>
        <v>54</v>
      </c>
      <c r="B67" s="47" t="s">
        <v>122</v>
      </c>
      <c r="C67" s="33">
        <v>11217</v>
      </c>
      <c r="D67" s="128" t="s">
        <v>103</v>
      </c>
      <c r="E67" s="25">
        <f t="shared" si="8"/>
        <v>0</v>
      </c>
      <c r="F67" s="25" t="e">
        <f>VLOOKUP(E67,Tab!$Y$2:$Z$255,2,TRUE)</f>
        <v>#N/A</v>
      </c>
      <c r="G67" s="26">
        <f t="shared" si="9"/>
        <v>420</v>
      </c>
      <c r="H67" s="26">
        <f t="shared" si="10"/>
        <v>0</v>
      </c>
      <c r="I67" s="26">
        <f t="shared" si="11"/>
        <v>0</v>
      </c>
      <c r="J67" s="27">
        <f t="shared" si="12"/>
        <v>420</v>
      </c>
      <c r="K67" s="28">
        <f t="shared" si="13"/>
        <v>140</v>
      </c>
      <c r="L67" s="29"/>
      <c r="M67" s="156">
        <v>0</v>
      </c>
      <c r="N67" s="207">
        <v>0</v>
      </c>
      <c r="O67" s="196">
        <v>420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</row>
    <row r="68" spans="1:25" x14ac:dyDescent="0.25">
      <c r="A68" s="21">
        <f t="shared" si="7"/>
        <v>55</v>
      </c>
      <c r="B68" s="47" t="s">
        <v>127</v>
      </c>
      <c r="C68" s="33">
        <v>7914</v>
      </c>
      <c r="D68" s="128" t="s">
        <v>124</v>
      </c>
      <c r="E68" s="25">
        <f t="shared" si="8"/>
        <v>0</v>
      </c>
      <c r="F68" s="25" t="e">
        <f>VLOOKUP(E68,Tab!$Y$2:$Z$255,2,TRUE)</f>
        <v>#N/A</v>
      </c>
      <c r="G68" s="26">
        <f t="shared" si="9"/>
        <v>420</v>
      </c>
      <c r="H68" s="26">
        <f t="shared" si="10"/>
        <v>0</v>
      </c>
      <c r="I68" s="26">
        <f t="shared" si="11"/>
        <v>0</v>
      </c>
      <c r="J68" s="27">
        <f t="shared" si="12"/>
        <v>420</v>
      </c>
      <c r="K68" s="28">
        <f t="shared" si="13"/>
        <v>140</v>
      </c>
      <c r="L68" s="29"/>
      <c r="M68" s="156">
        <v>0</v>
      </c>
      <c r="N68" s="207">
        <v>0</v>
      </c>
      <c r="O68" s="19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420</v>
      </c>
      <c r="V68" s="156">
        <v>0</v>
      </c>
      <c r="W68" s="156">
        <v>0</v>
      </c>
      <c r="X68" s="156">
        <v>0</v>
      </c>
      <c r="Y68" s="156">
        <v>0</v>
      </c>
    </row>
    <row r="69" spans="1:25" x14ac:dyDescent="0.25">
      <c r="A69" s="21">
        <f t="shared" si="7"/>
        <v>56</v>
      </c>
      <c r="B69" s="47" t="s">
        <v>400</v>
      </c>
      <c r="C69" s="152">
        <v>2483</v>
      </c>
      <c r="D69" s="139" t="s">
        <v>90</v>
      </c>
      <c r="E69" s="25">
        <f t="shared" si="8"/>
        <v>0</v>
      </c>
      <c r="F69" s="25" t="e">
        <f>VLOOKUP(E69,Tab!$Y$2:$Z$255,2,TRUE)</f>
        <v>#N/A</v>
      </c>
      <c r="G69" s="26">
        <f t="shared" si="9"/>
        <v>419</v>
      </c>
      <c r="H69" s="26">
        <f t="shared" si="10"/>
        <v>0</v>
      </c>
      <c r="I69" s="26">
        <f t="shared" si="11"/>
        <v>0</v>
      </c>
      <c r="J69" s="27">
        <f t="shared" si="12"/>
        <v>419</v>
      </c>
      <c r="K69" s="28">
        <f t="shared" si="13"/>
        <v>139.66666666666666</v>
      </c>
      <c r="L69" s="29"/>
      <c r="M69" s="156">
        <v>0</v>
      </c>
      <c r="N69" s="207">
        <v>0</v>
      </c>
      <c r="O69" s="196">
        <v>0</v>
      </c>
      <c r="P69" s="156">
        <v>0</v>
      </c>
      <c r="Q69" s="156">
        <v>419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  <c r="W69" s="156">
        <v>0</v>
      </c>
      <c r="X69" s="156">
        <v>0</v>
      </c>
      <c r="Y69" s="156">
        <v>0</v>
      </c>
    </row>
    <row r="70" spans="1:25" x14ac:dyDescent="0.25">
      <c r="A70" s="21">
        <f t="shared" si="7"/>
        <v>57</v>
      </c>
      <c r="B70" s="47" t="s">
        <v>119</v>
      </c>
      <c r="C70" s="33">
        <v>629</v>
      </c>
      <c r="D70" s="128" t="s">
        <v>103</v>
      </c>
      <c r="E70" s="25">
        <f t="shared" si="8"/>
        <v>0</v>
      </c>
      <c r="F70" s="25" t="e">
        <f>VLOOKUP(E70,Tab!$Y$2:$Z$255,2,TRUE)</f>
        <v>#N/A</v>
      </c>
      <c r="G70" s="26">
        <f t="shared" si="9"/>
        <v>417</v>
      </c>
      <c r="H70" s="26">
        <f t="shared" si="10"/>
        <v>0</v>
      </c>
      <c r="I70" s="26">
        <f t="shared" si="11"/>
        <v>0</v>
      </c>
      <c r="J70" s="27">
        <f t="shared" si="12"/>
        <v>417</v>
      </c>
      <c r="K70" s="28">
        <f t="shared" si="13"/>
        <v>139</v>
      </c>
      <c r="L70" s="29"/>
      <c r="M70" s="156">
        <v>0</v>
      </c>
      <c r="N70" s="207">
        <v>0</v>
      </c>
      <c r="O70" s="196">
        <v>0</v>
      </c>
      <c r="P70" s="156">
        <v>0</v>
      </c>
      <c r="Q70" s="156">
        <v>0</v>
      </c>
      <c r="R70" s="156">
        <v>0</v>
      </c>
      <c r="S70" s="156">
        <v>0</v>
      </c>
      <c r="T70" s="156">
        <v>0</v>
      </c>
      <c r="U70" s="156">
        <v>417</v>
      </c>
      <c r="V70" s="156">
        <v>0</v>
      </c>
      <c r="W70" s="156">
        <v>0</v>
      </c>
      <c r="X70" s="156">
        <v>0</v>
      </c>
      <c r="Y70" s="156">
        <v>0</v>
      </c>
    </row>
    <row r="71" spans="1:25" x14ac:dyDescent="0.25">
      <c r="A71" s="21">
        <f t="shared" si="7"/>
        <v>58</v>
      </c>
      <c r="B71" s="47" t="s">
        <v>130</v>
      </c>
      <c r="C71" s="33">
        <v>13880</v>
      </c>
      <c r="D71" s="128" t="s">
        <v>24</v>
      </c>
      <c r="E71" s="25">
        <f t="shared" si="8"/>
        <v>413</v>
      </c>
      <c r="F71" s="25" t="e">
        <f>VLOOKUP(E71,Tab!$Y$2:$Z$255,2,TRUE)</f>
        <v>#N/A</v>
      </c>
      <c r="G71" s="26">
        <f t="shared" si="9"/>
        <v>413</v>
      </c>
      <c r="H71" s="26">
        <f t="shared" si="10"/>
        <v>0</v>
      </c>
      <c r="I71" s="26">
        <f t="shared" si="11"/>
        <v>0</v>
      </c>
      <c r="J71" s="27">
        <f t="shared" si="12"/>
        <v>413</v>
      </c>
      <c r="K71" s="28">
        <f t="shared" si="13"/>
        <v>137.66666666666666</v>
      </c>
      <c r="L71" s="29"/>
      <c r="M71" s="156">
        <v>413</v>
      </c>
      <c r="N71" s="207">
        <v>0</v>
      </c>
      <c r="O71" s="19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</row>
    <row r="72" spans="1:25" x14ac:dyDescent="0.25">
      <c r="A72" s="21">
        <f t="shared" si="7"/>
        <v>59</v>
      </c>
      <c r="B72" s="47" t="s">
        <v>302</v>
      </c>
      <c r="C72" s="152">
        <v>14440</v>
      </c>
      <c r="D72" s="139" t="s">
        <v>300</v>
      </c>
      <c r="E72" s="25">
        <f t="shared" si="8"/>
        <v>0</v>
      </c>
      <c r="F72" s="25" t="e">
        <f>VLOOKUP(E72,Tab!$Y$2:$Z$255,2,TRUE)</f>
        <v>#N/A</v>
      </c>
      <c r="G72" s="26">
        <f t="shared" si="9"/>
        <v>401</v>
      </c>
      <c r="H72" s="26">
        <f t="shared" si="10"/>
        <v>0</v>
      </c>
      <c r="I72" s="26">
        <f t="shared" si="11"/>
        <v>0</v>
      </c>
      <c r="J72" s="27">
        <f t="shared" si="12"/>
        <v>401</v>
      </c>
      <c r="K72" s="28">
        <f t="shared" si="13"/>
        <v>133.66666666666666</v>
      </c>
      <c r="L72" s="29"/>
      <c r="M72" s="156">
        <v>0</v>
      </c>
      <c r="N72" s="207">
        <v>0</v>
      </c>
      <c r="O72" s="196">
        <v>0</v>
      </c>
      <c r="P72" s="156">
        <v>0</v>
      </c>
      <c r="Q72" s="156">
        <v>0</v>
      </c>
      <c r="R72" s="156">
        <v>0</v>
      </c>
      <c r="S72" s="156">
        <v>401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</row>
    <row r="73" spans="1:25" x14ac:dyDescent="0.25">
      <c r="A73" s="21">
        <f t="shared" si="7"/>
        <v>60</v>
      </c>
      <c r="B73" s="47" t="s">
        <v>465</v>
      </c>
      <c r="C73" s="33">
        <v>542</v>
      </c>
      <c r="D73" s="128" t="s">
        <v>24</v>
      </c>
      <c r="E73" s="25">
        <f t="shared" si="8"/>
        <v>0</v>
      </c>
      <c r="F73" s="25" t="e">
        <f>VLOOKUP(E73,Tab!$Y$2:$Z$255,2,TRUE)</f>
        <v>#N/A</v>
      </c>
      <c r="G73" s="26">
        <f t="shared" si="9"/>
        <v>400</v>
      </c>
      <c r="H73" s="26">
        <f t="shared" si="10"/>
        <v>0</v>
      </c>
      <c r="I73" s="26">
        <f t="shared" si="11"/>
        <v>0</v>
      </c>
      <c r="J73" s="27">
        <f t="shared" si="12"/>
        <v>400</v>
      </c>
      <c r="K73" s="28">
        <f t="shared" si="13"/>
        <v>133.33333333333334</v>
      </c>
      <c r="L73" s="29"/>
      <c r="M73" s="156">
        <v>0</v>
      </c>
      <c r="N73" s="207">
        <v>0</v>
      </c>
      <c r="O73" s="196">
        <v>0</v>
      </c>
      <c r="P73" s="156">
        <v>0</v>
      </c>
      <c r="Q73" s="156">
        <v>0</v>
      </c>
      <c r="R73" s="156">
        <v>0</v>
      </c>
      <c r="S73" s="156">
        <v>400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</row>
    <row r="74" spans="1:25" x14ac:dyDescent="0.25">
      <c r="A74" s="21">
        <f t="shared" si="7"/>
        <v>61</v>
      </c>
      <c r="B74" s="59" t="s">
        <v>184</v>
      </c>
      <c r="C74" s="151">
        <v>1659</v>
      </c>
      <c r="D74" s="138" t="s">
        <v>154</v>
      </c>
      <c r="E74" s="25">
        <f t="shared" si="8"/>
        <v>0</v>
      </c>
      <c r="F74" s="25" t="e">
        <f>VLOOKUP(E74,Tab!$Y$2:$Z$255,2,TRUE)</f>
        <v>#N/A</v>
      </c>
      <c r="G74" s="26">
        <f t="shared" si="9"/>
        <v>384</v>
      </c>
      <c r="H74" s="26">
        <f t="shared" si="10"/>
        <v>0</v>
      </c>
      <c r="I74" s="26">
        <f t="shared" si="11"/>
        <v>0</v>
      </c>
      <c r="J74" s="27">
        <f t="shared" si="12"/>
        <v>384</v>
      </c>
      <c r="K74" s="28">
        <f t="shared" si="13"/>
        <v>128</v>
      </c>
      <c r="L74" s="29"/>
      <c r="M74" s="156">
        <v>0</v>
      </c>
      <c r="N74" s="207">
        <v>0</v>
      </c>
      <c r="O74" s="19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384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</row>
    <row r="75" spans="1:25" x14ac:dyDescent="0.25">
      <c r="A75" s="21">
        <f t="shared" si="7"/>
        <v>62</v>
      </c>
      <c r="B75" s="47" t="s">
        <v>272</v>
      </c>
      <c r="C75" s="152">
        <v>15316</v>
      </c>
      <c r="D75" s="139" t="s">
        <v>124</v>
      </c>
      <c r="E75" s="25">
        <f t="shared" si="8"/>
        <v>0</v>
      </c>
      <c r="F75" s="25" t="e">
        <f>VLOOKUP(E75,Tab!$Y$2:$Z$255,2,TRUE)</f>
        <v>#N/A</v>
      </c>
      <c r="G75" s="26">
        <f t="shared" si="9"/>
        <v>384</v>
      </c>
      <c r="H75" s="26">
        <f t="shared" si="10"/>
        <v>0</v>
      </c>
      <c r="I75" s="26">
        <f t="shared" si="11"/>
        <v>0</v>
      </c>
      <c r="J75" s="27">
        <f t="shared" si="12"/>
        <v>384</v>
      </c>
      <c r="K75" s="28">
        <f t="shared" si="13"/>
        <v>128</v>
      </c>
      <c r="L75" s="29"/>
      <c r="M75" s="156">
        <v>0</v>
      </c>
      <c r="N75" s="207">
        <v>0</v>
      </c>
      <c r="O75" s="196">
        <v>0</v>
      </c>
      <c r="P75" s="156">
        <v>0</v>
      </c>
      <c r="Q75" s="156">
        <v>0</v>
      </c>
      <c r="R75" s="156">
        <v>0</v>
      </c>
      <c r="S75" s="156">
        <v>0</v>
      </c>
      <c r="T75" s="156">
        <v>0</v>
      </c>
      <c r="U75" s="156">
        <v>384</v>
      </c>
      <c r="V75" s="156">
        <v>0</v>
      </c>
      <c r="W75" s="156">
        <v>0</v>
      </c>
      <c r="X75" s="156">
        <v>0</v>
      </c>
      <c r="Y75" s="156">
        <v>0</v>
      </c>
    </row>
    <row r="76" spans="1:25" x14ac:dyDescent="0.25">
      <c r="A76" s="21">
        <f t="shared" si="7"/>
        <v>63</v>
      </c>
      <c r="B76" s="47" t="s">
        <v>449</v>
      </c>
      <c r="C76" s="33">
        <v>15112</v>
      </c>
      <c r="D76" s="128" t="s">
        <v>103</v>
      </c>
      <c r="E76" s="25">
        <f t="shared" si="8"/>
        <v>0</v>
      </c>
      <c r="F76" s="25" t="e">
        <f>VLOOKUP(E76,Tab!$Y$2:$Z$255,2,TRUE)</f>
        <v>#N/A</v>
      </c>
      <c r="G76" s="26">
        <f t="shared" si="9"/>
        <v>382</v>
      </c>
      <c r="H76" s="26">
        <f t="shared" si="10"/>
        <v>0</v>
      </c>
      <c r="I76" s="26">
        <f t="shared" si="11"/>
        <v>0</v>
      </c>
      <c r="J76" s="27">
        <f t="shared" si="12"/>
        <v>382</v>
      </c>
      <c r="K76" s="28">
        <f t="shared" si="13"/>
        <v>127.33333333333333</v>
      </c>
      <c r="L76" s="29"/>
      <c r="M76" s="156">
        <v>0</v>
      </c>
      <c r="N76" s="207">
        <v>0</v>
      </c>
      <c r="O76" s="19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382</v>
      </c>
      <c r="V76" s="156">
        <v>0</v>
      </c>
      <c r="W76" s="156">
        <v>0</v>
      </c>
      <c r="X76" s="156">
        <v>0</v>
      </c>
      <c r="Y76" s="156">
        <v>0</v>
      </c>
    </row>
    <row r="77" spans="1:25" x14ac:dyDescent="0.25">
      <c r="A77" s="21">
        <f t="shared" si="7"/>
        <v>64</v>
      </c>
      <c r="B77" s="47" t="s">
        <v>652</v>
      </c>
      <c r="C77" s="33">
        <v>8016</v>
      </c>
      <c r="D77" s="128" t="s">
        <v>24</v>
      </c>
      <c r="E77" s="25">
        <f t="shared" si="8"/>
        <v>380</v>
      </c>
      <c r="F77" s="25" t="e">
        <f>VLOOKUP(E77,Tab!$Y$2:$Z$255,2,TRUE)</f>
        <v>#N/A</v>
      </c>
      <c r="G77" s="26">
        <f t="shared" si="9"/>
        <v>380</v>
      </c>
      <c r="H77" s="26">
        <f t="shared" si="10"/>
        <v>0</v>
      </c>
      <c r="I77" s="26">
        <f t="shared" si="11"/>
        <v>0</v>
      </c>
      <c r="J77" s="27">
        <f t="shared" si="12"/>
        <v>380</v>
      </c>
      <c r="K77" s="28">
        <f t="shared" si="13"/>
        <v>126.66666666666667</v>
      </c>
      <c r="L77" s="29"/>
      <c r="M77" s="156">
        <v>380</v>
      </c>
      <c r="N77" s="207">
        <v>0</v>
      </c>
      <c r="O77" s="19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</row>
    <row r="78" spans="1:25" x14ac:dyDescent="0.25">
      <c r="A78" s="21">
        <f t="shared" si="7"/>
        <v>65</v>
      </c>
      <c r="B78" s="59" t="s">
        <v>91</v>
      </c>
      <c r="C78" s="151">
        <v>11623</v>
      </c>
      <c r="D78" s="138" t="s">
        <v>39</v>
      </c>
      <c r="E78" s="25">
        <f t="shared" ref="E78:E93" si="14">MAX(M78:N78)</f>
        <v>0</v>
      </c>
      <c r="F78" s="25" t="e">
        <f>VLOOKUP(E78,Tab!$Y$2:$Z$255,2,TRUE)</f>
        <v>#N/A</v>
      </c>
      <c r="G78" s="26">
        <f t="shared" ref="G78:G93" si="15">LARGE(M78:Y78,1)</f>
        <v>355</v>
      </c>
      <c r="H78" s="26">
        <f t="shared" ref="H78:H93" si="16">LARGE(M78:Y78,2)</f>
        <v>0</v>
      </c>
      <c r="I78" s="26">
        <f t="shared" ref="I78:I93" si="17">LARGE(M78:Y78,3)</f>
        <v>0</v>
      </c>
      <c r="J78" s="27">
        <f t="shared" ref="J78:J93" si="18">SUM(G78:I78)</f>
        <v>355</v>
      </c>
      <c r="K78" s="28">
        <f t="shared" ref="K78:K93" si="19">J78/3</f>
        <v>118.33333333333333</v>
      </c>
      <c r="L78" s="29"/>
      <c r="M78" s="156">
        <v>0</v>
      </c>
      <c r="N78" s="207">
        <v>0</v>
      </c>
      <c r="O78" s="19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355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</row>
    <row r="79" spans="1:25" x14ac:dyDescent="0.25">
      <c r="A79" s="21">
        <f t="shared" si="7"/>
        <v>66</v>
      </c>
      <c r="B79" s="47" t="s">
        <v>450</v>
      </c>
      <c r="C79" s="33">
        <v>15665</v>
      </c>
      <c r="D79" s="128" t="s">
        <v>124</v>
      </c>
      <c r="E79" s="25">
        <f t="shared" si="14"/>
        <v>0</v>
      </c>
      <c r="F79" s="25" t="e">
        <f>VLOOKUP(E79,Tab!$Y$2:$Z$255,2,TRUE)</f>
        <v>#N/A</v>
      </c>
      <c r="G79" s="26">
        <f t="shared" si="15"/>
        <v>292</v>
      </c>
      <c r="H79" s="26">
        <f t="shared" si="16"/>
        <v>0</v>
      </c>
      <c r="I79" s="26">
        <f t="shared" si="17"/>
        <v>0</v>
      </c>
      <c r="J79" s="27">
        <f t="shared" si="18"/>
        <v>292</v>
      </c>
      <c r="K79" s="28">
        <f t="shared" si="19"/>
        <v>97.333333333333329</v>
      </c>
      <c r="L79" s="29"/>
      <c r="M79" s="156">
        <v>0</v>
      </c>
      <c r="N79" s="207">
        <v>0</v>
      </c>
      <c r="O79" s="19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292</v>
      </c>
      <c r="V79" s="156">
        <v>0</v>
      </c>
      <c r="W79" s="156">
        <v>0</v>
      </c>
      <c r="X79" s="156">
        <v>0</v>
      </c>
      <c r="Y79" s="156">
        <v>0</v>
      </c>
    </row>
    <row r="80" spans="1:25" x14ac:dyDescent="0.25">
      <c r="A80" s="21">
        <f t="shared" si="7"/>
        <v>67</v>
      </c>
      <c r="B80" s="59" t="s">
        <v>125</v>
      </c>
      <c r="C80" s="151">
        <v>11922</v>
      </c>
      <c r="D80" s="138" t="s">
        <v>24</v>
      </c>
      <c r="E80" s="25">
        <f t="shared" si="14"/>
        <v>280</v>
      </c>
      <c r="F80" s="25" t="e">
        <f>VLOOKUP(E80,Tab!$Y$2:$Z$255,2,TRUE)</f>
        <v>#N/A</v>
      </c>
      <c r="G80" s="26">
        <f t="shared" si="15"/>
        <v>280</v>
      </c>
      <c r="H80" s="26">
        <f t="shared" si="16"/>
        <v>0</v>
      </c>
      <c r="I80" s="26">
        <f t="shared" si="17"/>
        <v>0</v>
      </c>
      <c r="J80" s="27">
        <f t="shared" si="18"/>
        <v>280</v>
      </c>
      <c r="K80" s="28">
        <f t="shared" si="19"/>
        <v>93.333333333333329</v>
      </c>
      <c r="L80" s="29"/>
      <c r="M80" s="156">
        <v>0</v>
      </c>
      <c r="N80" s="207">
        <v>280</v>
      </c>
      <c r="O80" s="19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</row>
    <row r="81" spans="1:25" x14ac:dyDescent="0.25">
      <c r="A81" s="21">
        <f t="shared" si="7"/>
        <v>68</v>
      </c>
      <c r="B81" s="47" t="s">
        <v>635</v>
      </c>
      <c r="C81" s="33">
        <v>12331</v>
      </c>
      <c r="D81" s="138" t="s">
        <v>24</v>
      </c>
      <c r="E81" s="25">
        <f t="shared" si="14"/>
        <v>271</v>
      </c>
      <c r="F81" s="25" t="e">
        <f>VLOOKUP(E81,Tab!$Y$2:$Z$255,2,TRUE)</f>
        <v>#N/A</v>
      </c>
      <c r="G81" s="26">
        <f t="shared" si="15"/>
        <v>271</v>
      </c>
      <c r="H81" s="26">
        <f t="shared" si="16"/>
        <v>0</v>
      </c>
      <c r="I81" s="26">
        <f t="shared" si="17"/>
        <v>0</v>
      </c>
      <c r="J81" s="27">
        <f t="shared" si="18"/>
        <v>271</v>
      </c>
      <c r="K81" s="28">
        <f t="shared" si="19"/>
        <v>90.333333333333329</v>
      </c>
      <c r="L81" s="29"/>
      <c r="M81" s="156">
        <v>0</v>
      </c>
      <c r="N81" s="207">
        <v>271</v>
      </c>
      <c r="O81" s="19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</row>
    <row r="82" spans="1:25" x14ac:dyDescent="0.25">
      <c r="A82" s="21">
        <f t="shared" si="7"/>
        <v>69</v>
      </c>
      <c r="B82" s="47" t="s">
        <v>85</v>
      </c>
      <c r="C82" s="33">
        <v>3555</v>
      </c>
      <c r="D82" s="128" t="s">
        <v>76</v>
      </c>
      <c r="E82" s="25">
        <f t="shared" si="14"/>
        <v>0</v>
      </c>
      <c r="F82" s="25" t="e">
        <f>VLOOKUP(E82,Tab!$Y$2:$Z$255,2,TRUE)</f>
        <v>#N/A</v>
      </c>
      <c r="G82" s="26">
        <f t="shared" si="15"/>
        <v>252</v>
      </c>
      <c r="H82" s="26">
        <f t="shared" si="16"/>
        <v>0</v>
      </c>
      <c r="I82" s="26">
        <f t="shared" si="17"/>
        <v>0</v>
      </c>
      <c r="J82" s="27">
        <f t="shared" si="18"/>
        <v>252</v>
      </c>
      <c r="K82" s="28">
        <f t="shared" si="19"/>
        <v>84</v>
      </c>
      <c r="L82" s="29"/>
      <c r="M82" s="156">
        <v>0</v>
      </c>
      <c r="N82" s="207">
        <v>0</v>
      </c>
      <c r="O82" s="19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252</v>
      </c>
    </row>
    <row r="83" spans="1:25" x14ac:dyDescent="0.25">
      <c r="A83" s="21">
        <f t="shared" si="7"/>
        <v>70</v>
      </c>
      <c r="B83" s="47" t="s">
        <v>294</v>
      </c>
      <c r="C83" s="33">
        <v>14960</v>
      </c>
      <c r="D83" s="128" t="s">
        <v>124</v>
      </c>
      <c r="E83" s="25">
        <f t="shared" si="14"/>
        <v>0</v>
      </c>
      <c r="F83" s="25" t="e">
        <f>VLOOKUP(E83,Tab!$Y$2:$Z$255,2,TRUE)</f>
        <v>#N/A</v>
      </c>
      <c r="G83" s="26">
        <f t="shared" si="15"/>
        <v>231</v>
      </c>
      <c r="H83" s="26">
        <f t="shared" si="16"/>
        <v>0</v>
      </c>
      <c r="I83" s="26">
        <f t="shared" si="17"/>
        <v>0</v>
      </c>
      <c r="J83" s="27">
        <f t="shared" si="18"/>
        <v>231</v>
      </c>
      <c r="K83" s="28">
        <f t="shared" si="19"/>
        <v>77</v>
      </c>
      <c r="L83" s="29"/>
      <c r="M83" s="156">
        <v>0</v>
      </c>
      <c r="N83" s="207">
        <v>0</v>
      </c>
      <c r="O83" s="19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231</v>
      </c>
      <c r="V83" s="156">
        <v>0</v>
      </c>
      <c r="W83" s="156">
        <v>0</v>
      </c>
      <c r="X83" s="156">
        <v>0</v>
      </c>
      <c r="Y83" s="156">
        <v>0</v>
      </c>
    </row>
    <row r="84" spans="1:25" x14ac:dyDescent="0.25">
      <c r="A84" s="21">
        <f t="shared" si="7"/>
        <v>71</v>
      </c>
      <c r="B84" s="47" t="s">
        <v>466</v>
      </c>
      <c r="C84" s="33">
        <v>2960</v>
      </c>
      <c r="D84" s="139" t="s">
        <v>39</v>
      </c>
      <c r="E84" s="25">
        <f t="shared" si="14"/>
        <v>0</v>
      </c>
      <c r="F84" s="25" t="e">
        <f>VLOOKUP(E84,Tab!$Y$2:$Z$255,2,TRUE)</f>
        <v>#N/A</v>
      </c>
      <c r="G84" s="26">
        <f t="shared" si="15"/>
        <v>145</v>
      </c>
      <c r="H84" s="26">
        <f t="shared" si="16"/>
        <v>0</v>
      </c>
      <c r="I84" s="26">
        <f t="shared" si="17"/>
        <v>0</v>
      </c>
      <c r="J84" s="27">
        <f t="shared" si="18"/>
        <v>145</v>
      </c>
      <c r="K84" s="28">
        <f t="shared" si="19"/>
        <v>48.333333333333336</v>
      </c>
      <c r="L84" s="29"/>
      <c r="M84" s="156">
        <v>0</v>
      </c>
      <c r="N84" s="207">
        <v>0</v>
      </c>
      <c r="O84" s="19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145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</row>
    <row r="85" spans="1:25" x14ac:dyDescent="0.25">
      <c r="A85" s="21">
        <f t="shared" si="7"/>
        <v>72</v>
      </c>
      <c r="B85" s="47" t="s">
        <v>467</v>
      </c>
      <c r="C85" s="33">
        <v>8418</v>
      </c>
      <c r="D85" s="128" t="s">
        <v>39</v>
      </c>
      <c r="E85" s="25">
        <f t="shared" si="14"/>
        <v>0</v>
      </c>
      <c r="F85" s="25" t="e">
        <f>VLOOKUP(E85,Tab!$Y$2:$Z$255,2,TRUE)</f>
        <v>#N/A</v>
      </c>
      <c r="G85" s="26">
        <f t="shared" si="15"/>
        <v>128</v>
      </c>
      <c r="H85" s="26">
        <f t="shared" si="16"/>
        <v>0</v>
      </c>
      <c r="I85" s="26">
        <f t="shared" si="17"/>
        <v>0</v>
      </c>
      <c r="J85" s="27">
        <f t="shared" si="18"/>
        <v>128</v>
      </c>
      <c r="K85" s="28">
        <f t="shared" si="19"/>
        <v>42.666666666666664</v>
      </c>
      <c r="L85" s="29"/>
      <c r="M85" s="156">
        <v>0</v>
      </c>
      <c r="N85" s="207">
        <v>0</v>
      </c>
      <c r="O85" s="196">
        <v>0</v>
      </c>
      <c r="P85" s="156">
        <v>0</v>
      </c>
      <c r="Q85" s="156">
        <v>0</v>
      </c>
      <c r="R85" s="156">
        <v>0</v>
      </c>
      <c r="S85" s="156">
        <v>0</v>
      </c>
      <c r="T85" s="156">
        <v>128</v>
      </c>
      <c r="U85" s="156">
        <v>0</v>
      </c>
      <c r="V85" s="156">
        <v>0</v>
      </c>
      <c r="W85" s="156">
        <v>0</v>
      </c>
      <c r="X85" s="156">
        <v>0</v>
      </c>
      <c r="Y85" s="156">
        <v>0</v>
      </c>
    </row>
    <row r="86" spans="1:25" x14ac:dyDescent="0.25">
      <c r="A86" s="21">
        <f t="shared" si="7"/>
        <v>73</v>
      </c>
      <c r="B86" s="47" t="s">
        <v>451</v>
      </c>
      <c r="C86" s="33">
        <v>283</v>
      </c>
      <c r="D86" s="128" t="s">
        <v>124</v>
      </c>
      <c r="E86" s="25">
        <f t="shared" si="14"/>
        <v>0</v>
      </c>
      <c r="F86" s="25" t="e">
        <f>VLOOKUP(E86,Tab!$Y$2:$Z$255,2,TRUE)</f>
        <v>#N/A</v>
      </c>
      <c r="G86" s="26">
        <f t="shared" si="15"/>
        <v>118</v>
      </c>
      <c r="H86" s="26">
        <f t="shared" si="16"/>
        <v>0</v>
      </c>
      <c r="I86" s="26">
        <f t="shared" si="17"/>
        <v>0</v>
      </c>
      <c r="J86" s="27">
        <f t="shared" si="18"/>
        <v>118</v>
      </c>
      <c r="K86" s="28">
        <f t="shared" si="19"/>
        <v>39.333333333333336</v>
      </c>
      <c r="L86" s="29"/>
      <c r="M86" s="156">
        <v>0</v>
      </c>
      <c r="N86" s="207">
        <v>0</v>
      </c>
      <c r="O86" s="196">
        <v>0</v>
      </c>
      <c r="P86" s="156">
        <v>0</v>
      </c>
      <c r="Q86" s="156">
        <v>0</v>
      </c>
      <c r="R86" s="156">
        <v>0</v>
      </c>
      <c r="S86" s="156">
        <v>0</v>
      </c>
      <c r="T86" s="156">
        <v>0</v>
      </c>
      <c r="U86" s="156">
        <v>118</v>
      </c>
      <c r="V86" s="156">
        <v>0</v>
      </c>
      <c r="W86" s="156">
        <v>0</v>
      </c>
      <c r="X86" s="156">
        <v>0</v>
      </c>
      <c r="Y86" s="156">
        <v>0</v>
      </c>
    </row>
    <row r="87" spans="1:25" x14ac:dyDescent="0.25">
      <c r="A87" s="21">
        <f t="shared" si="7"/>
        <v>74</v>
      </c>
      <c r="B87" s="47" t="s">
        <v>38</v>
      </c>
      <c r="C87" s="152">
        <v>10436</v>
      </c>
      <c r="D87" s="139" t="s">
        <v>39</v>
      </c>
      <c r="E87" s="25">
        <f t="shared" si="14"/>
        <v>0</v>
      </c>
      <c r="F87" s="25" t="e">
        <f>VLOOKUP(E87,Tab!$Y$2:$Z$255,2,TRUE)</f>
        <v>#N/A</v>
      </c>
      <c r="G87" s="26">
        <f t="shared" si="15"/>
        <v>0</v>
      </c>
      <c r="H87" s="26">
        <f t="shared" si="16"/>
        <v>0</v>
      </c>
      <c r="I87" s="26">
        <f t="shared" si="17"/>
        <v>0</v>
      </c>
      <c r="J87" s="27">
        <f t="shared" si="18"/>
        <v>0</v>
      </c>
      <c r="K87" s="28">
        <f t="shared" si="19"/>
        <v>0</v>
      </c>
      <c r="L87" s="29"/>
      <c r="M87" s="156">
        <v>0</v>
      </c>
      <c r="N87" s="207">
        <v>0</v>
      </c>
      <c r="O87" s="196">
        <v>0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</row>
    <row r="88" spans="1:25" x14ac:dyDescent="0.25">
      <c r="A88" s="21">
        <f t="shared" si="7"/>
        <v>75</v>
      </c>
      <c r="B88" s="47" t="s">
        <v>401</v>
      </c>
      <c r="C88" s="33">
        <v>10998</v>
      </c>
      <c r="D88" s="139" t="s">
        <v>44</v>
      </c>
      <c r="E88" s="25">
        <f t="shared" si="14"/>
        <v>0</v>
      </c>
      <c r="F88" s="25" t="e">
        <f>VLOOKUP(E88,Tab!$Y$2:$Z$255,2,TRUE)</f>
        <v>#N/A</v>
      </c>
      <c r="G88" s="26">
        <f t="shared" si="15"/>
        <v>0</v>
      </c>
      <c r="H88" s="26">
        <f t="shared" si="16"/>
        <v>0</v>
      </c>
      <c r="I88" s="26">
        <f t="shared" si="17"/>
        <v>0</v>
      </c>
      <c r="J88" s="27">
        <f t="shared" si="18"/>
        <v>0</v>
      </c>
      <c r="K88" s="28">
        <f t="shared" si="19"/>
        <v>0</v>
      </c>
      <c r="L88" s="29"/>
      <c r="M88" s="156">
        <v>0</v>
      </c>
      <c r="N88" s="207">
        <v>0</v>
      </c>
      <c r="O88" s="196">
        <v>0</v>
      </c>
      <c r="P88" s="156">
        <v>0</v>
      </c>
      <c r="Q88" s="156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</row>
    <row r="89" spans="1:25" x14ac:dyDescent="0.25">
      <c r="A89" s="21">
        <f t="shared" si="7"/>
        <v>76</v>
      </c>
      <c r="B89" s="47" t="s">
        <v>89</v>
      </c>
      <c r="C89" s="152">
        <v>192</v>
      </c>
      <c r="D89" s="139" t="s">
        <v>24</v>
      </c>
      <c r="E89" s="25">
        <f t="shared" si="14"/>
        <v>0</v>
      </c>
      <c r="F89" s="25" t="e">
        <f>VLOOKUP(E89,Tab!$Y$2:$Z$255,2,TRUE)</f>
        <v>#N/A</v>
      </c>
      <c r="G89" s="26">
        <f t="shared" si="15"/>
        <v>0</v>
      </c>
      <c r="H89" s="26">
        <f t="shared" si="16"/>
        <v>0</v>
      </c>
      <c r="I89" s="26">
        <f t="shared" si="17"/>
        <v>0</v>
      </c>
      <c r="J89" s="142">
        <f t="shared" si="18"/>
        <v>0</v>
      </c>
      <c r="K89" s="28">
        <f t="shared" si="19"/>
        <v>0</v>
      </c>
      <c r="L89" s="29"/>
      <c r="M89" s="156">
        <v>0</v>
      </c>
      <c r="N89" s="207">
        <v>0</v>
      </c>
      <c r="O89" s="196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</row>
    <row r="90" spans="1:25" x14ac:dyDescent="0.25">
      <c r="A90" s="21">
        <f t="shared" si="7"/>
        <v>77</v>
      </c>
      <c r="B90" s="47" t="s">
        <v>403</v>
      </c>
      <c r="C90" s="152">
        <v>10652</v>
      </c>
      <c r="D90" s="139" t="s">
        <v>24</v>
      </c>
      <c r="E90" s="25">
        <f t="shared" si="14"/>
        <v>0</v>
      </c>
      <c r="F90" s="25" t="e">
        <f>VLOOKUP(E90,Tab!$Y$2:$Z$255,2,TRUE)</f>
        <v>#N/A</v>
      </c>
      <c r="G90" s="26">
        <f t="shared" si="15"/>
        <v>0</v>
      </c>
      <c r="H90" s="26">
        <f t="shared" si="16"/>
        <v>0</v>
      </c>
      <c r="I90" s="26">
        <f t="shared" si="17"/>
        <v>0</v>
      </c>
      <c r="J90" s="142">
        <f t="shared" si="18"/>
        <v>0</v>
      </c>
      <c r="K90" s="28">
        <f t="shared" si="19"/>
        <v>0</v>
      </c>
      <c r="L90" s="29"/>
      <c r="M90" s="156">
        <v>0</v>
      </c>
      <c r="N90" s="207">
        <v>0</v>
      </c>
      <c r="O90" s="196">
        <v>0</v>
      </c>
      <c r="P90" s="156">
        <v>0</v>
      </c>
      <c r="Q90" s="156">
        <v>0</v>
      </c>
      <c r="R90" s="156">
        <v>0</v>
      </c>
      <c r="S90" s="156">
        <v>0</v>
      </c>
      <c r="T90" s="156">
        <v>0</v>
      </c>
      <c r="U90" s="156">
        <v>0</v>
      </c>
      <c r="V90" s="156">
        <v>0</v>
      </c>
      <c r="W90" s="156">
        <v>0</v>
      </c>
      <c r="X90" s="156">
        <v>0</v>
      </c>
      <c r="Y90" s="156">
        <v>0</v>
      </c>
    </row>
    <row r="91" spans="1:25" x14ac:dyDescent="0.25">
      <c r="A91" s="21">
        <f t="shared" si="7"/>
        <v>78</v>
      </c>
      <c r="B91" s="47"/>
      <c r="C91" s="152"/>
      <c r="D91" s="139"/>
      <c r="E91" s="25">
        <f t="shared" si="14"/>
        <v>0</v>
      </c>
      <c r="F91" s="25" t="e">
        <f>VLOOKUP(E91,Tab!$Y$2:$Z$255,2,TRUE)</f>
        <v>#N/A</v>
      </c>
      <c r="G91" s="26">
        <f t="shared" si="15"/>
        <v>0</v>
      </c>
      <c r="H91" s="26">
        <f t="shared" si="16"/>
        <v>0</v>
      </c>
      <c r="I91" s="26">
        <f t="shared" si="17"/>
        <v>0</v>
      </c>
      <c r="J91" s="142">
        <f t="shared" si="18"/>
        <v>0</v>
      </c>
      <c r="K91" s="28">
        <f t="shared" si="19"/>
        <v>0</v>
      </c>
      <c r="L91" s="29"/>
      <c r="M91" s="156">
        <v>0</v>
      </c>
      <c r="N91" s="207">
        <v>0</v>
      </c>
      <c r="O91" s="196">
        <v>0</v>
      </c>
      <c r="P91" s="156">
        <v>0</v>
      </c>
      <c r="Q91" s="156">
        <v>0</v>
      </c>
      <c r="R91" s="156">
        <v>0</v>
      </c>
      <c r="S91" s="156">
        <v>0</v>
      </c>
      <c r="T91" s="156">
        <v>0</v>
      </c>
      <c r="U91" s="156">
        <v>0</v>
      </c>
      <c r="V91" s="156">
        <v>0</v>
      </c>
      <c r="W91" s="156">
        <v>0</v>
      </c>
      <c r="X91" s="156">
        <v>0</v>
      </c>
      <c r="Y91" s="156">
        <v>0</v>
      </c>
    </row>
    <row r="92" spans="1:25" x14ac:dyDescent="0.25">
      <c r="A92" s="21">
        <f t="shared" si="7"/>
        <v>79</v>
      </c>
      <c r="B92" s="47"/>
      <c r="C92" s="152"/>
      <c r="D92" s="139"/>
      <c r="E92" s="25">
        <f t="shared" si="14"/>
        <v>0</v>
      </c>
      <c r="F92" s="25" t="e">
        <f>VLOOKUP(E92,Tab!$Y$2:$Z$255,2,TRUE)</f>
        <v>#N/A</v>
      </c>
      <c r="G92" s="26">
        <f t="shared" si="15"/>
        <v>0</v>
      </c>
      <c r="H92" s="26">
        <f t="shared" si="16"/>
        <v>0</v>
      </c>
      <c r="I92" s="26">
        <f t="shared" si="17"/>
        <v>0</v>
      </c>
      <c r="J92" s="142">
        <f t="shared" si="18"/>
        <v>0</v>
      </c>
      <c r="K92" s="28">
        <f t="shared" si="19"/>
        <v>0</v>
      </c>
      <c r="L92" s="29"/>
      <c r="M92" s="156">
        <v>0</v>
      </c>
      <c r="N92" s="207">
        <v>0</v>
      </c>
      <c r="O92" s="19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</row>
    <row r="93" spans="1:25" x14ac:dyDescent="0.25">
      <c r="A93" s="21">
        <f t="shared" si="7"/>
        <v>80</v>
      </c>
      <c r="B93" s="47"/>
      <c r="C93" s="152"/>
      <c r="D93" s="139"/>
      <c r="E93" s="25">
        <f t="shared" si="14"/>
        <v>0</v>
      </c>
      <c r="F93" s="25" t="e">
        <f>VLOOKUP(E93,Tab!$Y$2:$Z$255,2,TRUE)</f>
        <v>#N/A</v>
      </c>
      <c r="G93" s="26">
        <f t="shared" si="15"/>
        <v>0</v>
      </c>
      <c r="H93" s="26">
        <f t="shared" si="16"/>
        <v>0</v>
      </c>
      <c r="I93" s="26">
        <f t="shared" si="17"/>
        <v>0</v>
      </c>
      <c r="J93" s="142">
        <f t="shared" si="18"/>
        <v>0</v>
      </c>
      <c r="K93" s="28">
        <f t="shared" si="19"/>
        <v>0</v>
      </c>
      <c r="L93" s="29"/>
      <c r="M93" s="156">
        <v>0</v>
      </c>
      <c r="N93" s="207">
        <v>0</v>
      </c>
      <c r="O93" s="19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</row>
  </sheetData>
  <sortState ref="B14:Y93">
    <sortCondition descending="1" ref="J14:J93"/>
    <sortCondition descending="1" ref="E14:E93"/>
  </sortState>
  <mergeCells count="13">
    <mergeCell ref="M9:N9"/>
    <mergeCell ref="O9:Y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93">
    <cfRule type="cellIs" dxfId="65" priority="4" stopIfTrue="1" operator="between">
      <formula>563</formula>
      <formula>600</formula>
    </cfRule>
  </conditionalFormatting>
  <conditionalFormatting sqref="F14:F93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M9" sqref="M9:O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35" t="s">
        <v>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65"/>
    </row>
    <row r="9" spans="1:24" s="10" customFormat="1" ht="24.75" customHeight="1" x14ac:dyDescent="0.25">
      <c r="A9" s="233" t="s">
        <v>257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2022</v>
      </c>
      <c r="N9" s="215"/>
      <c r="O9" s="218"/>
    </row>
    <row r="10" spans="1:24" s="10" customForma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49" t="s">
        <v>7</v>
      </c>
      <c r="K10" s="12" t="s">
        <v>8</v>
      </c>
      <c r="L10" s="13"/>
      <c r="M10" s="64"/>
      <c r="N10" s="119"/>
      <c r="O10" s="64"/>
      <c r="R10" s="67"/>
      <c r="S10" s="67"/>
      <c r="T10" s="67"/>
      <c r="U10" s="67"/>
      <c r="V10" s="67"/>
      <c r="W10" s="67"/>
      <c r="X10" s="67"/>
    </row>
    <row r="11" spans="1:24" s="10" customFormat="1" x14ac:dyDescent="0.25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4">
        <v>3</v>
      </c>
      <c r="J11" s="11" t="s">
        <v>9</v>
      </c>
      <c r="K11" s="14" t="s">
        <v>10</v>
      </c>
      <c r="L11" s="13"/>
      <c r="M11" s="63"/>
      <c r="N11" s="120"/>
      <c r="O11" s="63"/>
      <c r="R11" s="69"/>
      <c r="S11" s="69"/>
      <c r="T11" s="69"/>
      <c r="U11" s="69"/>
      <c r="V11" s="69"/>
      <c r="W11" s="69"/>
      <c r="X11" s="70"/>
    </row>
    <row r="12" spans="1:24" s="10" customFormat="1" x14ac:dyDescent="0.25">
      <c r="A12" s="223"/>
      <c r="B12" s="223"/>
      <c r="C12" s="223"/>
      <c r="D12" s="223"/>
      <c r="E12" s="228"/>
      <c r="F12" s="229"/>
      <c r="G12" s="231"/>
      <c r="H12" s="231"/>
      <c r="I12" s="234"/>
      <c r="J12" s="16" t="s">
        <v>10</v>
      </c>
      <c r="K12" s="17" t="s">
        <v>17</v>
      </c>
      <c r="L12" s="18"/>
      <c r="M12" s="62"/>
      <c r="N12" s="121"/>
      <c r="O12" s="62"/>
      <c r="R12" s="69"/>
      <c r="S12" s="72"/>
      <c r="T12" s="72"/>
      <c r="U12" s="72"/>
      <c r="V12" s="72"/>
      <c r="W12" s="72"/>
      <c r="X12" s="70"/>
    </row>
    <row r="13" spans="1:24" x14ac:dyDescent="0.25">
      <c r="M13" s="102"/>
      <c r="N13" s="102"/>
      <c r="O13" s="122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1">
        <f t="shared" ref="A14:A23" si="0">A13+1</f>
        <v>1</v>
      </c>
      <c r="B14" s="59"/>
      <c r="C14" s="23"/>
      <c r="D14" s="24"/>
      <c r="E14" s="25">
        <f>MAX(M14:O14)</f>
        <v>0</v>
      </c>
      <c r="F14" s="25" t="e">
        <f>VLOOKUP(E14,Tab!$AA$2:$AB$255,2,TRUE)</f>
        <v>#N/A</v>
      </c>
      <c r="G14" s="26">
        <f>LARGE(M14:O14,1)</f>
        <v>0</v>
      </c>
      <c r="H14" s="26">
        <f>LARGE(M14:O14,2)</f>
        <v>0</v>
      </c>
      <c r="I14" s="26">
        <f>LARGE(M14:O14,3)</f>
        <v>0</v>
      </c>
      <c r="J14" s="27">
        <f t="shared" ref="J14:J23" si="1">SUM(G14:I14)</f>
        <v>0</v>
      </c>
      <c r="K14" s="28">
        <f t="shared" ref="K14:K23" si="2">J14/3</f>
        <v>0</v>
      </c>
      <c r="L14" s="29"/>
      <c r="M14" s="31">
        <v>0</v>
      </c>
      <c r="N14" s="31">
        <v>0</v>
      </c>
      <c r="O14" s="31">
        <v>0</v>
      </c>
      <c r="R14" s="75"/>
      <c r="S14" s="75"/>
      <c r="T14" s="75"/>
      <c r="U14" s="75"/>
      <c r="V14" s="75"/>
      <c r="W14" s="75"/>
      <c r="X14" s="75"/>
    </row>
    <row r="15" spans="1:24" ht="14.1" customHeight="1" x14ac:dyDescent="0.25">
      <c r="A15" s="21">
        <f t="shared" si="0"/>
        <v>2</v>
      </c>
      <c r="B15" s="59"/>
      <c r="C15" s="23"/>
      <c r="D15" s="24"/>
      <c r="E15" s="25">
        <f t="shared" ref="E15:E23" si="3">MAX(M15:O15)</f>
        <v>0</v>
      </c>
      <c r="F15" s="25" t="e">
        <f>VLOOKUP(E15,Tab!$AA$2:$AB$255,2,TRUE)</f>
        <v>#N/A</v>
      </c>
      <c r="G15" s="26">
        <f>LARGE(M15:O15,1)</f>
        <v>0</v>
      </c>
      <c r="H15" s="26">
        <f>LARGE(M15:O15,2)</f>
        <v>0</v>
      </c>
      <c r="I15" s="26">
        <f>LARGE(M15:O15,3)</f>
        <v>0</v>
      </c>
      <c r="J15" s="27">
        <f t="shared" si="1"/>
        <v>0</v>
      </c>
      <c r="K15" s="28">
        <f t="shared" si="2"/>
        <v>0</v>
      </c>
      <c r="L15" s="29"/>
      <c r="M15" s="31">
        <v>0</v>
      </c>
      <c r="N15" s="31">
        <v>0</v>
      </c>
      <c r="O15" s="31">
        <v>0</v>
      </c>
      <c r="R15" s="75"/>
      <c r="S15" s="75"/>
      <c r="T15" s="75"/>
      <c r="U15" s="75"/>
      <c r="V15" s="75"/>
      <c r="W15" s="75"/>
      <c r="X15" s="75"/>
    </row>
    <row r="16" spans="1:24" ht="14.1" customHeight="1" x14ac:dyDescent="0.25">
      <c r="A16" s="21">
        <f t="shared" si="0"/>
        <v>3</v>
      </c>
      <c r="B16" s="35"/>
      <c r="C16" s="23"/>
      <c r="D16" s="24"/>
      <c r="E16" s="25">
        <f t="shared" si="3"/>
        <v>0</v>
      </c>
      <c r="F16" s="25" t="e">
        <f>VLOOKUP(E16,Tab!$AA$2:$AB$255,2,TRUE)</f>
        <v>#N/A</v>
      </c>
      <c r="G16" s="26">
        <v>0</v>
      </c>
      <c r="H16" s="26">
        <v>0</v>
      </c>
      <c r="I16" s="26">
        <v>0</v>
      </c>
      <c r="J16" s="27">
        <f t="shared" si="1"/>
        <v>0</v>
      </c>
      <c r="K16" s="28">
        <f t="shared" si="2"/>
        <v>0</v>
      </c>
      <c r="L16" s="29"/>
      <c r="M16" s="31">
        <v>0</v>
      </c>
      <c r="N16" s="31">
        <v>0</v>
      </c>
      <c r="O16" s="31">
        <v>0</v>
      </c>
      <c r="R16" s="75"/>
      <c r="S16" s="75"/>
      <c r="T16" s="75"/>
      <c r="U16" s="75"/>
      <c r="V16" s="75"/>
      <c r="W16" s="75"/>
      <c r="X16" s="75"/>
    </row>
    <row r="17" spans="1:24" ht="14.1" customHeight="1" x14ac:dyDescent="0.25">
      <c r="A17" s="21">
        <f t="shared" si="0"/>
        <v>4</v>
      </c>
      <c r="B17" s="32"/>
      <c r="C17" s="33"/>
      <c r="D17" s="32"/>
      <c r="E17" s="25">
        <f t="shared" si="3"/>
        <v>0</v>
      </c>
      <c r="F17" s="25" t="e">
        <f>VLOOKUP(E17,Tab!$AA$2:$AB$255,2,TRUE)</f>
        <v>#N/A</v>
      </c>
      <c r="G17" s="26">
        <f t="shared" ref="G17:G23" si="4">LARGE(M17:O17,1)</f>
        <v>0</v>
      </c>
      <c r="H17" s="26">
        <f t="shared" ref="H17:H23" si="5">LARGE(M17:O17,2)</f>
        <v>0</v>
      </c>
      <c r="I17" s="26">
        <f t="shared" ref="I17:I23" si="6">LARGE(M17:O17,3)</f>
        <v>0</v>
      </c>
      <c r="J17" s="27">
        <f t="shared" si="1"/>
        <v>0</v>
      </c>
      <c r="K17" s="28">
        <f t="shared" si="2"/>
        <v>0</v>
      </c>
      <c r="L17" s="29"/>
      <c r="M17" s="31">
        <v>0</v>
      </c>
      <c r="N17" s="31">
        <v>0</v>
      </c>
      <c r="O17" s="31">
        <v>0</v>
      </c>
      <c r="R17" s="75"/>
      <c r="S17" s="75"/>
      <c r="T17" s="75"/>
      <c r="U17" s="75"/>
      <c r="V17" s="75"/>
      <c r="W17" s="75"/>
      <c r="X17" s="75"/>
    </row>
    <row r="18" spans="1:24" ht="14.1" customHeight="1" x14ac:dyDescent="0.25">
      <c r="A18" s="21">
        <f t="shared" si="0"/>
        <v>5</v>
      </c>
      <c r="B18" s="35"/>
      <c r="C18" s="23"/>
      <c r="D18" s="35"/>
      <c r="E18" s="25">
        <f t="shared" si="3"/>
        <v>0</v>
      </c>
      <c r="F18" s="25" t="e">
        <f>VLOOKUP(E18,Tab!$AA$2:$AB$255,2,TRUE)</f>
        <v>#N/A</v>
      </c>
      <c r="G18" s="26">
        <f t="shared" si="4"/>
        <v>0</v>
      </c>
      <c r="H18" s="26">
        <f t="shared" si="5"/>
        <v>0</v>
      </c>
      <c r="I18" s="26">
        <f t="shared" si="6"/>
        <v>0</v>
      </c>
      <c r="J18" s="27">
        <f t="shared" si="1"/>
        <v>0</v>
      </c>
      <c r="K18" s="28">
        <f t="shared" si="2"/>
        <v>0</v>
      </c>
      <c r="L18" s="29"/>
      <c r="M18" s="31">
        <v>0</v>
      </c>
      <c r="N18" s="31">
        <v>0</v>
      </c>
      <c r="O18" s="31">
        <v>0</v>
      </c>
      <c r="R18" s="75"/>
      <c r="S18" s="75"/>
      <c r="T18" s="75"/>
      <c r="U18" s="75"/>
      <c r="V18" s="75"/>
      <c r="W18" s="75"/>
      <c r="X18" s="75"/>
    </row>
    <row r="19" spans="1:24" ht="14.1" customHeight="1" x14ac:dyDescent="0.25">
      <c r="A19" s="21">
        <f t="shared" si="0"/>
        <v>6</v>
      </c>
      <c r="B19" s="35"/>
      <c r="C19" s="23"/>
      <c r="D19" s="35"/>
      <c r="E19" s="25">
        <f t="shared" si="3"/>
        <v>0</v>
      </c>
      <c r="F19" s="25" t="e">
        <f>VLOOKUP(E19,Tab!$AA$2:$AB$255,2,TRUE)</f>
        <v>#N/A</v>
      </c>
      <c r="G19" s="26">
        <f t="shared" si="4"/>
        <v>0</v>
      </c>
      <c r="H19" s="26">
        <f t="shared" si="5"/>
        <v>0</v>
      </c>
      <c r="I19" s="26">
        <f t="shared" si="6"/>
        <v>0</v>
      </c>
      <c r="J19" s="27">
        <f t="shared" si="1"/>
        <v>0</v>
      </c>
      <c r="K19" s="28">
        <f t="shared" si="2"/>
        <v>0</v>
      </c>
      <c r="L19" s="29"/>
      <c r="M19" s="31">
        <v>0</v>
      </c>
      <c r="N19" s="31">
        <v>0</v>
      </c>
      <c r="O19" s="31">
        <v>0</v>
      </c>
      <c r="R19" s="75"/>
      <c r="S19" s="75"/>
      <c r="T19" s="75"/>
      <c r="U19" s="75"/>
      <c r="V19" s="75"/>
      <c r="W19" s="75"/>
      <c r="X19" s="75"/>
    </row>
    <row r="20" spans="1:24" ht="14.1" customHeight="1" x14ac:dyDescent="0.25">
      <c r="A20" s="21">
        <f t="shared" si="0"/>
        <v>7</v>
      </c>
      <c r="B20" s="32"/>
      <c r="C20" s="33"/>
      <c r="D20" s="32"/>
      <c r="E20" s="25">
        <f t="shared" si="3"/>
        <v>0</v>
      </c>
      <c r="F20" s="25" t="e">
        <f>VLOOKUP(E20,Tab!$AA$2:$AB$255,2,TRUE)</f>
        <v>#N/A</v>
      </c>
      <c r="G20" s="26">
        <f t="shared" si="4"/>
        <v>0</v>
      </c>
      <c r="H20" s="26">
        <f t="shared" si="5"/>
        <v>0</v>
      </c>
      <c r="I20" s="26">
        <f t="shared" si="6"/>
        <v>0</v>
      </c>
      <c r="J20" s="27">
        <f t="shared" si="1"/>
        <v>0</v>
      </c>
      <c r="K20" s="28">
        <f t="shared" si="2"/>
        <v>0</v>
      </c>
      <c r="L20" s="29"/>
      <c r="M20" s="31">
        <v>0</v>
      </c>
      <c r="N20" s="31">
        <v>0</v>
      </c>
      <c r="O20" s="31">
        <v>0</v>
      </c>
      <c r="R20" s="75"/>
      <c r="S20" s="75"/>
      <c r="T20" s="75"/>
      <c r="U20" s="75"/>
      <c r="V20" s="75"/>
      <c r="W20" s="75"/>
      <c r="X20" s="75"/>
    </row>
    <row r="21" spans="1:24" ht="14.1" customHeight="1" x14ac:dyDescent="0.25">
      <c r="A21" s="21">
        <f t="shared" si="0"/>
        <v>8</v>
      </c>
      <c r="B21" s="32"/>
      <c r="C21" s="33"/>
      <c r="D21" s="32"/>
      <c r="E21" s="25">
        <f t="shared" si="3"/>
        <v>0</v>
      </c>
      <c r="F21" s="25" t="e">
        <f>VLOOKUP(E21,Tab!$AA$2:$AB$255,2,TRUE)</f>
        <v>#N/A</v>
      </c>
      <c r="G21" s="26">
        <f t="shared" si="4"/>
        <v>0</v>
      </c>
      <c r="H21" s="26">
        <f t="shared" si="5"/>
        <v>0</v>
      </c>
      <c r="I21" s="26">
        <f t="shared" si="6"/>
        <v>0</v>
      </c>
      <c r="J21" s="27">
        <f t="shared" si="1"/>
        <v>0</v>
      </c>
      <c r="K21" s="28">
        <f t="shared" si="2"/>
        <v>0</v>
      </c>
      <c r="L21" s="29"/>
      <c r="M21" s="31">
        <v>0</v>
      </c>
      <c r="N21" s="31">
        <v>0</v>
      </c>
      <c r="O21" s="31">
        <v>0</v>
      </c>
      <c r="R21" s="75"/>
      <c r="S21" s="75"/>
      <c r="T21" s="75"/>
      <c r="U21" s="75"/>
      <c r="V21" s="75"/>
      <c r="W21" s="75"/>
      <c r="X21" s="75"/>
    </row>
    <row r="22" spans="1:24" ht="14.1" customHeight="1" x14ac:dyDescent="0.25">
      <c r="A22" s="21">
        <f t="shared" si="0"/>
        <v>9</v>
      </c>
      <c r="B22" s="35"/>
      <c r="C22" s="23"/>
      <c r="D22" s="35"/>
      <c r="E22" s="25">
        <f t="shared" si="3"/>
        <v>0</v>
      </c>
      <c r="F22" s="25" t="e">
        <f>VLOOKUP(E22,Tab!$AA$2:$AB$255,2,TRUE)</f>
        <v>#N/A</v>
      </c>
      <c r="G22" s="26">
        <f t="shared" si="4"/>
        <v>0</v>
      </c>
      <c r="H22" s="26">
        <f t="shared" si="5"/>
        <v>0</v>
      </c>
      <c r="I22" s="26">
        <f t="shared" si="6"/>
        <v>0</v>
      </c>
      <c r="J22" s="27">
        <f t="shared" si="1"/>
        <v>0</v>
      </c>
      <c r="K22" s="28">
        <f t="shared" si="2"/>
        <v>0</v>
      </c>
      <c r="L22" s="29"/>
      <c r="M22" s="31">
        <v>0</v>
      </c>
      <c r="N22" s="31">
        <v>0</v>
      </c>
      <c r="O22" s="31">
        <v>0</v>
      </c>
      <c r="R22" s="75"/>
      <c r="S22" s="75"/>
      <c r="T22" s="75"/>
      <c r="U22" s="75"/>
      <c r="V22" s="75"/>
      <c r="W22" s="75"/>
      <c r="X22" s="75"/>
    </row>
    <row r="23" spans="1:24" ht="14.1" customHeight="1" x14ac:dyDescent="0.25">
      <c r="A23" s="21">
        <f t="shared" si="0"/>
        <v>10</v>
      </c>
      <c r="B23" s="35"/>
      <c r="C23" s="23"/>
      <c r="D23" s="35"/>
      <c r="E23" s="25">
        <f t="shared" si="3"/>
        <v>0</v>
      </c>
      <c r="F23" s="25" t="e">
        <f>VLOOKUP(E23,Tab!$AA$2:$AB$255,2,TRUE)</f>
        <v>#N/A</v>
      </c>
      <c r="G23" s="26">
        <f t="shared" si="4"/>
        <v>0</v>
      </c>
      <c r="H23" s="26">
        <f t="shared" si="5"/>
        <v>0</v>
      </c>
      <c r="I23" s="26">
        <f t="shared" si="6"/>
        <v>0</v>
      </c>
      <c r="J23" s="27">
        <f t="shared" si="1"/>
        <v>0</v>
      </c>
      <c r="K23" s="28">
        <f t="shared" si="2"/>
        <v>0</v>
      </c>
      <c r="L23" s="29"/>
      <c r="M23" s="31">
        <v>0</v>
      </c>
      <c r="N23" s="31">
        <v>0</v>
      </c>
      <c r="O23" s="31">
        <v>0</v>
      </c>
      <c r="R23" s="75"/>
      <c r="S23" s="75"/>
      <c r="T23" s="75"/>
      <c r="U23" s="75"/>
      <c r="V23" s="75"/>
      <c r="W23" s="75"/>
      <c r="X23" s="75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73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8" width="18.85546875" style="5" customWidth="1"/>
    <col min="19" max="20" width="18.85546875" style="5" bestFit="1" customWidth="1"/>
    <col min="21" max="30" width="17.28515625" style="5" customWidth="1"/>
    <col min="31" max="32" width="16.42578125" style="5" customWidth="1"/>
    <col min="33" max="33" width="9.140625" style="4"/>
    <col min="34" max="43" width="9.140625" style="6"/>
    <col min="44" max="16384" width="9.140625" style="4"/>
  </cols>
  <sheetData>
    <row r="2" spans="1:32" x14ac:dyDescent="0.2">
      <c r="A2" s="4"/>
      <c r="B2" s="4"/>
      <c r="C2" s="4"/>
      <c r="D2" s="4"/>
    </row>
    <row r="5" spans="1:32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9" spans="1:32" s="10" customFormat="1" ht="24.75" customHeight="1" x14ac:dyDescent="0.25">
      <c r="A9" s="233" t="s">
        <v>323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39">
        <v>2022</v>
      </c>
      <c r="N9" s="237"/>
      <c r="O9" s="237"/>
      <c r="P9" s="237"/>
      <c r="Q9" s="240"/>
      <c r="R9" s="236">
        <v>2021</v>
      </c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8"/>
    </row>
    <row r="10" spans="1:32" s="10" customFormat="1" x14ac:dyDescent="0.25">
      <c r="A10" s="232" t="s">
        <v>1</v>
      </c>
      <c r="B10" s="232" t="s">
        <v>2</v>
      </c>
      <c r="C10" s="232" t="s">
        <v>3</v>
      </c>
      <c r="D10" s="232" t="s">
        <v>4</v>
      </c>
      <c r="E10" s="224" t="s">
        <v>5</v>
      </c>
      <c r="F10" s="225"/>
      <c r="G10" s="234" t="s">
        <v>6</v>
      </c>
      <c r="H10" s="242"/>
      <c r="I10" s="243"/>
      <c r="J10" s="49" t="s">
        <v>7</v>
      </c>
      <c r="K10" s="12" t="s">
        <v>8</v>
      </c>
      <c r="L10" s="13"/>
      <c r="M10" s="153">
        <v>44646</v>
      </c>
      <c r="N10" s="153">
        <v>44597</v>
      </c>
      <c r="O10" s="153">
        <v>44597</v>
      </c>
      <c r="P10" s="153">
        <v>44618</v>
      </c>
      <c r="Q10" s="179">
        <v>44598</v>
      </c>
      <c r="R10" s="177">
        <v>44443</v>
      </c>
      <c r="S10" s="153">
        <v>44429</v>
      </c>
      <c r="T10" s="153">
        <v>44415</v>
      </c>
      <c r="U10" s="153">
        <v>44373</v>
      </c>
      <c r="V10" s="153">
        <v>44366</v>
      </c>
      <c r="W10" s="153">
        <v>44352</v>
      </c>
      <c r="X10" s="153">
        <v>44352</v>
      </c>
      <c r="Y10" s="153">
        <v>44346</v>
      </c>
      <c r="Z10" s="103">
        <v>44339</v>
      </c>
      <c r="AA10" s="103">
        <v>44338</v>
      </c>
      <c r="AB10" s="103">
        <v>44318</v>
      </c>
      <c r="AC10" s="103">
        <v>44304</v>
      </c>
      <c r="AD10" s="64">
        <v>44297</v>
      </c>
      <c r="AE10" s="103">
        <v>44297</v>
      </c>
      <c r="AF10" s="103">
        <v>44289</v>
      </c>
    </row>
    <row r="11" spans="1:32" s="10" customFormat="1" x14ac:dyDescent="0.2">
      <c r="A11" s="241"/>
      <c r="B11" s="241"/>
      <c r="C11" s="241"/>
      <c r="D11" s="241"/>
      <c r="E11" s="226"/>
      <c r="F11" s="227"/>
      <c r="G11" s="232">
        <v>1</v>
      </c>
      <c r="H11" s="232">
        <v>2</v>
      </c>
      <c r="I11" s="232">
        <v>3</v>
      </c>
      <c r="J11" s="11" t="s">
        <v>9</v>
      </c>
      <c r="K11" s="14" t="s">
        <v>10</v>
      </c>
      <c r="L11" s="13"/>
      <c r="M11" s="150" t="s">
        <v>469</v>
      </c>
      <c r="N11" s="150" t="s">
        <v>239</v>
      </c>
      <c r="O11" s="208" t="s">
        <v>648</v>
      </c>
      <c r="P11" s="150" t="s">
        <v>469</v>
      </c>
      <c r="Q11" s="197" t="s">
        <v>387</v>
      </c>
      <c r="R11" s="194" t="s">
        <v>475</v>
      </c>
      <c r="S11" s="150" t="s">
        <v>512</v>
      </c>
      <c r="T11" s="150" t="s">
        <v>512</v>
      </c>
      <c r="U11" s="150" t="s">
        <v>14</v>
      </c>
      <c r="V11" s="150" t="s">
        <v>475</v>
      </c>
      <c r="W11" s="150" t="s">
        <v>16</v>
      </c>
      <c r="X11" s="150" t="s">
        <v>11</v>
      </c>
      <c r="Y11" s="150" t="s">
        <v>14</v>
      </c>
      <c r="Z11" s="150" t="s">
        <v>469</v>
      </c>
      <c r="AA11" s="150" t="s">
        <v>475</v>
      </c>
      <c r="AB11" s="150" t="s">
        <v>406</v>
      </c>
      <c r="AC11" s="150" t="s">
        <v>16</v>
      </c>
      <c r="AD11" s="63" t="s">
        <v>16</v>
      </c>
      <c r="AE11" s="150" t="s">
        <v>239</v>
      </c>
      <c r="AF11" s="150" t="s">
        <v>239</v>
      </c>
    </row>
    <row r="12" spans="1:32" s="10" customFormat="1" x14ac:dyDescent="0.2">
      <c r="A12" s="223"/>
      <c r="B12" s="223"/>
      <c r="C12" s="223"/>
      <c r="D12" s="223"/>
      <c r="E12" s="228"/>
      <c r="F12" s="229"/>
      <c r="G12" s="223"/>
      <c r="H12" s="223"/>
      <c r="I12" s="223"/>
      <c r="J12" s="16" t="s">
        <v>10</v>
      </c>
      <c r="K12" s="17" t="s">
        <v>17</v>
      </c>
      <c r="L12" s="18"/>
      <c r="M12" s="154" t="s">
        <v>659</v>
      </c>
      <c r="N12" s="154" t="s">
        <v>76</v>
      </c>
      <c r="O12" s="209" t="s">
        <v>79</v>
      </c>
      <c r="P12" s="154" t="s">
        <v>660</v>
      </c>
      <c r="Q12" s="198" t="s">
        <v>24</v>
      </c>
      <c r="R12" s="195" t="s">
        <v>19</v>
      </c>
      <c r="S12" s="154" t="s">
        <v>23</v>
      </c>
      <c r="T12" s="154" t="s">
        <v>19</v>
      </c>
      <c r="U12" s="154" t="s">
        <v>25</v>
      </c>
      <c r="V12" s="154" t="s">
        <v>20</v>
      </c>
      <c r="W12" s="154" t="s">
        <v>30</v>
      </c>
      <c r="X12" s="154" t="s">
        <v>281</v>
      </c>
      <c r="Y12" s="154" t="s">
        <v>477</v>
      </c>
      <c r="Z12" s="154" t="s">
        <v>470</v>
      </c>
      <c r="AA12" s="154" t="s">
        <v>23</v>
      </c>
      <c r="AB12" s="154" t="s">
        <v>283</v>
      </c>
      <c r="AC12" s="154" t="s">
        <v>28</v>
      </c>
      <c r="AD12" s="62" t="s">
        <v>29</v>
      </c>
      <c r="AE12" s="154" t="s">
        <v>283</v>
      </c>
      <c r="AF12" s="154" t="s">
        <v>76</v>
      </c>
    </row>
    <row r="13" spans="1:32" x14ac:dyDescent="0.2">
      <c r="M13" s="155"/>
      <c r="N13" s="155"/>
      <c r="O13" s="155"/>
      <c r="P13" s="155"/>
      <c r="Q13" s="199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</row>
    <row r="14" spans="1:32" ht="14.1" customHeight="1" x14ac:dyDescent="0.25">
      <c r="A14" s="21">
        <f t="shared" ref="A14:A45" si="0">A13+1</f>
        <v>1</v>
      </c>
      <c r="B14" s="140" t="s">
        <v>32</v>
      </c>
      <c r="C14" s="151">
        <v>498</v>
      </c>
      <c r="D14" s="138" t="s">
        <v>26</v>
      </c>
      <c r="E14" s="25">
        <f t="shared" ref="E14:E45" si="1">MAX(M14:Q14)</f>
        <v>534</v>
      </c>
      <c r="F14" s="25" t="str">
        <f>VLOOKUP(E14,Tab!$U$2:$V$255,2,TRUE)</f>
        <v>Não</v>
      </c>
      <c r="G14" s="26">
        <f t="shared" ref="G14:G45" si="2">LARGE(M14:AF14,1)</f>
        <v>571</v>
      </c>
      <c r="H14" s="26">
        <f t="shared" ref="H14:H45" si="3">LARGE(M14:AF14,2)</f>
        <v>568</v>
      </c>
      <c r="I14" s="26">
        <f t="shared" ref="I14:I45" si="4">LARGE(M14:AF14,3)</f>
        <v>561</v>
      </c>
      <c r="J14" s="27">
        <f t="shared" ref="J14:J45" si="5">SUM(G14:I14)</f>
        <v>1700</v>
      </c>
      <c r="K14" s="28">
        <f t="shared" ref="K14:K45" si="6">J14/3</f>
        <v>566.66666666666663</v>
      </c>
      <c r="L14" s="29"/>
      <c r="M14" s="131">
        <v>0</v>
      </c>
      <c r="N14" s="131">
        <v>534</v>
      </c>
      <c r="O14" s="131">
        <v>0</v>
      </c>
      <c r="P14" s="131">
        <v>0</v>
      </c>
      <c r="Q14" s="200">
        <v>0</v>
      </c>
      <c r="R14" s="196">
        <v>0</v>
      </c>
      <c r="S14" s="131">
        <v>0</v>
      </c>
      <c r="T14" s="131">
        <v>571</v>
      </c>
      <c r="U14" s="131">
        <v>556</v>
      </c>
      <c r="V14" s="131">
        <v>568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561</v>
      </c>
      <c r="AC14" s="131">
        <v>0</v>
      </c>
      <c r="AD14" s="131">
        <v>0</v>
      </c>
      <c r="AE14" s="131">
        <v>0</v>
      </c>
      <c r="AF14" s="131">
        <v>0</v>
      </c>
    </row>
    <row r="15" spans="1:32" ht="14.1" customHeight="1" x14ac:dyDescent="0.25">
      <c r="A15" s="21">
        <f t="shared" si="0"/>
        <v>2</v>
      </c>
      <c r="B15" s="141" t="s">
        <v>37</v>
      </c>
      <c r="C15" s="152">
        <v>10792</v>
      </c>
      <c r="D15" s="139" t="s">
        <v>26</v>
      </c>
      <c r="E15" s="25">
        <f t="shared" si="1"/>
        <v>0</v>
      </c>
      <c r="F15" s="25" t="e">
        <f>VLOOKUP(E15,Tab!$U$2:$V$255,2,TRUE)</f>
        <v>#N/A</v>
      </c>
      <c r="G15" s="26">
        <f t="shared" si="2"/>
        <v>560</v>
      </c>
      <c r="H15" s="26">
        <f t="shared" si="3"/>
        <v>560</v>
      </c>
      <c r="I15" s="26">
        <f t="shared" si="4"/>
        <v>559</v>
      </c>
      <c r="J15" s="27">
        <f t="shared" si="5"/>
        <v>1679</v>
      </c>
      <c r="K15" s="28">
        <f t="shared" si="6"/>
        <v>559.66666666666663</v>
      </c>
      <c r="L15" s="29"/>
      <c r="M15" s="131">
        <v>0</v>
      </c>
      <c r="N15" s="131">
        <v>0</v>
      </c>
      <c r="O15" s="131">
        <v>0</v>
      </c>
      <c r="P15" s="131">
        <v>0</v>
      </c>
      <c r="Q15" s="200">
        <v>0</v>
      </c>
      <c r="R15" s="196">
        <v>0</v>
      </c>
      <c r="S15" s="131">
        <v>0</v>
      </c>
      <c r="T15" s="131">
        <v>0</v>
      </c>
      <c r="U15" s="131">
        <v>560</v>
      </c>
      <c r="V15" s="131">
        <v>560</v>
      </c>
      <c r="W15" s="131">
        <v>0</v>
      </c>
      <c r="X15" s="131">
        <v>0</v>
      </c>
      <c r="Y15" s="131">
        <v>559</v>
      </c>
      <c r="Z15" s="131">
        <v>554</v>
      </c>
      <c r="AA15" s="131">
        <v>541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</row>
    <row r="16" spans="1:32" ht="14.1" customHeight="1" x14ac:dyDescent="0.25">
      <c r="A16" s="21">
        <f t="shared" si="0"/>
        <v>3</v>
      </c>
      <c r="B16" s="140" t="s">
        <v>101</v>
      </c>
      <c r="C16" s="151">
        <v>602</v>
      </c>
      <c r="D16" s="138" t="s">
        <v>62</v>
      </c>
      <c r="E16" s="25">
        <f t="shared" si="1"/>
        <v>0</v>
      </c>
      <c r="F16" s="25" t="e">
        <f>VLOOKUP(E16,Tab!$U$2:$V$255,2,TRUE)</f>
        <v>#N/A</v>
      </c>
      <c r="G16" s="26">
        <f t="shared" si="2"/>
        <v>561</v>
      </c>
      <c r="H16" s="26">
        <f t="shared" si="3"/>
        <v>556</v>
      </c>
      <c r="I16" s="26">
        <f t="shared" si="4"/>
        <v>554</v>
      </c>
      <c r="J16" s="27">
        <f t="shared" si="5"/>
        <v>1671</v>
      </c>
      <c r="K16" s="28">
        <f t="shared" si="6"/>
        <v>557</v>
      </c>
      <c r="L16" s="29"/>
      <c r="M16" s="131">
        <v>0</v>
      </c>
      <c r="N16" s="131">
        <v>0</v>
      </c>
      <c r="O16" s="131">
        <v>0</v>
      </c>
      <c r="P16" s="131">
        <v>0</v>
      </c>
      <c r="Q16" s="200">
        <v>0</v>
      </c>
      <c r="R16" s="196">
        <v>0</v>
      </c>
      <c r="S16" s="131">
        <v>546</v>
      </c>
      <c r="T16" s="131">
        <v>0</v>
      </c>
      <c r="U16" s="131">
        <v>553</v>
      </c>
      <c r="V16" s="131">
        <v>0</v>
      </c>
      <c r="W16" s="131">
        <v>0</v>
      </c>
      <c r="X16" s="131">
        <v>0</v>
      </c>
      <c r="Y16" s="131">
        <v>0</v>
      </c>
      <c r="Z16" s="131">
        <v>544</v>
      </c>
      <c r="AA16" s="131">
        <v>554</v>
      </c>
      <c r="AB16" s="131">
        <v>561</v>
      </c>
      <c r="AC16" s="131">
        <v>556</v>
      </c>
      <c r="AD16" s="131">
        <v>0</v>
      </c>
      <c r="AE16" s="131">
        <v>552</v>
      </c>
      <c r="AF16" s="131">
        <v>0</v>
      </c>
    </row>
    <row r="17" spans="1:32" ht="14.1" customHeight="1" x14ac:dyDescent="0.25">
      <c r="A17" s="21">
        <f t="shared" si="0"/>
        <v>4</v>
      </c>
      <c r="B17" s="141" t="s">
        <v>182</v>
      </c>
      <c r="C17" s="152">
        <v>11120</v>
      </c>
      <c r="D17" s="139" t="s">
        <v>62</v>
      </c>
      <c r="E17" s="25">
        <f t="shared" si="1"/>
        <v>544</v>
      </c>
      <c r="F17" s="25" t="str">
        <f>VLOOKUP(E17,Tab!$U$2:$V$255,2,TRUE)</f>
        <v>Não</v>
      </c>
      <c r="G17" s="26">
        <f t="shared" si="2"/>
        <v>564</v>
      </c>
      <c r="H17" s="26">
        <f t="shared" si="3"/>
        <v>550</v>
      </c>
      <c r="I17" s="26">
        <f t="shared" si="4"/>
        <v>544</v>
      </c>
      <c r="J17" s="27">
        <f t="shared" si="5"/>
        <v>1658</v>
      </c>
      <c r="K17" s="28">
        <f t="shared" si="6"/>
        <v>552.66666666666663</v>
      </c>
      <c r="L17" s="29"/>
      <c r="M17" s="131">
        <v>0</v>
      </c>
      <c r="N17" s="131">
        <v>544</v>
      </c>
      <c r="O17" s="131">
        <v>0</v>
      </c>
      <c r="P17" s="131">
        <v>0</v>
      </c>
      <c r="Q17" s="200">
        <v>0</v>
      </c>
      <c r="R17" s="196">
        <v>0</v>
      </c>
      <c r="S17" s="131">
        <v>564</v>
      </c>
      <c r="T17" s="131">
        <v>0</v>
      </c>
      <c r="U17" s="131">
        <v>543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550</v>
      </c>
    </row>
    <row r="18" spans="1:32" ht="14.1" customHeight="1" x14ac:dyDescent="0.25">
      <c r="A18" s="21">
        <f t="shared" si="0"/>
        <v>5</v>
      </c>
      <c r="B18" s="141" t="s">
        <v>42</v>
      </c>
      <c r="C18" s="152">
        <v>9676</v>
      </c>
      <c r="D18" s="139" t="s">
        <v>36</v>
      </c>
      <c r="E18" s="25">
        <f t="shared" si="1"/>
        <v>546</v>
      </c>
      <c r="F18" s="25" t="str">
        <f>VLOOKUP(E18,Tab!$U$2:$V$255,2,TRUE)</f>
        <v>Não</v>
      </c>
      <c r="G18" s="26">
        <f t="shared" si="2"/>
        <v>555</v>
      </c>
      <c r="H18" s="26">
        <f t="shared" si="3"/>
        <v>549</v>
      </c>
      <c r="I18" s="26">
        <f t="shared" si="4"/>
        <v>546</v>
      </c>
      <c r="J18" s="27">
        <f t="shared" si="5"/>
        <v>1650</v>
      </c>
      <c r="K18" s="28">
        <f t="shared" si="6"/>
        <v>550</v>
      </c>
      <c r="L18" s="29"/>
      <c r="M18" s="131">
        <v>546</v>
      </c>
      <c r="N18" s="131">
        <v>532</v>
      </c>
      <c r="O18" s="131">
        <v>0</v>
      </c>
      <c r="P18" s="131">
        <v>546</v>
      </c>
      <c r="Q18" s="200">
        <v>0</v>
      </c>
      <c r="R18" s="196">
        <v>538</v>
      </c>
      <c r="S18" s="131">
        <v>546</v>
      </c>
      <c r="T18" s="131">
        <v>519</v>
      </c>
      <c r="U18" s="131">
        <v>529</v>
      </c>
      <c r="V18" s="131">
        <v>527</v>
      </c>
      <c r="W18" s="131">
        <v>0</v>
      </c>
      <c r="X18" s="131">
        <v>0</v>
      </c>
      <c r="Y18" s="131">
        <v>525</v>
      </c>
      <c r="Z18" s="131">
        <v>555</v>
      </c>
      <c r="AA18" s="131">
        <v>539</v>
      </c>
      <c r="AB18" s="131">
        <v>542</v>
      </c>
      <c r="AC18" s="131">
        <v>541</v>
      </c>
      <c r="AD18" s="131">
        <v>0</v>
      </c>
      <c r="AE18" s="131">
        <v>531</v>
      </c>
      <c r="AF18" s="131">
        <v>549</v>
      </c>
    </row>
    <row r="19" spans="1:32" ht="14.1" customHeight="1" x14ac:dyDescent="0.25">
      <c r="A19" s="21">
        <f t="shared" si="0"/>
        <v>6</v>
      </c>
      <c r="B19" s="141" t="s">
        <v>51</v>
      </c>
      <c r="C19" s="152">
        <v>10772</v>
      </c>
      <c r="D19" s="139" t="s">
        <v>44</v>
      </c>
      <c r="E19" s="25">
        <f t="shared" si="1"/>
        <v>561</v>
      </c>
      <c r="F19" s="25" t="str">
        <f>VLOOKUP(E19,Tab!$U$2:$V$255,2,TRUE)</f>
        <v>B</v>
      </c>
      <c r="G19" s="26">
        <f t="shared" si="2"/>
        <v>561</v>
      </c>
      <c r="H19" s="26">
        <f t="shared" si="3"/>
        <v>545</v>
      </c>
      <c r="I19" s="26">
        <f t="shared" si="4"/>
        <v>541</v>
      </c>
      <c r="J19" s="27">
        <f t="shared" si="5"/>
        <v>1647</v>
      </c>
      <c r="K19" s="28">
        <f t="shared" si="6"/>
        <v>549</v>
      </c>
      <c r="L19" s="29"/>
      <c r="M19" s="131">
        <v>541</v>
      </c>
      <c r="N19" s="131">
        <v>0</v>
      </c>
      <c r="O19" s="131">
        <v>530</v>
      </c>
      <c r="P19" s="131">
        <v>561</v>
      </c>
      <c r="Q19" s="200">
        <v>0</v>
      </c>
      <c r="R19" s="196">
        <v>0</v>
      </c>
      <c r="S19" s="131">
        <v>0</v>
      </c>
      <c r="T19" s="131">
        <v>0</v>
      </c>
      <c r="U19" s="131">
        <v>524</v>
      </c>
      <c r="V19" s="131">
        <v>0</v>
      </c>
      <c r="W19" s="131">
        <v>0</v>
      </c>
      <c r="X19" s="131">
        <v>0</v>
      </c>
      <c r="Y19" s="131">
        <v>0</v>
      </c>
      <c r="Z19" s="131">
        <v>545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</row>
    <row r="20" spans="1:32" ht="14.1" customHeight="1" x14ac:dyDescent="0.25">
      <c r="A20" s="21">
        <f t="shared" si="0"/>
        <v>7</v>
      </c>
      <c r="B20" s="129" t="s">
        <v>53</v>
      </c>
      <c r="C20" s="33">
        <v>881</v>
      </c>
      <c r="D20" s="128" t="s">
        <v>26</v>
      </c>
      <c r="E20" s="25">
        <f t="shared" si="1"/>
        <v>0</v>
      </c>
      <c r="F20" s="25" t="e">
        <f>VLOOKUP(E20,Tab!$U$2:$V$255,2,TRUE)</f>
        <v>#N/A</v>
      </c>
      <c r="G20" s="26">
        <f t="shared" si="2"/>
        <v>554</v>
      </c>
      <c r="H20" s="26">
        <f t="shared" si="3"/>
        <v>549</v>
      </c>
      <c r="I20" s="26">
        <f t="shared" si="4"/>
        <v>535</v>
      </c>
      <c r="J20" s="27">
        <f t="shared" si="5"/>
        <v>1638</v>
      </c>
      <c r="K20" s="28">
        <f t="shared" si="6"/>
        <v>546</v>
      </c>
      <c r="L20" s="29"/>
      <c r="M20" s="131">
        <v>0</v>
      </c>
      <c r="N20" s="131">
        <v>0</v>
      </c>
      <c r="O20" s="131">
        <v>0</v>
      </c>
      <c r="P20" s="131">
        <v>0</v>
      </c>
      <c r="Q20" s="200">
        <v>0</v>
      </c>
      <c r="R20" s="196">
        <v>0</v>
      </c>
      <c r="S20" s="131">
        <v>0</v>
      </c>
      <c r="T20" s="131">
        <v>0</v>
      </c>
      <c r="U20" s="131">
        <v>535</v>
      </c>
      <c r="V20" s="131">
        <v>0</v>
      </c>
      <c r="W20" s="131">
        <v>0</v>
      </c>
      <c r="X20" s="131">
        <v>0</v>
      </c>
      <c r="Y20" s="131">
        <v>0</v>
      </c>
      <c r="Z20" s="131">
        <v>531</v>
      </c>
      <c r="AA20" s="131">
        <v>0</v>
      </c>
      <c r="AB20" s="131">
        <v>549</v>
      </c>
      <c r="AC20" s="131">
        <v>529</v>
      </c>
      <c r="AD20" s="131">
        <v>0</v>
      </c>
      <c r="AE20" s="131">
        <v>554</v>
      </c>
      <c r="AF20" s="131">
        <v>529</v>
      </c>
    </row>
    <row r="21" spans="1:32" ht="14.1" customHeight="1" x14ac:dyDescent="0.25">
      <c r="A21" s="21">
        <f t="shared" si="0"/>
        <v>8</v>
      </c>
      <c r="B21" s="129" t="s">
        <v>234</v>
      </c>
      <c r="C21" s="33">
        <v>13828</v>
      </c>
      <c r="D21" s="128" t="s">
        <v>44</v>
      </c>
      <c r="E21" s="25">
        <f t="shared" si="1"/>
        <v>547</v>
      </c>
      <c r="F21" s="25" t="str">
        <f>VLOOKUP(E21,Tab!$U$2:$V$255,2,TRUE)</f>
        <v>Não</v>
      </c>
      <c r="G21" s="26">
        <f t="shared" si="2"/>
        <v>547</v>
      </c>
      <c r="H21" s="26">
        <f t="shared" si="3"/>
        <v>544</v>
      </c>
      <c r="I21" s="26">
        <f t="shared" si="4"/>
        <v>542</v>
      </c>
      <c r="J21" s="27">
        <f t="shared" si="5"/>
        <v>1633</v>
      </c>
      <c r="K21" s="28">
        <f t="shared" si="6"/>
        <v>544.33333333333337</v>
      </c>
      <c r="L21" s="29"/>
      <c r="M21" s="131">
        <v>547</v>
      </c>
      <c r="N21" s="131">
        <v>0</v>
      </c>
      <c r="O21" s="131">
        <v>537</v>
      </c>
      <c r="P21" s="131">
        <v>542</v>
      </c>
      <c r="Q21" s="200">
        <v>0</v>
      </c>
      <c r="R21" s="196">
        <v>0</v>
      </c>
      <c r="S21" s="131">
        <v>0</v>
      </c>
      <c r="T21" s="131">
        <v>0</v>
      </c>
      <c r="U21" s="131">
        <v>544</v>
      </c>
      <c r="V21" s="131">
        <v>0</v>
      </c>
      <c r="W21" s="131">
        <v>0</v>
      </c>
      <c r="X21" s="131">
        <v>0</v>
      </c>
      <c r="Y21" s="131">
        <v>0</v>
      </c>
      <c r="Z21" s="131">
        <v>533</v>
      </c>
      <c r="AA21" s="131">
        <v>0</v>
      </c>
      <c r="AB21" s="131">
        <v>525</v>
      </c>
      <c r="AC21" s="131">
        <v>516</v>
      </c>
      <c r="AD21" s="131">
        <v>0</v>
      </c>
      <c r="AE21" s="131">
        <v>524</v>
      </c>
      <c r="AF21" s="131">
        <v>0</v>
      </c>
    </row>
    <row r="22" spans="1:32" ht="14.1" customHeight="1" x14ac:dyDescent="0.25">
      <c r="A22" s="21">
        <f t="shared" si="0"/>
        <v>9</v>
      </c>
      <c r="B22" s="129" t="s">
        <v>35</v>
      </c>
      <c r="C22" s="33">
        <v>1671</v>
      </c>
      <c r="D22" s="128" t="s">
        <v>36</v>
      </c>
      <c r="E22" s="25">
        <f t="shared" si="1"/>
        <v>538</v>
      </c>
      <c r="F22" s="25" t="str">
        <f>VLOOKUP(E22,Tab!$U$2:$V$255,2,TRUE)</f>
        <v>Não</v>
      </c>
      <c r="G22" s="26">
        <f t="shared" si="2"/>
        <v>546</v>
      </c>
      <c r="H22" s="26">
        <f t="shared" si="3"/>
        <v>546</v>
      </c>
      <c r="I22" s="26">
        <f t="shared" si="4"/>
        <v>541</v>
      </c>
      <c r="J22" s="27">
        <f t="shared" si="5"/>
        <v>1633</v>
      </c>
      <c r="K22" s="28">
        <f t="shared" si="6"/>
        <v>544.33333333333337</v>
      </c>
      <c r="L22" s="29"/>
      <c r="M22" s="131">
        <v>0</v>
      </c>
      <c r="N22" s="131">
        <v>0</v>
      </c>
      <c r="O22" s="131">
        <v>538</v>
      </c>
      <c r="P22" s="131">
        <v>0</v>
      </c>
      <c r="Q22" s="200">
        <v>0</v>
      </c>
      <c r="R22" s="196">
        <v>0</v>
      </c>
      <c r="S22" s="131">
        <v>541</v>
      </c>
      <c r="T22" s="131">
        <v>546</v>
      </c>
      <c r="U22" s="131">
        <v>546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538</v>
      </c>
      <c r="AC22" s="131">
        <v>539</v>
      </c>
      <c r="AD22" s="131">
        <v>0</v>
      </c>
      <c r="AE22" s="131">
        <v>533</v>
      </c>
      <c r="AF22" s="131">
        <v>527</v>
      </c>
    </row>
    <row r="23" spans="1:32" ht="14.1" customHeight="1" x14ac:dyDescent="0.25">
      <c r="A23" s="21">
        <f t="shared" si="0"/>
        <v>10</v>
      </c>
      <c r="B23" s="129" t="s">
        <v>240</v>
      </c>
      <c r="C23" s="33">
        <v>14540</v>
      </c>
      <c r="D23" s="128" t="s">
        <v>44</v>
      </c>
      <c r="E23" s="25">
        <f t="shared" si="1"/>
        <v>554</v>
      </c>
      <c r="F23" s="25" t="str">
        <f>VLOOKUP(E23,Tab!$U$2:$V$255,2,TRUE)</f>
        <v>C</v>
      </c>
      <c r="G23" s="26">
        <f t="shared" si="2"/>
        <v>554</v>
      </c>
      <c r="H23" s="26">
        <f t="shared" si="3"/>
        <v>540</v>
      </c>
      <c r="I23" s="26">
        <f t="shared" si="4"/>
        <v>535</v>
      </c>
      <c r="J23" s="27">
        <f t="shared" si="5"/>
        <v>1629</v>
      </c>
      <c r="K23" s="28">
        <f t="shared" si="6"/>
        <v>543</v>
      </c>
      <c r="L23" s="29"/>
      <c r="M23" s="131">
        <v>529</v>
      </c>
      <c r="N23" s="131">
        <v>0</v>
      </c>
      <c r="O23" s="131">
        <v>535</v>
      </c>
      <c r="P23" s="131">
        <v>554</v>
      </c>
      <c r="Q23" s="200">
        <v>0</v>
      </c>
      <c r="R23" s="196">
        <v>0</v>
      </c>
      <c r="S23" s="131">
        <v>540</v>
      </c>
      <c r="T23" s="131">
        <v>528</v>
      </c>
      <c r="U23" s="131">
        <v>535</v>
      </c>
      <c r="V23" s="131">
        <v>0</v>
      </c>
      <c r="W23" s="131">
        <v>0</v>
      </c>
      <c r="X23" s="131">
        <v>0</v>
      </c>
      <c r="Y23" s="131">
        <v>0</v>
      </c>
      <c r="Z23" s="131">
        <v>533</v>
      </c>
      <c r="AA23" s="131">
        <v>0</v>
      </c>
      <c r="AB23" s="131">
        <v>523</v>
      </c>
      <c r="AC23" s="131">
        <v>530</v>
      </c>
      <c r="AD23" s="131">
        <v>0</v>
      </c>
      <c r="AE23" s="131">
        <v>525</v>
      </c>
      <c r="AF23" s="131">
        <v>0</v>
      </c>
    </row>
    <row r="24" spans="1:32" ht="14.1" customHeight="1" x14ac:dyDescent="0.25">
      <c r="A24" s="21">
        <f t="shared" si="0"/>
        <v>11</v>
      </c>
      <c r="B24" s="140" t="s">
        <v>43</v>
      </c>
      <c r="C24" s="151">
        <v>633</v>
      </c>
      <c r="D24" s="138" t="s">
        <v>26</v>
      </c>
      <c r="E24" s="25">
        <f t="shared" si="1"/>
        <v>0</v>
      </c>
      <c r="F24" s="25" t="e">
        <f>VLOOKUP(E24,Tab!$U$2:$V$255,2,TRUE)</f>
        <v>#N/A</v>
      </c>
      <c r="G24" s="26">
        <f t="shared" si="2"/>
        <v>559</v>
      </c>
      <c r="H24" s="26">
        <f t="shared" si="3"/>
        <v>542</v>
      </c>
      <c r="I24" s="26">
        <f t="shared" si="4"/>
        <v>513</v>
      </c>
      <c r="J24" s="27">
        <f t="shared" si="5"/>
        <v>1614</v>
      </c>
      <c r="K24" s="28">
        <f t="shared" si="6"/>
        <v>538</v>
      </c>
      <c r="L24" s="29"/>
      <c r="M24" s="131">
        <v>0</v>
      </c>
      <c r="N24" s="131">
        <v>0</v>
      </c>
      <c r="O24" s="131">
        <v>0</v>
      </c>
      <c r="P24" s="131">
        <v>0</v>
      </c>
      <c r="Q24" s="200">
        <v>0</v>
      </c>
      <c r="R24" s="196">
        <v>0</v>
      </c>
      <c r="S24" s="131">
        <v>0</v>
      </c>
      <c r="T24" s="131">
        <v>0</v>
      </c>
      <c r="U24" s="131">
        <v>542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513</v>
      </c>
      <c r="AD24" s="131">
        <v>0</v>
      </c>
      <c r="AE24" s="131">
        <v>559</v>
      </c>
      <c r="AF24" s="131">
        <v>0</v>
      </c>
    </row>
    <row r="25" spans="1:32" ht="14.1" customHeight="1" x14ac:dyDescent="0.25">
      <c r="A25" s="21">
        <f t="shared" si="0"/>
        <v>12</v>
      </c>
      <c r="B25" s="32" t="s">
        <v>125</v>
      </c>
      <c r="C25" s="33">
        <v>963</v>
      </c>
      <c r="D25" s="34" t="s">
        <v>62</v>
      </c>
      <c r="E25" s="25">
        <f t="shared" si="1"/>
        <v>520</v>
      </c>
      <c r="F25" s="25" t="str">
        <f>VLOOKUP(E25,Tab!$U$2:$V$255,2,TRUE)</f>
        <v>Não</v>
      </c>
      <c r="G25" s="26">
        <f t="shared" si="2"/>
        <v>539</v>
      </c>
      <c r="H25" s="26">
        <f t="shared" si="3"/>
        <v>534</v>
      </c>
      <c r="I25" s="26">
        <f t="shared" si="4"/>
        <v>532</v>
      </c>
      <c r="J25" s="27">
        <f t="shared" si="5"/>
        <v>1605</v>
      </c>
      <c r="K25" s="28">
        <f t="shared" si="6"/>
        <v>535</v>
      </c>
      <c r="L25" s="29"/>
      <c r="M25" s="131">
        <v>0</v>
      </c>
      <c r="N25" s="131">
        <v>520</v>
      </c>
      <c r="O25" s="131">
        <v>0</v>
      </c>
      <c r="P25" s="131">
        <v>0</v>
      </c>
      <c r="Q25" s="200">
        <v>0</v>
      </c>
      <c r="R25" s="196">
        <v>0</v>
      </c>
      <c r="S25" s="131">
        <v>0</v>
      </c>
      <c r="T25" s="131">
        <v>0</v>
      </c>
      <c r="U25" s="131">
        <v>516</v>
      </c>
      <c r="V25" s="131">
        <v>518</v>
      </c>
      <c r="W25" s="131">
        <v>0</v>
      </c>
      <c r="X25" s="131">
        <v>0</v>
      </c>
      <c r="Y25" s="131">
        <v>0</v>
      </c>
      <c r="Z25" s="131">
        <v>0</v>
      </c>
      <c r="AA25" s="131">
        <v>532</v>
      </c>
      <c r="AB25" s="131">
        <v>0</v>
      </c>
      <c r="AC25" s="131">
        <v>539</v>
      </c>
      <c r="AD25" s="131">
        <v>0</v>
      </c>
      <c r="AE25" s="131">
        <v>0</v>
      </c>
      <c r="AF25" s="131">
        <v>534</v>
      </c>
    </row>
    <row r="26" spans="1:32" ht="14.1" customHeight="1" x14ac:dyDescent="0.25">
      <c r="A26" s="21">
        <f t="shared" si="0"/>
        <v>13</v>
      </c>
      <c r="B26" s="141" t="s">
        <v>273</v>
      </c>
      <c r="C26" s="152">
        <v>13406</v>
      </c>
      <c r="D26" s="139" t="s">
        <v>62</v>
      </c>
      <c r="E26" s="25">
        <f t="shared" si="1"/>
        <v>529</v>
      </c>
      <c r="F26" s="25" t="str">
        <f>VLOOKUP(E26,Tab!$U$2:$V$255,2,TRUE)</f>
        <v>Não</v>
      </c>
      <c r="G26" s="26">
        <f t="shared" si="2"/>
        <v>540</v>
      </c>
      <c r="H26" s="26">
        <f t="shared" si="3"/>
        <v>532</v>
      </c>
      <c r="I26" s="26">
        <f t="shared" si="4"/>
        <v>530</v>
      </c>
      <c r="J26" s="27">
        <f t="shared" si="5"/>
        <v>1602</v>
      </c>
      <c r="K26" s="28">
        <f t="shared" si="6"/>
        <v>534</v>
      </c>
      <c r="L26" s="29"/>
      <c r="M26" s="131">
        <v>0</v>
      </c>
      <c r="N26" s="131">
        <v>529</v>
      </c>
      <c r="O26" s="131">
        <v>0</v>
      </c>
      <c r="P26" s="131">
        <v>0</v>
      </c>
      <c r="Q26" s="200">
        <v>0</v>
      </c>
      <c r="R26" s="196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517</v>
      </c>
      <c r="X26" s="131">
        <v>0</v>
      </c>
      <c r="Y26" s="131">
        <v>0</v>
      </c>
      <c r="Z26" s="131">
        <v>0</v>
      </c>
      <c r="AA26" s="131">
        <v>530</v>
      </c>
      <c r="AB26" s="131">
        <v>0</v>
      </c>
      <c r="AC26" s="131">
        <v>0</v>
      </c>
      <c r="AD26" s="131">
        <v>532</v>
      </c>
      <c r="AE26" s="131">
        <v>0</v>
      </c>
      <c r="AF26" s="131">
        <v>540</v>
      </c>
    </row>
    <row r="27" spans="1:32" ht="14.1" customHeight="1" x14ac:dyDescent="0.25">
      <c r="A27" s="21">
        <f t="shared" si="0"/>
        <v>14</v>
      </c>
      <c r="B27" s="140" t="s">
        <v>115</v>
      </c>
      <c r="C27" s="151">
        <v>787</v>
      </c>
      <c r="D27" s="138" t="s">
        <v>62</v>
      </c>
      <c r="E27" s="25">
        <f t="shared" si="1"/>
        <v>0</v>
      </c>
      <c r="F27" s="25" t="e">
        <f>VLOOKUP(E27,Tab!$U$2:$V$255,2,TRUE)</f>
        <v>#N/A</v>
      </c>
      <c r="G27" s="26">
        <f t="shared" si="2"/>
        <v>538</v>
      </c>
      <c r="H27" s="26">
        <f t="shared" si="3"/>
        <v>534</v>
      </c>
      <c r="I27" s="26">
        <f t="shared" si="4"/>
        <v>528</v>
      </c>
      <c r="J27" s="27">
        <f t="shared" si="5"/>
        <v>1600</v>
      </c>
      <c r="K27" s="28">
        <f t="shared" si="6"/>
        <v>533.33333333333337</v>
      </c>
      <c r="L27" s="29"/>
      <c r="M27" s="131">
        <v>0</v>
      </c>
      <c r="N27" s="131">
        <v>0</v>
      </c>
      <c r="O27" s="131">
        <v>0</v>
      </c>
      <c r="P27" s="131">
        <v>0</v>
      </c>
      <c r="Q27" s="200">
        <v>0</v>
      </c>
      <c r="R27" s="196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528</v>
      </c>
      <c r="AA27" s="131">
        <v>0</v>
      </c>
      <c r="AB27" s="131">
        <v>534</v>
      </c>
      <c r="AC27" s="131">
        <v>538</v>
      </c>
      <c r="AD27" s="131">
        <v>0</v>
      </c>
      <c r="AE27" s="131">
        <v>0</v>
      </c>
      <c r="AF27" s="131">
        <v>0</v>
      </c>
    </row>
    <row r="28" spans="1:32" ht="14.1" customHeight="1" x14ac:dyDescent="0.25">
      <c r="A28" s="21">
        <f t="shared" si="0"/>
        <v>15</v>
      </c>
      <c r="B28" s="129" t="s">
        <v>105</v>
      </c>
      <c r="C28" s="152">
        <v>3617</v>
      </c>
      <c r="D28" s="128" t="s">
        <v>106</v>
      </c>
      <c r="E28" s="25">
        <f t="shared" si="1"/>
        <v>513</v>
      </c>
      <c r="F28" s="25" t="str">
        <f>VLOOKUP(E28,Tab!$U$2:$V$255,2,TRUE)</f>
        <v>Não</v>
      </c>
      <c r="G28" s="26">
        <f t="shared" si="2"/>
        <v>534</v>
      </c>
      <c r="H28" s="26">
        <f t="shared" si="3"/>
        <v>533</v>
      </c>
      <c r="I28" s="26">
        <f t="shared" si="4"/>
        <v>522</v>
      </c>
      <c r="J28" s="27">
        <f t="shared" si="5"/>
        <v>1589</v>
      </c>
      <c r="K28" s="28">
        <f t="shared" si="6"/>
        <v>529.66666666666663</v>
      </c>
      <c r="L28" s="29"/>
      <c r="M28" s="131">
        <v>0</v>
      </c>
      <c r="N28" s="131">
        <v>513</v>
      </c>
      <c r="O28" s="131">
        <v>0</v>
      </c>
      <c r="P28" s="131">
        <v>0</v>
      </c>
      <c r="Q28" s="200">
        <v>0</v>
      </c>
      <c r="R28" s="196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522</v>
      </c>
      <c r="Y28" s="131">
        <v>0</v>
      </c>
      <c r="Z28" s="131">
        <v>0</v>
      </c>
      <c r="AA28" s="131">
        <v>534</v>
      </c>
      <c r="AB28" s="131">
        <v>0</v>
      </c>
      <c r="AC28" s="131">
        <v>0</v>
      </c>
      <c r="AD28" s="131">
        <v>0</v>
      </c>
      <c r="AE28" s="131">
        <v>0</v>
      </c>
      <c r="AF28" s="131">
        <v>533</v>
      </c>
    </row>
    <row r="29" spans="1:32" ht="14.1" customHeight="1" x14ac:dyDescent="0.25">
      <c r="A29" s="21">
        <f t="shared" si="0"/>
        <v>16</v>
      </c>
      <c r="B29" s="141" t="s">
        <v>66</v>
      </c>
      <c r="C29" s="152">
        <v>6350</v>
      </c>
      <c r="D29" s="139" t="s">
        <v>369</v>
      </c>
      <c r="E29" s="25">
        <f t="shared" si="1"/>
        <v>521</v>
      </c>
      <c r="F29" s="25" t="str">
        <f>VLOOKUP(E29,Tab!$U$2:$V$255,2,TRUE)</f>
        <v>Não</v>
      </c>
      <c r="G29" s="26">
        <f t="shared" si="2"/>
        <v>533</v>
      </c>
      <c r="H29" s="26">
        <f t="shared" si="3"/>
        <v>529</v>
      </c>
      <c r="I29" s="26">
        <f t="shared" si="4"/>
        <v>521</v>
      </c>
      <c r="J29" s="27">
        <f t="shared" si="5"/>
        <v>1583</v>
      </c>
      <c r="K29" s="28">
        <f t="shared" si="6"/>
        <v>527.66666666666663</v>
      </c>
      <c r="L29" s="29"/>
      <c r="M29" s="131">
        <v>0</v>
      </c>
      <c r="N29" s="131">
        <v>521</v>
      </c>
      <c r="O29" s="131">
        <v>0</v>
      </c>
      <c r="P29" s="131">
        <v>0</v>
      </c>
      <c r="Q29" s="200">
        <v>0</v>
      </c>
      <c r="R29" s="196">
        <v>533</v>
      </c>
      <c r="S29" s="131">
        <v>521</v>
      </c>
      <c r="T29" s="131">
        <v>507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529</v>
      </c>
      <c r="AE29" s="131">
        <v>0</v>
      </c>
      <c r="AF29" s="131">
        <v>517</v>
      </c>
    </row>
    <row r="30" spans="1:32" ht="14.1" customHeight="1" x14ac:dyDescent="0.25">
      <c r="A30" s="21">
        <f t="shared" si="0"/>
        <v>17</v>
      </c>
      <c r="B30" s="129" t="s">
        <v>191</v>
      </c>
      <c r="C30" s="111">
        <v>13965</v>
      </c>
      <c r="D30" s="128" t="s">
        <v>64</v>
      </c>
      <c r="E30" s="25">
        <f t="shared" si="1"/>
        <v>0</v>
      </c>
      <c r="F30" s="25" t="e">
        <f>VLOOKUP(E30,Tab!$U$2:$V$255,2,TRUE)</f>
        <v>#N/A</v>
      </c>
      <c r="G30" s="26">
        <f t="shared" si="2"/>
        <v>535</v>
      </c>
      <c r="H30" s="26">
        <f t="shared" si="3"/>
        <v>527</v>
      </c>
      <c r="I30" s="26">
        <f t="shared" si="4"/>
        <v>509</v>
      </c>
      <c r="J30" s="27">
        <f t="shared" si="5"/>
        <v>1571</v>
      </c>
      <c r="K30" s="28">
        <f t="shared" si="6"/>
        <v>523.66666666666663</v>
      </c>
      <c r="L30" s="29"/>
      <c r="M30" s="131">
        <v>0</v>
      </c>
      <c r="N30" s="131">
        <v>0</v>
      </c>
      <c r="O30" s="131">
        <v>0</v>
      </c>
      <c r="P30" s="131">
        <v>0</v>
      </c>
      <c r="Q30" s="200">
        <v>0</v>
      </c>
      <c r="R30" s="196">
        <v>0</v>
      </c>
      <c r="S30" s="131">
        <v>0</v>
      </c>
      <c r="T30" s="131">
        <v>0</v>
      </c>
      <c r="U30" s="131">
        <v>509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509</v>
      </c>
      <c r="AB30" s="131">
        <v>0</v>
      </c>
      <c r="AC30" s="131">
        <v>0</v>
      </c>
      <c r="AD30" s="131">
        <v>535</v>
      </c>
      <c r="AE30" s="131">
        <v>0</v>
      </c>
      <c r="AF30" s="131">
        <v>527</v>
      </c>
    </row>
    <row r="31" spans="1:32" ht="14.1" customHeight="1" x14ac:dyDescent="0.25">
      <c r="A31" s="21">
        <f t="shared" si="0"/>
        <v>18</v>
      </c>
      <c r="B31" s="129" t="s">
        <v>68</v>
      </c>
      <c r="C31" s="152">
        <v>12263</v>
      </c>
      <c r="D31" s="128" t="s">
        <v>44</v>
      </c>
      <c r="E31" s="25">
        <f t="shared" si="1"/>
        <v>523</v>
      </c>
      <c r="F31" s="25" t="str">
        <f>VLOOKUP(E31,Tab!$U$2:$V$255,2,TRUE)</f>
        <v>Não</v>
      </c>
      <c r="G31" s="26">
        <f t="shared" si="2"/>
        <v>525</v>
      </c>
      <c r="H31" s="26">
        <f t="shared" si="3"/>
        <v>523</v>
      </c>
      <c r="I31" s="26">
        <f t="shared" si="4"/>
        <v>519</v>
      </c>
      <c r="J31" s="27">
        <f t="shared" si="5"/>
        <v>1567</v>
      </c>
      <c r="K31" s="28">
        <f t="shared" si="6"/>
        <v>522.33333333333337</v>
      </c>
      <c r="L31" s="29"/>
      <c r="M31" s="131">
        <v>523</v>
      </c>
      <c r="N31" s="131">
        <v>0</v>
      </c>
      <c r="O31" s="131">
        <v>0</v>
      </c>
      <c r="P31" s="131">
        <v>519</v>
      </c>
      <c r="Q31" s="200">
        <v>0</v>
      </c>
      <c r="R31" s="196">
        <v>0</v>
      </c>
      <c r="S31" s="131">
        <v>0</v>
      </c>
      <c r="T31" s="131">
        <v>0</v>
      </c>
      <c r="U31" s="131">
        <v>518</v>
      </c>
      <c r="V31" s="131">
        <v>0</v>
      </c>
      <c r="W31" s="131">
        <v>0</v>
      </c>
      <c r="X31" s="131">
        <v>0</v>
      </c>
      <c r="Y31" s="131">
        <v>0</v>
      </c>
      <c r="Z31" s="131">
        <v>509</v>
      </c>
      <c r="AA31" s="131">
        <v>0</v>
      </c>
      <c r="AB31" s="131">
        <v>513</v>
      </c>
      <c r="AC31" s="131">
        <v>508</v>
      </c>
      <c r="AD31" s="131">
        <v>0</v>
      </c>
      <c r="AE31" s="131">
        <v>525</v>
      </c>
      <c r="AF31" s="131">
        <v>0</v>
      </c>
    </row>
    <row r="32" spans="1:32" ht="14.1" customHeight="1" x14ac:dyDescent="0.25">
      <c r="A32" s="21">
        <f t="shared" si="0"/>
        <v>19</v>
      </c>
      <c r="B32" s="129" t="s">
        <v>436</v>
      </c>
      <c r="C32" s="33">
        <v>14379</v>
      </c>
      <c r="D32" s="128" t="s">
        <v>290</v>
      </c>
      <c r="E32" s="25">
        <f t="shared" si="1"/>
        <v>523</v>
      </c>
      <c r="F32" s="25" t="str">
        <f>VLOOKUP(E32,Tab!$U$2:$V$255,2,TRUE)</f>
        <v>Não</v>
      </c>
      <c r="G32" s="26">
        <f t="shared" si="2"/>
        <v>523</v>
      </c>
      <c r="H32" s="26">
        <f t="shared" si="3"/>
        <v>523</v>
      </c>
      <c r="I32" s="26">
        <f t="shared" si="4"/>
        <v>519</v>
      </c>
      <c r="J32" s="27">
        <f t="shared" si="5"/>
        <v>1565</v>
      </c>
      <c r="K32" s="28">
        <f t="shared" si="6"/>
        <v>521.66666666666663</v>
      </c>
      <c r="L32" s="29"/>
      <c r="M32" s="131">
        <v>0</v>
      </c>
      <c r="N32" s="131">
        <v>523</v>
      </c>
      <c r="O32" s="131">
        <v>0</v>
      </c>
      <c r="P32" s="131">
        <v>0</v>
      </c>
      <c r="Q32" s="200">
        <v>0</v>
      </c>
      <c r="R32" s="196">
        <v>0</v>
      </c>
      <c r="S32" s="131">
        <v>0</v>
      </c>
      <c r="T32" s="131">
        <v>0</v>
      </c>
      <c r="U32" s="131">
        <v>0</v>
      </c>
      <c r="V32" s="131">
        <v>519</v>
      </c>
      <c r="W32" s="131">
        <v>0</v>
      </c>
      <c r="X32" s="131">
        <v>523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519</v>
      </c>
      <c r="AE32" s="131">
        <v>0</v>
      </c>
      <c r="AF32" s="131">
        <v>0</v>
      </c>
    </row>
    <row r="33" spans="1:32" ht="14.1" customHeight="1" x14ac:dyDescent="0.25">
      <c r="A33" s="21">
        <f t="shared" si="0"/>
        <v>20</v>
      </c>
      <c r="B33" s="129" t="s">
        <v>276</v>
      </c>
      <c r="C33" s="33">
        <v>12684</v>
      </c>
      <c r="D33" s="128" t="s">
        <v>79</v>
      </c>
      <c r="E33" s="25">
        <f t="shared" si="1"/>
        <v>520</v>
      </c>
      <c r="F33" s="25" t="str">
        <f>VLOOKUP(E33,Tab!$U$2:$V$255,2,TRUE)</f>
        <v>Não</v>
      </c>
      <c r="G33" s="26">
        <f t="shared" si="2"/>
        <v>526</v>
      </c>
      <c r="H33" s="26">
        <f t="shared" si="3"/>
        <v>520</v>
      </c>
      <c r="I33" s="26">
        <f t="shared" si="4"/>
        <v>514</v>
      </c>
      <c r="J33" s="27">
        <f t="shared" si="5"/>
        <v>1560</v>
      </c>
      <c r="K33" s="28">
        <f t="shared" si="6"/>
        <v>520</v>
      </c>
      <c r="L33" s="29"/>
      <c r="M33" s="131">
        <v>520</v>
      </c>
      <c r="N33" s="131">
        <v>0</v>
      </c>
      <c r="O33" s="131">
        <v>514</v>
      </c>
      <c r="P33" s="131">
        <v>194</v>
      </c>
      <c r="Q33" s="200">
        <v>0</v>
      </c>
      <c r="R33" s="196">
        <v>0</v>
      </c>
      <c r="S33" s="131">
        <v>0</v>
      </c>
      <c r="T33" s="131">
        <v>0</v>
      </c>
      <c r="U33" s="131">
        <v>512</v>
      </c>
      <c r="V33" s="131">
        <v>0</v>
      </c>
      <c r="W33" s="131">
        <v>0</v>
      </c>
      <c r="X33" s="131">
        <v>0</v>
      </c>
      <c r="Y33" s="131">
        <v>0</v>
      </c>
      <c r="Z33" s="131">
        <v>503</v>
      </c>
      <c r="AA33" s="131">
        <v>0</v>
      </c>
      <c r="AB33" s="131">
        <v>513</v>
      </c>
      <c r="AC33" s="131">
        <v>512</v>
      </c>
      <c r="AD33" s="131">
        <v>0</v>
      </c>
      <c r="AE33" s="131">
        <v>526</v>
      </c>
      <c r="AF33" s="131">
        <v>0</v>
      </c>
    </row>
    <row r="34" spans="1:32" ht="14.1" customHeight="1" x14ac:dyDescent="0.25">
      <c r="A34" s="21">
        <f t="shared" si="0"/>
        <v>21</v>
      </c>
      <c r="B34" s="170" t="s">
        <v>162</v>
      </c>
      <c r="C34" s="190">
        <v>14031</v>
      </c>
      <c r="D34" s="192" t="s">
        <v>62</v>
      </c>
      <c r="E34" s="25">
        <f t="shared" si="1"/>
        <v>530</v>
      </c>
      <c r="F34" s="25" t="str">
        <f>VLOOKUP(E34,Tab!$U$2:$V$255,2,TRUE)</f>
        <v>Não</v>
      </c>
      <c r="G34" s="26">
        <f t="shared" si="2"/>
        <v>530</v>
      </c>
      <c r="H34" s="26">
        <f t="shared" si="3"/>
        <v>523</v>
      </c>
      <c r="I34" s="26">
        <f t="shared" si="4"/>
        <v>505</v>
      </c>
      <c r="J34" s="27">
        <f t="shared" si="5"/>
        <v>1558</v>
      </c>
      <c r="K34" s="28">
        <f t="shared" si="6"/>
        <v>519.33333333333337</v>
      </c>
      <c r="L34" s="29"/>
      <c r="M34" s="131">
        <v>530</v>
      </c>
      <c r="N34" s="131">
        <v>0</v>
      </c>
      <c r="O34" s="131">
        <v>0</v>
      </c>
      <c r="P34" s="131">
        <v>523</v>
      </c>
      <c r="Q34" s="200">
        <v>0</v>
      </c>
      <c r="R34" s="196">
        <v>0</v>
      </c>
      <c r="S34" s="131">
        <v>0</v>
      </c>
      <c r="T34" s="131">
        <v>0</v>
      </c>
      <c r="U34" s="31">
        <v>497</v>
      </c>
      <c r="V34" s="131">
        <v>0</v>
      </c>
      <c r="W34" s="131">
        <v>0</v>
      </c>
      <c r="X34" s="131">
        <v>0</v>
      </c>
      <c r="Y34" s="131">
        <v>0</v>
      </c>
      <c r="Z34" s="31">
        <v>497</v>
      </c>
      <c r="AA34" s="131">
        <v>0</v>
      </c>
      <c r="AB34" s="31">
        <v>483</v>
      </c>
      <c r="AC34" s="131">
        <v>0</v>
      </c>
      <c r="AD34" s="131">
        <v>0</v>
      </c>
      <c r="AE34" s="31">
        <v>505</v>
      </c>
      <c r="AF34" s="131">
        <v>0</v>
      </c>
    </row>
    <row r="35" spans="1:32" ht="14.1" customHeight="1" x14ac:dyDescent="0.25">
      <c r="A35" s="21">
        <f t="shared" si="0"/>
        <v>22</v>
      </c>
      <c r="B35" s="141" t="s">
        <v>153</v>
      </c>
      <c r="C35" s="152">
        <v>14343</v>
      </c>
      <c r="D35" s="139" t="s">
        <v>44</v>
      </c>
      <c r="E35" s="25">
        <f t="shared" si="1"/>
        <v>526</v>
      </c>
      <c r="F35" s="25" t="str">
        <f>VLOOKUP(E35,Tab!$U$2:$V$255,2,TRUE)</f>
        <v>Não</v>
      </c>
      <c r="G35" s="26">
        <f t="shared" si="2"/>
        <v>526</v>
      </c>
      <c r="H35" s="26">
        <f t="shared" si="3"/>
        <v>522</v>
      </c>
      <c r="I35" s="26">
        <f t="shared" si="4"/>
        <v>510</v>
      </c>
      <c r="J35" s="27">
        <f t="shared" si="5"/>
        <v>1558</v>
      </c>
      <c r="K35" s="28">
        <f t="shared" si="6"/>
        <v>519.33333333333337</v>
      </c>
      <c r="L35" s="29"/>
      <c r="M35" s="131">
        <v>503</v>
      </c>
      <c r="N35" s="131">
        <v>0</v>
      </c>
      <c r="O35" s="131">
        <v>526</v>
      </c>
      <c r="P35" s="131">
        <v>510</v>
      </c>
      <c r="Q35" s="200">
        <v>0</v>
      </c>
      <c r="R35" s="196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499</v>
      </c>
      <c r="AC35" s="131">
        <v>0</v>
      </c>
      <c r="AD35" s="131">
        <v>0</v>
      </c>
      <c r="AE35" s="131">
        <v>522</v>
      </c>
      <c r="AF35" s="131">
        <v>0</v>
      </c>
    </row>
    <row r="36" spans="1:32" ht="14.1" customHeight="1" x14ac:dyDescent="0.25">
      <c r="A36" s="21">
        <f t="shared" si="0"/>
        <v>23</v>
      </c>
      <c r="B36" s="141" t="s">
        <v>495</v>
      </c>
      <c r="C36" s="152">
        <v>15373</v>
      </c>
      <c r="D36" s="139" t="s">
        <v>79</v>
      </c>
      <c r="E36" s="25">
        <f t="shared" si="1"/>
        <v>541</v>
      </c>
      <c r="F36" s="25" t="str">
        <f>VLOOKUP(E36,Tab!$U$2:$V$255,2,TRUE)</f>
        <v>Não</v>
      </c>
      <c r="G36" s="26">
        <f t="shared" si="2"/>
        <v>541</v>
      </c>
      <c r="H36" s="26">
        <f t="shared" si="3"/>
        <v>514</v>
      </c>
      <c r="I36" s="26">
        <f t="shared" si="4"/>
        <v>499</v>
      </c>
      <c r="J36" s="27">
        <f t="shared" si="5"/>
        <v>1554</v>
      </c>
      <c r="K36" s="28">
        <f t="shared" si="6"/>
        <v>518</v>
      </c>
      <c r="L36" s="29"/>
      <c r="M36" s="131">
        <v>541</v>
      </c>
      <c r="N36" s="131">
        <v>0</v>
      </c>
      <c r="O36" s="131">
        <v>514</v>
      </c>
      <c r="P36" s="131">
        <v>499</v>
      </c>
      <c r="Q36" s="200">
        <v>0</v>
      </c>
      <c r="R36" s="196">
        <v>0</v>
      </c>
      <c r="S36" s="131">
        <v>0</v>
      </c>
      <c r="T36" s="131">
        <v>0</v>
      </c>
      <c r="U36" s="131">
        <v>492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</row>
    <row r="37" spans="1:32" ht="14.1" customHeight="1" x14ac:dyDescent="0.25">
      <c r="A37" s="21">
        <f t="shared" si="0"/>
        <v>24</v>
      </c>
      <c r="B37" s="141" t="s">
        <v>295</v>
      </c>
      <c r="C37" s="152">
        <v>14719</v>
      </c>
      <c r="D37" s="139" t="s">
        <v>290</v>
      </c>
      <c r="E37" s="25">
        <f t="shared" si="1"/>
        <v>0</v>
      </c>
      <c r="F37" s="25" t="e">
        <f>VLOOKUP(E37,Tab!$U$2:$V$255,2,TRUE)</f>
        <v>#N/A</v>
      </c>
      <c r="G37" s="26">
        <f t="shared" si="2"/>
        <v>526</v>
      </c>
      <c r="H37" s="26">
        <f t="shared" si="3"/>
        <v>514</v>
      </c>
      <c r="I37" s="26">
        <f t="shared" si="4"/>
        <v>509</v>
      </c>
      <c r="J37" s="27">
        <f t="shared" si="5"/>
        <v>1549</v>
      </c>
      <c r="K37" s="28">
        <f t="shared" si="6"/>
        <v>516.33333333333337</v>
      </c>
      <c r="L37" s="29"/>
      <c r="M37" s="131">
        <v>0</v>
      </c>
      <c r="N37" s="131">
        <v>0</v>
      </c>
      <c r="O37" s="131">
        <v>0</v>
      </c>
      <c r="P37" s="131">
        <v>0</v>
      </c>
      <c r="Q37" s="200">
        <v>0</v>
      </c>
      <c r="R37" s="196">
        <v>0</v>
      </c>
      <c r="S37" s="131">
        <v>526</v>
      </c>
      <c r="T37" s="131">
        <v>509</v>
      </c>
      <c r="U37" s="131">
        <v>0</v>
      </c>
      <c r="V37" s="131">
        <v>514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</row>
    <row r="38" spans="1:32" ht="14.1" customHeight="1" x14ac:dyDescent="0.25">
      <c r="A38" s="21">
        <f t="shared" si="0"/>
        <v>25</v>
      </c>
      <c r="B38" s="141" t="s">
        <v>71</v>
      </c>
      <c r="C38" s="152">
        <v>10928</v>
      </c>
      <c r="D38" s="139" t="s">
        <v>64</v>
      </c>
      <c r="E38" s="25">
        <f t="shared" si="1"/>
        <v>0</v>
      </c>
      <c r="F38" s="25" t="e">
        <f>VLOOKUP(E38,Tab!$U$2:$V$255,2,TRUE)</f>
        <v>#N/A</v>
      </c>
      <c r="G38" s="26">
        <f t="shared" si="2"/>
        <v>516</v>
      </c>
      <c r="H38" s="26">
        <f t="shared" si="3"/>
        <v>515</v>
      </c>
      <c r="I38" s="26">
        <f t="shared" si="4"/>
        <v>501</v>
      </c>
      <c r="J38" s="27">
        <f t="shared" si="5"/>
        <v>1532</v>
      </c>
      <c r="K38" s="28">
        <f t="shared" si="6"/>
        <v>510.66666666666669</v>
      </c>
      <c r="L38" s="29"/>
      <c r="M38" s="131">
        <v>0</v>
      </c>
      <c r="N38" s="131">
        <v>0</v>
      </c>
      <c r="O38" s="131">
        <v>0</v>
      </c>
      <c r="P38" s="131">
        <v>0</v>
      </c>
      <c r="Q38" s="200">
        <v>0</v>
      </c>
      <c r="R38" s="196">
        <v>0</v>
      </c>
      <c r="S38" s="131">
        <v>0</v>
      </c>
      <c r="T38" s="131">
        <v>0</v>
      </c>
      <c r="U38" s="131">
        <v>515</v>
      </c>
      <c r="V38" s="131">
        <v>0</v>
      </c>
      <c r="W38" s="131">
        <v>0</v>
      </c>
      <c r="X38" s="131">
        <v>0</v>
      </c>
      <c r="Y38" s="131">
        <v>0</v>
      </c>
      <c r="Z38" s="131">
        <v>516</v>
      </c>
      <c r="AA38" s="131">
        <v>0</v>
      </c>
      <c r="AB38" s="131">
        <v>0</v>
      </c>
      <c r="AC38" s="131">
        <v>501</v>
      </c>
      <c r="AD38" s="131">
        <v>0</v>
      </c>
      <c r="AE38" s="131">
        <v>0</v>
      </c>
      <c r="AF38" s="131">
        <v>0</v>
      </c>
    </row>
    <row r="39" spans="1:32" ht="14.1" customHeight="1" x14ac:dyDescent="0.25">
      <c r="A39" s="21">
        <f t="shared" si="0"/>
        <v>26</v>
      </c>
      <c r="B39" s="39" t="s">
        <v>199</v>
      </c>
      <c r="C39" s="51">
        <v>599</v>
      </c>
      <c r="D39" s="40" t="s">
        <v>41</v>
      </c>
      <c r="E39" s="25">
        <f t="shared" si="1"/>
        <v>0</v>
      </c>
      <c r="F39" s="25" t="e">
        <f>VLOOKUP(E39,Tab!$U$2:$V$255,2,TRUE)</f>
        <v>#N/A</v>
      </c>
      <c r="G39" s="26">
        <f t="shared" si="2"/>
        <v>512</v>
      </c>
      <c r="H39" s="26">
        <f t="shared" si="3"/>
        <v>511</v>
      </c>
      <c r="I39" s="26">
        <f t="shared" si="4"/>
        <v>508</v>
      </c>
      <c r="J39" s="27">
        <f t="shared" si="5"/>
        <v>1531</v>
      </c>
      <c r="K39" s="28">
        <f t="shared" si="6"/>
        <v>510.33333333333331</v>
      </c>
      <c r="L39" s="29"/>
      <c r="M39" s="131">
        <v>0</v>
      </c>
      <c r="N39" s="131">
        <v>0</v>
      </c>
      <c r="O39" s="131">
        <v>0</v>
      </c>
      <c r="P39" s="131">
        <v>0</v>
      </c>
      <c r="Q39" s="200">
        <v>0</v>
      </c>
      <c r="R39" s="196">
        <v>512</v>
      </c>
      <c r="S39" s="131">
        <v>0</v>
      </c>
      <c r="T39" s="131">
        <v>0</v>
      </c>
      <c r="U39" s="131">
        <v>0</v>
      </c>
      <c r="V39" s="131">
        <v>508</v>
      </c>
      <c r="W39" s="131">
        <v>0</v>
      </c>
      <c r="X39" s="131">
        <v>0</v>
      </c>
      <c r="Y39" s="131">
        <v>0</v>
      </c>
      <c r="Z39" s="131">
        <v>0</v>
      </c>
      <c r="AA39" s="131">
        <v>507</v>
      </c>
      <c r="AB39" s="131">
        <v>0</v>
      </c>
      <c r="AC39" s="131">
        <v>0</v>
      </c>
      <c r="AD39" s="131">
        <v>511</v>
      </c>
      <c r="AE39" s="131">
        <v>0</v>
      </c>
      <c r="AF39" s="131">
        <v>0</v>
      </c>
    </row>
    <row r="40" spans="1:32" ht="14.1" customHeight="1" x14ac:dyDescent="0.25">
      <c r="A40" s="21">
        <f t="shared" si="0"/>
        <v>27</v>
      </c>
      <c r="B40" s="129" t="s">
        <v>308</v>
      </c>
      <c r="C40" s="152">
        <v>11657</v>
      </c>
      <c r="D40" s="128" t="s">
        <v>60</v>
      </c>
      <c r="E40" s="25">
        <f t="shared" si="1"/>
        <v>0</v>
      </c>
      <c r="F40" s="25" t="e">
        <f>VLOOKUP(E40,Tab!$U$2:$V$255,2,TRUE)</f>
        <v>#N/A</v>
      </c>
      <c r="G40" s="26">
        <f t="shared" si="2"/>
        <v>512</v>
      </c>
      <c r="H40" s="26">
        <f t="shared" si="3"/>
        <v>511</v>
      </c>
      <c r="I40" s="26">
        <f t="shared" si="4"/>
        <v>504</v>
      </c>
      <c r="J40" s="27">
        <f t="shared" si="5"/>
        <v>1527</v>
      </c>
      <c r="K40" s="28">
        <f t="shared" si="6"/>
        <v>509</v>
      </c>
      <c r="L40" s="29"/>
      <c r="M40" s="131">
        <v>0</v>
      </c>
      <c r="N40" s="131">
        <v>0</v>
      </c>
      <c r="O40" s="131">
        <v>0</v>
      </c>
      <c r="P40" s="131">
        <v>0</v>
      </c>
      <c r="Q40" s="200">
        <v>0</v>
      </c>
      <c r="R40" s="196">
        <v>0</v>
      </c>
      <c r="S40" s="131">
        <v>0</v>
      </c>
      <c r="T40" s="131">
        <v>0</v>
      </c>
      <c r="U40" s="131">
        <v>504</v>
      </c>
      <c r="V40" s="131">
        <v>0</v>
      </c>
      <c r="W40" s="131">
        <v>0</v>
      </c>
      <c r="X40" s="131">
        <v>0</v>
      </c>
      <c r="Y40" s="131">
        <v>0</v>
      </c>
      <c r="Z40" s="131">
        <v>511</v>
      </c>
      <c r="AA40" s="131">
        <v>0</v>
      </c>
      <c r="AB40" s="131">
        <v>497</v>
      </c>
      <c r="AC40" s="131">
        <v>485</v>
      </c>
      <c r="AD40" s="131">
        <v>0</v>
      </c>
      <c r="AE40" s="131">
        <v>512</v>
      </c>
      <c r="AF40" s="131">
        <v>0</v>
      </c>
    </row>
    <row r="41" spans="1:32" ht="14.1" customHeight="1" x14ac:dyDescent="0.25">
      <c r="A41" s="21">
        <f t="shared" si="0"/>
        <v>28</v>
      </c>
      <c r="B41" s="141" t="s">
        <v>637</v>
      </c>
      <c r="C41" s="152">
        <v>11362</v>
      </c>
      <c r="D41" s="139" t="s">
        <v>165</v>
      </c>
      <c r="E41" s="25">
        <f t="shared" si="1"/>
        <v>526</v>
      </c>
      <c r="F41" s="25" t="str">
        <f>VLOOKUP(E41,Tab!$U$2:$V$255,2,TRUE)</f>
        <v>Não</v>
      </c>
      <c r="G41" s="26">
        <f t="shared" si="2"/>
        <v>526</v>
      </c>
      <c r="H41" s="26">
        <f t="shared" si="3"/>
        <v>496</v>
      </c>
      <c r="I41" s="26">
        <f t="shared" si="4"/>
        <v>493</v>
      </c>
      <c r="J41" s="27">
        <f t="shared" si="5"/>
        <v>1515</v>
      </c>
      <c r="K41" s="28">
        <f t="shared" si="6"/>
        <v>505</v>
      </c>
      <c r="L41" s="29"/>
      <c r="M41" s="131">
        <v>496</v>
      </c>
      <c r="N41" s="131">
        <v>0</v>
      </c>
      <c r="O41" s="131">
        <v>526</v>
      </c>
      <c r="P41" s="131">
        <v>493</v>
      </c>
      <c r="Q41" s="200">
        <v>0</v>
      </c>
      <c r="R41" s="196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</row>
    <row r="42" spans="1:32" ht="14.1" customHeight="1" x14ac:dyDescent="0.25">
      <c r="A42" s="21">
        <f t="shared" si="0"/>
        <v>29</v>
      </c>
      <c r="B42" s="141" t="s">
        <v>200</v>
      </c>
      <c r="C42" s="152">
        <v>10124</v>
      </c>
      <c r="D42" s="139" t="s">
        <v>24</v>
      </c>
      <c r="E42" s="25">
        <f t="shared" si="1"/>
        <v>510</v>
      </c>
      <c r="F42" s="25" t="str">
        <f>VLOOKUP(E42,Tab!$U$2:$V$255,2,TRUE)</f>
        <v>Não</v>
      </c>
      <c r="G42" s="26">
        <f t="shared" si="2"/>
        <v>511</v>
      </c>
      <c r="H42" s="26">
        <f t="shared" si="3"/>
        <v>510</v>
      </c>
      <c r="I42" s="26">
        <f t="shared" si="4"/>
        <v>494</v>
      </c>
      <c r="J42" s="27">
        <f t="shared" si="5"/>
        <v>1515</v>
      </c>
      <c r="K42" s="28">
        <f t="shared" si="6"/>
        <v>505</v>
      </c>
      <c r="L42" s="29"/>
      <c r="M42" s="131">
        <v>0</v>
      </c>
      <c r="N42" s="131">
        <v>0</v>
      </c>
      <c r="O42" s="131">
        <v>0</v>
      </c>
      <c r="P42" s="131">
        <v>0</v>
      </c>
      <c r="Q42" s="200">
        <v>510</v>
      </c>
      <c r="R42" s="196">
        <v>0</v>
      </c>
      <c r="S42" s="131">
        <v>0</v>
      </c>
      <c r="T42" s="131">
        <v>0</v>
      </c>
      <c r="U42" s="131">
        <v>511</v>
      </c>
      <c r="V42" s="131">
        <v>0</v>
      </c>
      <c r="W42" s="131">
        <v>494</v>
      </c>
      <c r="X42" s="131">
        <v>0</v>
      </c>
      <c r="Y42" s="131">
        <v>0</v>
      </c>
      <c r="Z42" s="131">
        <v>0</v>
      </c>
      <c r="AA42" s="131">
        <v>0</v>
      </c>
      <c r="AB42" s="131">
        <v>0</v>
      </c>
      <c r="AC42" s="131">
        <v>0</v>
      </c>
      <c r="AD42" s="131">
        <v>0</v>
      </c>
      <c r="AE42" s="131">
        <v>0</v>
      </c>
      <c r="AF42" s="131">
        <v>0</v>
      </c>
    </row>
    <row r="43" spans="1:32" ht="14.1" customHeight="1" x14ac:dyDescent="0.25">
      <c r="A43" s="21">
        <f t="shared" si="0"/>
        <v>30</v>
      </c>
      <c r="B43" s="141" t="s">
        <v>32</v>
      </c>
      <c r="C43" s="152">
        <v>15082</v>
      </c>
      <c r="D43" s="139" t="s">
        <v>76</v>
      </c>
      <c r="E43" s="25">
        <f t="shared" si="1"/>
        <v>0</v>
      </c>
      <c r="F43" s="25" t="e">
        <f>VLOOKUP(E43,Tab!$U$2:$V$255,2,TRUE)</f>
        <v>#N/A</v>
      </c>
      <c r="G43" s="26">
        <f t="shared" si="2"/>
        <v>509</v>
      </c>
      <c r="H43" s="26">
        <f t="shared" si="3"/>
        <v>505</v>
      </c>
      <c r="I43" s="26">
        <f t="shared" si="4"/>
        <v>500</v>
      </c>
      <c r="J43" s="27">
        <f t="shared" si="5"/>
        <v>1514</v>
      </c>
      <c r="K43" s="28">
        <f t="shared" si="6"/>
        <v>504.66666666666669</v>
      </c>
      <c r="L43" s="29"/>
      <c r="M43" s="131">
        <v>0</v>
      </c>
      <c r="N43" s="131">
        <v>0</v>
      </c>
      <c r="O43" s="131">
        <v>0</v>
      </c>
      <c r="P43" s="131">
        <v>0</v>
      </c>
      <c r="Q43" s="200">
        <v>0</v>
      </c>
      <c r="R43" s="196">
        <v>505</v>
      </c>
      <c r="S43" s="131">
        <v>500</v>
      </c>
      <c r="T43" s="131">
        <v>0</v>
      </c>
      <c r="U43" s="131">
        <v>0</v>
      </c>
      <c r="V43" s="131">
        <v>479</v>
      </c>
      <c r="W43" s="131">
        <v>0</v>
      </c>
      <c r="X43" s="131">
        <v>495</v>
      </c>
      <c r="Y43" s="131">
        <v>0</v>
      </c>
      <c r="Z43" s="131">
        <v>0</v>
      </c>
      <c r="AA43" s="131">
        <v>509</v>
      </c>
      <c r="AB43" s="131">
        <v>0</v>
      </c>
      <c r="AC43" s="131">
        <v>0</v>
      </c>
      <c r="AD43" s="131">
        <v>499</v>
      </c>
      <c r="AE43" s="131">
        <v>0</v>
      </c>
      <c r="AF43" s="131">
        <v>492</v>
      </c>
    </row>
    <row r="44" spans="1:32" ht="14.1" customHeight="1" x14ac:dyDescent="0.25">
      <c r="A44" s="21">
        <f t="shared" si="0"/>
        <v>31</v>
      </c>
      <c r="B44" s="141" t="s">
        <v>61</v>
      </c>
      <c r="C44" s="111">
        <v>779</v>
      </c>
      <c r="D44" s="139" t="s">
        <v>44</v>
      </c>
      <c r="E44" s="25">
        <f t="shared" si="1"/>
        <v>502</v>
      </c>
      <c r="F44" s="25" t="str">
        <f>VLOOKUP(E44,Tab!$U$2:$V$255,2,TRUE)</f>
        <v>Não</v>
      </c>
      <c r="G44" s="26">
        <f t="shared" si="2"/>
        <v>502</v>
      </c>
      <c r="H44" s="26">
        <f t="shared" si="3"/>
        <v>502</v>
      </c>
      <c r="I44" s="26">
        <f t="shared" si="4"/>
        <v>501</v>
      </c>
      <c r="J44" s="27">
        <f t="shared" si="5"/>
        <v>1505</v>
      </c>
      <c r="K44" s="28">
        <f t="shared" si="6"/>
        <v>501.66666666666669</v>
      </c>
      <c r="L44" s="29"/>
      <c r="M44" s="131">
        <v>502</v>
      </c>
      <c r="N44" s="131">
        <v>0</v>
      </c>
      <c r="O44" s="131">
        <v>0</v>
      </c>
      <c r="P44" s="131">
        <v>501</v>
      </c>
      <c r="Q44" s="200">
        <v>0</v>
      </c>
      <c r="R44" s="196">
        <v>0</v>
      </c>
      <c r="S44" s="131">
        <v>0</v>
      </c>
      <c r="T44" s="131">
        <v>0</v>
      </c>
      <c r="U44" s="131">
        <v>488</v>
      </c>
      <c r="V44" s="131">
        <v>0</v>
      </c>
      <c r="W44" s="131">
        <v>0</v>
      </c>
      <c r="X44" s="131">
        <v>0</v>
      </c>
      <c r="Y44" s="131">
        <v>0</v>
      </c>
      <c r="Z44" s="131">
        <v>502</v>
      </c>
      <c r="AA44" s="131">
        <v>0</v>
      </c>
      <c r="AB44" s="131">
        <v>0</v>
      </c>
      <c r="AC44" s="131">
        <v>0</v>
      </c>
      <c r="AD44" s="131">
        <v>0</v>
      </c>
      <c r="AE44" s="131">
        <v>0</v>
      </c>
      <c r="AF44" s="131">
        <v>0</v>
      </c>
    </row>
    <row r="45" spans="1:32" ht="14.1" customHeight="1" x14ac:dyDescent="0.25">
      <c r="A45" s="21">
        <f t="shared" si="0"/>
        <v>32</v>
      </c>
      <c r="B45" s="110" t="s">
        <v>81</v>
      </c>
      <c r="C45" s="111">
        <v>314</v>
      </c>
      <c r="D45" s="112" t="s">
        <v>24</v>
      </c>
      <c r="E45" s="25">
        <f t="shared" si="1"/>
        <v>503</v>
      </c>
      <c r="F45" s="25" t="str">
        <f>VLOOKUP(E45,Tab!$U$2:$V$255,2,TRUE)</f>
        <v>Não</v>
      </c>
      <c r="G45" s="26">
        <f t="shared" si="2"/>
        <v>503</v>
      </c>
      <c r="H45" s="26">
        <f t="shared" si="3"/>
        <v>503</v>
      </c>
      <c r="I45" s="26">
        <f t="shared" si="4"/>
        <v>479</v>
      </c>
      <c r="J45" s="27">
        <f t="shared" si="5"/>
        <v>1485</v>
      </c>
      <c r="K45" s="28">
        <f t="shared" si="6"/>
        <v>495</v>
      </c>
      <c r="L45" s="29"/>
      <c r="M45" s="131">
        <v>0</v>
      </c>
      <c r="N45" s="131">
        <v>0</v>
      </c>
      <c r="O45" s="131">
        <v>0</v>
      </c>
      <c r="P45" s="131">
        <v>0</v>
      </c>
      <c r="Q45" s="200">
        <v>503</v>
      </c>
      <c r="R45" s="196">
        <v>0</v>
      </c>
      <c r="S45" s="131">
        <v>0</v>
      </c>
      <c r="T45" s="131">
        <v>0</v>
      </c>
      <c r="U45" s="131">
        <v>503</v>
      </c>
      <c r="V45" s="131">
        <v>0</v>
      </c>
      <c r="W45" s="131">
        <v>479</v>
      </c>
      <c r="X45" s="131">
        <v>0</v>
      </c>
      <c r="Y45" s="131">
        <v>0</v>
      </c>
      <c r="Z45" s="131">
        <v>0</v>
      </c>
      <c r="AA45" s="131">
        <v>0</v>
      </c>
      <c r="AB45" s="131">
        <v>0</v>
      </c>
      <c r="AC45" s="131">
        <v>0</v>
      </c>
      <c r="AD45" s="131">
        <v>0</v>
      </c>
      <c r="AE45" s="131">
        <v>0</v>
      </c>
      <c r="AF45" s="131">
        <v>0</v>
      </c>
    </row>
    <row r="46" spans="1:32" ht="14.1" customHeight="1" x14ac:dyDescent="0.25">
      <c r="A46" s="21">
        <f t="shared" ref="A46:A77" si="7">A45+1</f>
        <v>33</v>
      </c>
      <c r="B46" s="141" t="s">
        <v>197</v>
      </c>
      <c r="C46" s="152">
        <v>12004</v>
      </c>
      <c r="D46" s="139" t="s">
        <v>79</v>
      </c>
      <c r="E46" s="25">
        <f t="shared" ref="E46:E77" si="8">MAX(M46:Q46)</f>
        <v>489</v>
      </c>
      <c r="F46" s="25" t="e">
        <f>VLOOKUP(E46,Tab!$U$2:$V$255,2,TRUE)</f>
        <v>#N/A</v>
      </c>
      <c r="G46" s="26">
        <f t="shared" ref="G46:G77" si="9">LARGE(M46:AF46,1)</f>
        <v>489</v>
      </c>
      <c r="H46" s="26">
        <f t="shared" ref="H46:H77" si="10">LARGE(M46:AF46,2)</f>
        <v>483</v>
      </c>
      <c r="I46" s="26">
        <f t="shared" ref="I46:I77" si="11">LARGE(M46:AF46,3)</f>
        <v>478</v>
      </c>
      <c r="J46" s="27">
        <f t="shared" ref="J46:J77" si="12">SUM(G46:I46)</f>
        <v>1450</v>
      </c>
      <c r="K46" s="28">
        <f t="shared" ref="K46:K77" si="13">J46/3</f>
        <v>483.33333333333331</v>
      </c>
      <c r="L46" s="29"/>
      <c r="M46" s="131">
        <v>489</v>
      </c>
      <c r="N46" s="131">
        <v>0</v>
      </c>
      <c r="O46" s="131">
        <v>483</v>
      </c>
      <c r="P46" s="131">
        <v>0</v>
      </c>
      <c r="Q46" s="200">
        <v>0</v>
      </c>
      <c r="R46" s="196">
        <v>0</v>
      </c>
      <c r="S46" s="131">
        <v>0</v>
      </c>
      <c r="T46" s="131">
        <v>0</v>
      </c>
      <c r="U46" s="131">
        <v>407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471</v>
      </c>
      <c r="AD46" s="131">
        <v>0</v>
      </c>
      <c r="AE46" s="131">
        <v>478</v>
      </c>
      <c r="AF46" s="131">
        <v>0</v>
      </c>
    </row>
    <row r="47" spans="1:32" ht="14.1" customHeight="1" x14ac:dyDescent="0.25">
      <c r="A47" s="21">
        <f t="shared" si="7"/>
        <v>34</v>
      </c>
      <c r="B47" s="141" t="s">
        <v>429</v>
      </c>
      <c r="C47" s="152">
        <v>4867</v>
      </c>
      <c r="D47" s="139" t="s">
        <v>118</v>
      </c>
      <c r="E47" s="25">
        <f t="shared" si="8"/>
        <v>478</v>
      </c>
      <c r="F47" s="25" t="e">
        <f>VLOOKUP(E47,Tab!$U$2:$V$255,2,TRUE)</f>
        <v>#N/A</v>
      </c>
      <c r="G47" s="26">
        <f t="shared" si="9"/>
        <v>500</v>
      </c>
      <c r="H47" s="26">
        <f t="shared" si="10"/>
        <v>478</v>
      </c>
      <c r="I47" s="26">
        <f t="shared" si="11"/>
        <v>469</v>
      </c>
      <c r="J47" s="27">
        <f t="shared" si="12"/>
        <v>1447</v>
      </c>
      <c r="K47" s="28">
        <f t="shared" si="13"/>
        <v>482.33333333333331</v>
      </c>
      <c r="L47" s="29"/>
      <c r="M47" s="131">
        <v>478</v>
      </c>
      <c r="N47" s="131">
        <v>0</v>
      </c>
      <c r="O47" s="131">
        <v>0</v>
      </c>
      <c r="P47" s="131">
        <v>469</v>
      </c>
      <c r="Q47" s="200">
        <v>0</v>
      </c>
      <c r="R47" s="196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1">
        <v>500</v>
      </c>
      <c r="AD47" s="131">
        <v>0</v>
      </c>
      <c r="AE47" s="131">
        <v>0</v>
      </c>
      <c r="AF47" s="131">
        <v>0</v>
      </c>
    </row>
    <row r="48" spans="1:32" ht="14.1" customHeight="1" x14ac:dyDescent="0.25">
      <c r="A48" s="21">
        <f t="shared" si="7"/>
        <v>35</v>
      </c>
      <c r="B48" s="141" t="s">
        <v>92</v>
      </c>
      <c r="C48" s="152">
        <v>7899</v>
      </c>
      <c r="D48" s="139" t="s">
        <v>369</v>
      </c>
      <c r="E48" s="25">
        <f t="shared" si="8"/>
        <v>453</v>
      </c>
      <c r="F48" s="25" t="e">
        <f>VLOOKUP(E48,Tab!$U$2:$V$255,2,TRUE)</f>
        <v>#N/A</v>
      </c>
      <c r="G48" s="26">
        <f t="shared" si="9"/>
        <v>498</v>
      </c>
      <c r="H48" s="26">
        <f t="shared" si="10"/>
        <v>476</v>
      </c>
      <c r="I48" s="26">
        <f t="shared" si="11"/>
        <v>468</v>
      </c>
      <c r="J48" s="27">
        <f t="shared" si="12"/>
        <v>1442</v>
      </c>
      <c r="K48" s="28">
        <f t="shared" si="13"/>
        <v>480.66666666666669</v>
      </c>
      <c r="L48" s="29"/>
      <c r="M48" s="131">
        <v>0</v>
      </c>
      <c r="N48" s="131">
        <v>453</v>
      </c>
      <c r="O48" s="131">
        <v>0</v>
      </c>
      <c r="P48" s="131">
        <v>0</v>
      </c>
      <c r="Q48" s="200">
        <v>0</v>
      </c>
      <c r="R48" s="196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468</v>
      </c>
      <c r="AB48" s="131">
        <v>0</v>
      </c>
      <c r="AC48" s="131">
        <v>0</v>
      </c>
      <c r="AD48" s="131">
        <v>476</v>
      </c>
      <c r="AE48" s="131">
        <v>0</v>
      </c>
      <c r="AF48" s="131">
        <v>498</v>
      </c>
    </row>
    <row r="49" spans="1:32" ht="14.1" customHeight="1" x14ac:dyDescent="0.25">
      <c r="A49" s="21">
        <f t="shared" si="7"/>
        <v>36</v>
      </c>
      <c r="B49" s="129" t="s">
        <v>72</v>
      </c>
      <c r="C49" s="33">
        <v>738</v>
      </c>
      <c r="D49" s="128" t="s">
        <v>369</v>
      </c>
      <c r="E49" s="25">
        <f t="shared" si="8"/>
        <v>469</v>
      </c>
      <c r="F49" s="25" t="e">
        <f>VLOOKUP(E49,Tab!$U$2:$V$255,2,TRUE)</f>
        <v>#N/A</v>
      </c>
      <c r="G49" s="26">
        <f t="shared" si="9"/>
        <v>490</v>
      </c>
      <c r="H49" s="26">
        <f t="shared" si="10"/>
        <v>478</v>
      </c>
      <c r="I49" s="26">
        <f t="shared" si="11"/>
        <v>469</v>
      </c>
      <c r="J49" s="27">
        <f t="shared" si="12"/>
        <v>1437</v>
      </c>
      <c r="K49" s="28">
        <f t="shared" si="13"/>
        <v>479</v>
      </c>
      <c r="L49" s="29"/>
      <c r="M49" s="131">
        <v>0</v>
      </c>
      <c r="N49" s="131">
        <v>469</v>
      </c>
      <c r="O49" s="131">
        <v>0</v>
      </c>
      <c r="P49" s="131">
        <v>0</v>
      </c>
      <c r="Q49" s="200">
        <v>0</v>
      </c>
      <c r="R49" s="196">
        <v>0</v>
      </c>
      <c r="S49" s="131">
        <v>0</v>
      </c>
      <c r="T49" s="131">
        <v>478</v>
      </c>
      <c r="U49" s="131">
        <v>0</v>
      </c>
      <c r="V49" s="131">
        <v>0</v>
      </c>
      <c r="W49" s="131">
        <v>0</v>
      </c>
      <c r="X49" s="131">
        <v>490</v>
      </c>
      <c r="Y49" s="131">
        <v>0</v>
      </c>
      <c r="Z49" s="131">
        <v>0</v>
      </c>
      <c r="AA49" s="131">
        <v>0</v>
      </c>
      <c r="AB49" s="131">
        <v>0</v>
      </c>
      <c r="AC49" s="131">
        <v>0</v>
      </c>
      <c r="AD49" s="131">
        <v>0</v>
      </c>
      <c r="AE49" s="131">
        <v>0</v>
      </c>
      <c r="AF49" s="131">
        <v>0</v>
      </c>
    </row>
    <row r="50" spans="1:32" ht="14.1" customHeight="1" x14ac:dyDescent="0.25">
      <c r="A50" s="21">
        <f t="shared" si="7"/>
        <v>37</v>
      </c>
      <c r="B50" s="32" t="s">
        <v>284</v>
      </c>
      <c r="C50" s="33">
        <v>10634</v>
      </c>
      <c r="D50" s="128" t="s">
        <v>44</v>
      </c>
      <c r="E50" s="25">
        <f t="shared" si="8"/>
        <v>401</v>
      </c>
      <c r="F50" s="25" t="e">
        <f>VLOOKUP(E50,Tab!$U$2:$V$255,2,TRUE)</f>
        <v>#N/A</v>
      </c>
      <c r="G50" s="26">
        <f t="shared" si="9"/>
        <v>489</v>
      </c>
      <c r="H50" s="26">
        <f t="shared" si="10"/>
        <v>477</v>
      </c>
      <c r="I50" s="26">
        <f t="shared" si="11"/>
        <v>463</v>
      </c>
      <c r="J50" s="27">
        <f t="shared" si="12"/>
        <v>1429</v>
      </c>
      <c r="K50" s="28">
        <f t="shared" si="13"/>
        <v>476.33333333333331</v>
      </c>
      <c r="L50" s="29"/>
      <c r="M50" s="131">
        <v>401</v>
      </c>
      <c r="N50" s="131">
        <v>0</v>
      </c>
      <c r="O50" s="131">
        <v>0</v>
      </c>
      <c r="P50" s="131">
        <v>0</v>
      </c>
      <c r="Q50" s="200">
        <v>0</v>
      </c>
      <c r="R50" s="196">
        <v>0</v>
      </c>
      <c r="S50" s="131">
        <v>0</v>
      </c>
      <c r="T50" s="131">
        <v>0</v>
      </c>
      <c r="U50" s="131">
        <v>463</v>
      </c>
      <c r="V50" s="131">
        <v>0</v>
      </c>
      <c r="W50" s="131">
        <v>0</v>
      </c>
      <c r="X50" s="131">
        <v>0</v>
      </c>
      <c r="Y50" s="131">
        <v>0</v>
      </c>
      <c r="Z50" s="131">
        <v>489</v>
      </c>
      <c r="AA50" s="131">
        <v>0</v>
      </c>
      <c r="AB50" s="131">
        <v>0</v>
      </c>
      <c r="AC50" s="131">
        <v>477</v>
      </c>
      <c r="AD50" s="131">
        <v>0</v>
      </c>
      <c r="AE50" s="131">
        <v>450</v>
      </c>
      <c r="AF50" s="131">
        <v>0</v>
      </c>
    </row>
    <row r="51" spans="1:32" ht="14.1" customHeight="1" x14ac:dyDescent="0.25">
      <c r="A51" s="21">
        <f t="shared" si="7"/>
        <v>38</v>
      </c>
      <c r="B51" s="129" t="s">
        <v>471</v>
      </c>
      <c r="C51" s="33">
        <v>12741</v>
      </c>
      <c r="D51" s="128" t="s">
        <v>44</v>
      </c>
      <c r="E51" s="25">
        <f t="shared" si="8"/>
        <v>474</v>
      </c>
      <c r="F51" s="25" t="e">
        <f>VLOOKUP(E51,Tab!$U$2:$V$255,2,TRUE)</f>
        <v>#N/A</v>
      </c>
      <c r="G51" s="26">
        <f t="shared" si="9"/>
        <v>486</v>
      </c>
      <c r="H51" s="26">
        <f t="shared" si="10"/>
        <v>474</v>
      </c>
      <c r="I51" s="26">
        <f t="shared" si="11"/>
        <v>458</v>
      </c>
      <c r="J51" s="27">
        <f t="shared" si="12"/>
        <v>1418</v>
      </c>
      <c r="K51" s="28">
        <f t="shared" si="13"/>
        <v>472.66666666666669</v>
      </c>
      <c r="L51" s="29"/>
      <c r="M51" s="131">
        <v>452</v>
      </c>
      <c r="N51" s="131">
        <v>0</v>
      </c>
      <c r="O51" s="131">
        <v>0</v>
      </c>
      <c r="P51" s="131">
        <v>474</v>
      </c>
      <c r="Q51" s="200">
        <v>0</v>
      </c>
      <c r="R51" s="196">
        <v>0</v>
      </c>
      <c r="S51" s="131">
        <v>0</v>
      </c>
      <c r="T51" s="131">
        <v>0</v>
      </c>
      <c r="U51" s="131">
        <v>486</v>
      </c>
      <c r="V51" s="131">
        <v>0</v>
      </c>
      <c r="W51" s="131">
        <v>0</v>
      </c>
      <c r="X51" s="131">
        <v>0</v>
      </c>
      <c r="Y51" s="131">
        <v>0</v>
      </c>
      <c r="Z51" s="131">
        <v>458</v>
      </c>
      <c r="AA51" s="131">
        <v>0</v>
      </c>
      <c r="AB51" s="131">
        <v>0</v>
      </c>
      <c r="AC51" s="131">
        <v>0</v>
      </c>
      <c r="AD51" s="131">
        <v>0</v>
      </c>
      <c r="AE51" s="131">
        <v>0</v>
      </c>
      <c r="AF51" s="131">
        <v>0</v>
      </c>
    </row>
    <row r="52" spans="1:32" ht="14.1" customHeight="1" x14ac:dyDescent="0.25">
      <c r="A52" s="21">
        <f t="shared" si="7"/>
        <v>39</v>
      </c>
      <c r="B52" s="129" t="s">
        <v>266</v>
      </c>
      <c r="C52" s="33">
        <v>14423</v>
      </c>
      <c r="D52" s="128" t="s">
        <v>290</v>
      </c>
      <c r="E52" s="25">
        <f t="shared" si="8"/>
        <v>473</v>
      </c>
      <c r="F52" s="25" t="e">
        <f>VLOOKUP(E52,Tab!$U$2:$V$255,2,TRUE)</f>
        <v>#N/A</v>
      </c>
      <c r="G52" s="26">
        <f t="shared" si="9"/>
        <v>475</v>
      </c>
      <c r="H52" s="26">
        <f t="shared" si="10"/>
        <v>473</v>
      </c>
      <c r="I52" s="26">
        <f t="shared" si="11"/>
        <v>451</v>
      </c>
      <c r="J52" s="27">
        <f t="shared" si="12"/>
        <v>1399</v>
      </c>
      <c r="K52" s="28">
        <f t="shared" si="13"/>
        <v>466.33333333333331</v>
      </c>
      <c r="L52" s="29"/>
      <c r="M52" s="131">
        <v>0</v>
      </c>
      <c r="N52" s="131">
        <v>473</v>
      </c>
      <c r="O52" s="131">
        <v>0</v>
      </c>
      <c r="P52" s="131">
        <v>0</v>
      </c>
      <c r="Q52" s="200">
        <v>0</v>
      </c>
      <c r="R52" s="196">
        <v>0</v>
      </c>
      <c r="S52" s="131">
        <v>0</v>
      </c>
      <c r="T52" s="131">
        <v>421</v>
      </c>
      <c r="U52" s="131">
        <v>0</v>
      </c>
      <c r="V52" s="131">
        <v>451</v>
      </c>
      <c r="W52" s="131">
        <v>0</v>
      </c>
      <c r="X52" s="131">
        <v>0</v>
      </c>
      <c r="Y52" s="131">
        <v>0</v>
      </c>
      <c r="Z52" s="131">
        <v>0</v>
      </c>
      <c r="AA52" s="131">
        <v>475</v>
      </c>
      <c r="AB52" s="131">
        <v>0</v>
      </c>
      <c r="AC52" s="131">
        <v>0</v>
      </c>
      <c r="AD52" s="131">
        <v>366</v>
      </c>
      <c r="AE52" s="131">
        <v>0</v>
      </c>
      <c r="AF52" s="131">
        <v>0</v>
      </c>
    </row>
    <row r="53" spans="1:32" ht="14.1" customHeight="1" x14ac:dyDescent="0.25">
      <c r="A53" s="21">
        <f t="shared" si="7"/>
        <v>40</v>
      </c>
      <c r="B53" s="129" t="s">
        <v>198</v>
      </c>
      <c r="C53" s="33">
        <v>49</v>
      </c>
      <c r="D53" s="128" t="s">
        <v>41</v>
      </c>
      <c r="E53" s="25">
        <f t="shared" si="8"/>
        <v>0</v>
      </c>
      <c r="F53" s="25" t="e">
        <f>VLOOKUP(E53,Tab!$U$2:$V$255,2,TRUE)</f>
        <v>#N/A</v>
      </c>
      <c r="G53" s="26">
        <f t="shared" si="9"/>
        <v>503</v>
      </c>
      <c r="H53" s="26">
        <f t="shared" si="10"/>
        <v>476</v>
      </c>
      <c r="I53" s="26">
        <f t="shared" si="11"/>
        <v>406</v>
      </c>
      <c r="J53" s="27">
        <f t="shared" si="12"/>
        <v>1385</v>
      </c>
      <c r="K53" s="28">
        <f t="shared" si="13"/>
        <v>461.66666666666669</v>
      </c>
      <c r="L53" s="29"/>
      <c r="M53" s="131">
        <v>0</v>
      </c>
      <c r="N53" s="131">
        <v>0</v>
      </c>
      <c r="O53" s="131">
        <v>0</v>
      </c>
      <c r="P53" s="131">
        <v>0</v>
      </c>
      <c r="Q53" s="200">
        <v>0</v>
      </c>
      <c r="R53" s="196">
        <v>503</v>
      </c>
      <c r="S53" s="131">
        <v>476</v>
      </c>
      <c r="T53" s="131">
        <v>406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0</v>
      </c>
      <c r="AC53" s="131">
        <v>0</v>
      </c>
      <c r="AD53" s="131">
        <v>0</v>
      </c>
      <c r="AE53" s="131">
        <v>0</v>
      </c>
      <c r="AF53" s="131">
        <v>0</v>
      </c>
    </row>
    <row r="54" spans="1:32" ht="14.1" customHeight="1" x14ac:dyDescent="0.25">
      <c r="A54" s="21">
        <f t="shared" si="7"/>
        <v>41</v>
      </c>
      <c r="B54" s="32" t="s">
        <v>415</v>
      </c>
      <c r="C54" s="33">
        <v>13795</v>
      </c>
      <c r="D54" s="34" t="s">
        <v>44</v>
      </c>
      <c r="E54" s="25">
        <f t="shared" si="8"/>
        <v>445</v>
      </c>
      <c r="F54" s="25" t="e">
        <f>VLOOKUP(E54,Tab!$U$2:$V$255,2,TRUE)</f>
        <v>#N/A</v>
      </c>
      <c r="G54" s="26">
        <f t="shared" si="9"/>
        <v>476</v>
      </c>
      <c r="H54" s="26">
        <f t="shared" si="10"/>
        <v>459</v>
      </c>
      <c r="I54" s="26">
        <f t="shared" si="11"/>
        <v>445</v>
      </c>
      <c r="J54" s="27">
        <f t="shared" si="12"/>
        <v>1380</v>
      </c>
      <c r="K54" s="28">
        <f t="shared" si="13"/>
        <v>460</v>
      </c>
      <c r="L54" s="29"/>
      <c r="M54" s="131">
        <v>415</v>
      </c>
      <c r="N54" s="131">
        <v>0</v>
      </c>
      <c r="O54" s="131">
        <v>0</v>
      </c>
      <c r="P54" s="131">
        <v>445</v>
      </c>
      <c r="Q54" s="200">
        <v>0</v>
      </c>
      <c r="R54" s="196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476</v>
      </c>
      <c r="AA54" s="131">
        <v>0</v>
      </c>
      <c r="AB54" s="131">
        <v>0</v>
      </c>
      <c r="AC54" s="131">
        <v>459</v>
      </c>
      <c r="AD54" s="131">
        <v>0</v>
      </c>
      <c r="AE54" s="131">
        <v>0</v>
      </c>
      <c r="AF54" s="131">
        <v>0</v>
      </c>
    </row>
    <row r="55" spans="1:32" ht="14.1" customHeight="1" x14ac:dyDescent="0.25">
      <c r="A55" s="21">
        <f t="shared" si="7"/>
        <v>42</v>
      </c>
      <c r="B55" s="129" t="s">
        <v>285</v>
      </c>
      <c r="C55" s="33">
        <v>13492</v>
      </c>
      <c r="D55" s="128" t="s">
        <v>44</v>
      </c>
      <c r="E55" s="25">
        <f t="shared" si="8"/>
        <v>490</v>
      </c>
      <c r="F55" s="25" t="e">
        <f>VLOOKUP(E55,Tab!$U$2:$V$255,2,TRUE)</f>
        <v>#N/A</v>
      </c>
      <c r="G55" s="26">
        <f t="shared" si="9"/>
        <v>490</v>
      </c>
      <c r="H55" s="26">
        <f t="shared" si="10"/>
        <v>454</v>
      </c>
      <c r="I55" s="26">
        <f t="shared" si="11"/>
        <v>431</v>
      </c>
      <c r="J55" s="27">
        <f t="shared" si="12"/>
        <v>1375</v>
      </c>
      <c r="K55" s="28">
        <f t="shared" si="13"/>
        <v>458.33333333333331</v>
      </c>
      <c r="L55" s="29"/>
      <c r="M55" s="131">
        <v>454</v>
      </c>
      <c r="N55" s="131">
        <v>0</v>
      </c>
      <c r="O55" s="131">
        <v>490</v>
      </c>
      <c r="P55" s="131">
        <v>431</v>
      </c>
      <c r="Q55" s="200">
        <v>0</v>
      </c>
      <c r="R55" s="196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0</v>
      </c>
      <c r="AE55" s="131">
        <v>0</v>
      </c>
      <c r="AF55" s="131">
        <v>0</v>
      </c>
    </row>
    <row r="56" spans="1:32" ht="14.1" customHeight="1" x14ac:dyDescent="0.25">
      <c r="A56" s="21">
        <f t="shared" si="7"/>
        <v>43</v>
      </c>
      <c r="B56" s="129" t="s">
        <v>195</v>
      </c>
      <c r="C56" s="33">
        <v>1024</v>
      </c>
      <c r="D56" s="128" t="s">
        <v>44</v>
      </c>
      <c r="E56" s="25">
        <f t="shared" si="8"/>
        <v>0</v>
      </c>
      <c r="F56" s="25" t="e">
        <f>VLOOKUP(E56,Tab!$U$2:$V$255,2,TRUE)</f>
        <v>#N/A</v>
      </c>
      <c r="G56" s="26">
        <f t="shared" si="9"/>
        <v>460</v>
      </c>
      <c r="H56" s="26">
        <f t="shared" si="10"/>
        <v>454</v>
      </c>
      <c r="I56" s="26">
        <f t="shared" si="11"/>
        <v>452</v>
      </c>
      <c r="J56" s="27">
        <f t="shared" si="12"/>
        <v>1366</v>
      </c>
      <c r="K56" s="28">
        <f t="shared" si="13"/>
        <v>455.33333333333331</v>
      </c>
      <c r="L56" s="29"/>
      <c r="M56" s="131">
        <v>0</v>
      </c>
      <c r="N56" s="131">
        <v>0</v>
      </c>
      <c r="O56" s="131">
        <v>0</v>
      </c>
      <c r="P56" s="131">
        <v>0</v>
      </c>
      <c r="Q56" s="200">
        <v>0</v>
      </c>
      <c r="R56" s="196">
        <v>0</v>
      </c>
      <c r="S56" s="131">
        <v>0</v>
      </c>
      <c r="T56" s="131">
        <v>0</v>
      </c>
      <c r="U56" s="131">
        <v>445</v>
      </c>
      <c r="V56" s="131">
        <v>0</v>
      </c>
      <c r="W56" s="131">
        <v>0</v>
      </c>
      <c r="X56" s="131">
        <v>0</v>
      </c>
      <c r="Y56" s="131">
        <v>0</v>
      </c>
      <c r="Z56" s="131">
        <v>452</v>
      </c>
      <c r="AA56" s="131">
        <v>0</v>
      </c>
      <c r="AB56" s="131">
        <v>454</v>
      </c>
      <c r="AC56" s="131">
        <v>439</v>
      </c>
      <c r="AD56" s="131">
        <v>0</v>
      </c>
      <c r="AE56" s="131">
        <v>460</v>
      </c>
      <c r="AF56" s="131">
        <v>0</v>
      </c>
    </row>
    <row r="57" spans="1:32" ht="14.1" customHeight="1" x14ac:dyDescent="0.25">
      <c r="A57" s="21">
        <f t="shared" si="7"/>
        <v>44</v>
      </c>
      <c r="B57" s="129" t="s">
        <v>513</v>
      </c>
      <c r="C57" s="33">
        <v>14607</v>
      </c>
      <c r="D57" s="128" t="s">
        <v>76</v>
      </c>
      <c r="E57" s="25">
        <f t="shared" si="8"/>
        <v>477</v>
      </c>
      <c r="F57" s="25" t="e">
        <f>VLOOKUP(E57,Tab!$U$2:$V$255,2,TRUE)</f>
        <v>#N/A</v>
      </c>
      <c r="G57" s="26">
        <f t="shared" si="9"/>
        <v>477</v>
      </c>
      <c r="H57" s="26">
        <f t="shared" si="10"/>
        <v>449</v>
      </c>
      <c r="I57" s="26">
        <f t="shared" si="11"/>
        <v>435</v>
      </c>
      <c r="J57" s="27">
        <f t="shared" si="12"/>
        <v>1361</v>
      </c>
      <c r="K57" s="28">
        <f t="shared" si="13"/>
        <v>453.66666666666669</v>
      </c>
      <c r="L57" s="29"/>
      <c r="M57" s="131">
        <v>0</v>
      </c>
      <c r="N57" s="131">
        <v>477</v>
      </c>
      <c r="O57" s="131">
        <v>0</v>
      </c>
      <c r="P57" s="131">
        <v>0</v>
      </c>
      <c r="Q57" s="200">
        <v>0</v>
      </c>
      <c r="R57" s="196">
        <v>449</v>
      </c>
      <c r="S57" s="131">
        <v>0</v>
      </c>
      <c r="T57" s="131">
        <v>435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  <c r="AC57" s="131">
        <v>0</v>
      </c>
      <c r="AD57" s="131">
        <v>0</v>
      </c>
      <c r="AE57" s="131">
        <v>0</v>
      </c>
      <c r="AF57" s="131">
        <v>0</v>
      </c>
    </row>
    <row r="58" spans="1:32" ht="14.1" customHeight="1" x14ac:dyDescent="0.25">
      <c r="A58" s="21">
        <f t="shared" si="7"/>
        <v>45</v>
      </c>
      <c r="B58" s="141" t="s">
        <v>407</v>
      </c>
      <c r="C58" s="152">
        <v>13817</v>
      </c>
      <c r="D58" s="139" t="s">
        <v>44</v>
      </c>
      <c r="E58" s="25">
        <f t="shared" si="8"/>
        <v>447</v>
      </c>
      <c r="F58" s="25" t="e">
        <f>VLOOKUP(E58,Tab!$U$2:$V$255,2,TRUE)</f>
        <v>#N/A</v>
      </c>
      <c r="G58" s="26">
        <f t="shared" si="9"/>
        <v>464</v>
      </c>
      <c r="H58" s="26">
        <f t="shared" si="10"/>
        <v>447</v>
      </c>
      <c r="I58" s="26">
        <f t="shared" si="11"/>
        <v>445</v>
      </c>
      <c r="J58" s="27">
        <f t="shared" si="12"/>
        <v>1356</v>
      </c>
      <c r="K58" s="28">
        <f t="shared" si="13"/>
        <v>452</v>
      </c>
      <c r="L58" s="29"/>
      <c r="M58" s="131">
        <v>447</v>
      </c>
      <c r="N58" s="131">
        <v>0</v>
      </c>
      <c r="O58" s="131">
        <v>0</v>
      </c>
      <c r="P58" s="131">
        <v>0</v>
      </c>
      <c r="Q58" s="200">
        <v>0</v>
      </c>
      <c r="R58" s="196">
        <v>0</v>
      </c>
      <c r="S58" s="131">
        <v>0</v>
      </c>
      <c r="T58" s="131">
        <v>0</v>
      </c>
      <c r="U58" s="131">
        <v>464</v>
      </c>
      <c r="V58" s="131">
        <v>0</v>
      </c>
      <c r="W58" s="131">
        <v>0</v>
      </c>
      <c r="X58" s="131">
        <v>0</v>
      </c>
      <c r="Y58" s="131">
        <v>0</v>
      </c>
      <c r="Z58" s="131">
        <v>418</v>
      </c>
      <c r="AA58" s="131">
        <v>0</v>
      </c>
      <c r="AB58" s="131">
        <v>445</v>
      </c>
      <c r="AC58" s="131">
        <v>0</v>
      </c>
      <c r="AD58" s="131">
        <v>0</v>
      </c>
      <c r="AE58" s="131">
        <v>0</v>
      </c>
      <c r="AF58" s="131">
        <v>0</v>
      </c>
    </row>
    <row r="59" spans="1:32" ht="14.1" customHeight="1" x14ac:dyDescent="0.25">
      <c r="A59" s="21">
        <f t="shared" si="7"/>
        <v>46</v>
      </c>
      <c r="B59" s="141" t="s">
        <v>71</v>
      </c>
      <c r="C59" s="152">
        <v>4833</v>
      </c>
      <c r="D59" s="139" t="s">
        <v>44</v>
      </c>
      <c r="E59" s="25">
        <f t="shared" si="8"/>
        <v>462</v>
      </c>
      <c r="F59" s="25" t="e">
        <f>VLOOKUP(E59,Tab!$U$2:$V$255,2,TRUE)</f>
        <v>#N/A</v>
      </c>
      <c r="G59" s="26">
        <f t="shared" si="9"/>
        <v>462</v>
      </c>
      <c r="H59" s="26">
        <f t="shared" si="10"/>
        <v>461</v>
      </c>
      <c r="I59" s="26">
        <f t="shared" si="11"/>
        <v>427</v>
      </c>
      <c r="J59" s="27">
        <f t="shared" si="12"/>
        <v>1350</v>
      </c>
      <c r="K59" s="28">
        <f t="shared" si="13"/>
        <v>450</v>
      </c>
      <c r="L59" s="29"/>
      <c r="M59" s="131">
        <v>391</v>
      </c>
      <c r="N59" s="131">
        <v>0</v>
      </c>
      <c r="O59" s="131">
        <v>0</v>
      </c>
      <c r="P59" s="131">
        <v>462</v>
      </c>
      <c r="Q59" s="200">
        <v>0</v>
      </c>
      <c r="R59" s="196">
        <v>0</v>
      </c>
      <c r="S59" s="131">
        <v>0</v>
      </c>
      <c r="T59" s="131">
        <v>0</v>
      </c>
      <c r="U59" s="131">
        <v>461</v>
      </c>
      <c r="V59" s="131">
        <v>0</v>
      </c>
      <c r="W59" s="131">
        <v>0</v>
      </c>
      <c r="X59" s="131">
        <v>0</v>
      </c>
      <c r="Y59" s="131">
        <v>0</v>
      </c>
      <c r="Z59" s="131">
        <v>427</v>
      </c>
      <c r="AA59" s="131">
        <v>0</v>
      </c>
      <c r="AB59" s="131">
        <v>0</v>
      </c>
      <c r="AC59" s="131">
        <v>0</v>
      </c>
      <c r="AD59" s="131">
        <v>0</v>
      </c>
      <c r="AE59" s="131">
        <v>0</v>
      </c>
      <c r="AF59" s="131">
        <v>0</v>
      </c>
    </row>
    <row r="60" spans="1:32" ht="14.1" customHeight="1" x14ac:dyDescent="0.25">
      <c r="A60" s="21">
        <f t="shared" si="7"/>
        <v>47</v>
      </c>
      <c r="B60" s="141" t="s">
        <v>430</v>
      </c>
      <c r="C60" s="152">
        <v>14859</v>
      </c>
      <c r="D60" s="139" t="s">
        <v>44</v>
      </c>
      <c r="E60" s="25">
        <f t="shared" si="8"/>
        <v>0</v>
      </c>
      <c r="F60" s="25" t="e">
        <f>VLOOKUP(E60,Tab!$U$2:$V$255,2,TRUE)</f>
        <v>#N/A</v>
      </c>
      <c r="G60" s="26">
        <f t="shared" si="9"/>
        <v>473</v>
      </c>
      <c r="H60" s="26">
        <f t="shared" si="10"/>
        <v>443</v>
      </c>
      <c r="I60" s="26">
        <f t="shared" si="11"/>
        <v>395</v>
      </c>
      <c r="J60" s="27">
        <f t="shared" si="12"/>
        <v>1311</v>
      </c>
      <c r="K60" s="28">
        <f t="shared" si="13"/>
        <v>437</v>
      </c>
      <c r="L60" s="29"/>
      <c r="M60" s="131">
        <v>0</v>
      </c>
      <c r="N60" s="131">
        <v>0</v>
      </c>
      <c r="O60" s="131">
        <v>0</v>
      </c>
      <c r="P60" s="131">
        <v>0</v>
      </c>
      <c r="Q60" s="200">
        <v>0</v>
      </c>
      <c r="R60" s="196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473</v>
      </c>
      <c r="AA60" s="131">
        <v>0</v>
      </c>
      <c r="AB60" s="131">
        <v>0</v>
      </c>
      <c r="AC60" s="131">
        <v>443</v>
      </c>
      <c r="AD60" s="131">
        <v>0</v>
      </c>
      <c r="AE60" s="131">
        <v>395</v>
      </c>
      <c r="AF60" s="131">
        <v>0</v>
      </c>
    </row>
    <row r="61" spans="1:32" ht="14.1" customHeight="1" x14ac:dyDescent="0.25">
      <c r="A61" s="21">
        <f t="shared" si="7"/>
        <v>48</v>
      </c>
      <c r="B61" s="141" t="s">
        <v>331</v>
      </c>
      <c r="C61" s="152">
        <v>13717</v>
      </c>
      <c r="D61" s="139" t="s">
        <v>232</v>
      </c>
      <c r="E61" s="25">
        <f t="shared" si="8"/>
        <v>457</v>
      </c>
      <c r="F61" s="25" t="e">
        <f>VLOOKUP(E61,Tab!$U$2:$V$255,2,TRUE)</f>
        <v>#N/A</v>
      </c>
      <c r="G61" s="26">
        <f t="shared" si="9"/>
        <v>457</v>
      </c>
      <c r="H61" s="26">
        <f t="shared" si="10"/>
        <v>429</v>
      </c>
      <c r="I61" s="26">
        <f t="shared" si="11"/>
        <v>422</v>
      </c>
      <c r="J61" s="27">
        <f t="shared" si="12"/>
        <v>1308</v>
      </c>
      <c r="K61" s="28">
        <f t="shared" si="13"/>
        <v>436</v>
      </c>
      <c r="L61" s="29"/>
      <c r="M61" s="131">
        <v>457</v>
      </c>
      <c r="N61" s="131">
        <v>0</v>
      </c>
      <c r="O61" s="131">
        <v>0</v>
      </c>
      <c r="P61" s="131">
        <v>407</v>
      </c>
      <c r="Q61" s="200">
        <v>0</v>
      </c>
      <c r="R61" s="196">
        <v>0</v>
      </c>
      <c r="S61" s="131">
        <v>0</v>
      </c>
      <c r="T61" s="131">
        <v>0</v>
      </c>
      <c r="U61" s="131">
        <v>429</v>
      </c>
      <c r="V61" s="131">
        <v>0</v>
      </c>
      <c r="W61" s="131">
        <v>0</v>
      </c>
      <c r="X61" s="131">
        <v>0</v>
      </c>
      <c r="Y61" s="131">
        <v>0</v>
      </c>
      <c r="Z61" s="131">
        <v>422</v>
      </c>
      <c r="AA61" s="131">
        <v>0</v>
      </c>
      <c r="AB61" s="131">
        <v>411</v>
      </c>
      <c r="AC61" s="131">
        <v>420</v>
      </c>
      <c r="AD61" s="131">
        <v>0</v>
      </c>
      <c r="AE61" s="131">
        <v>0</v>
      </c>
      <c r="AF61" s="131">
        <v>0</v>
      </c>
    </row>
    <row r="62" spans="1:32" ht="14.1" customHeight="1" x14ac:dyDescent="0.25">
      <c r="A62" s="21">
        <f t="shared" si="7"/>
        <v>49</v>
      </c>
      <c r="B62" s="141" t="s">
        <v>314</v>
      </c>
      <c r="C62" s="152">
        <v>11844</v>
      </c>
      <c r="D62" s="139" t="s">
        <v>44</v>
      </c>
      <c r="E62" s="25">
        <f t="shared" si="8"/>
        <v>157</v>
      </c>
      <c r="F62" s="25" t="e">
        <f>VLOOKUP(E62,Tab!$U$2:$V$255,2,TRUE)</f>
        <v>#N/A</v>
      </c>
      <c r="G62" s="26">
        <f t="shared" si="9"/>
        <v>445</v>
      </c>
      <c r="H62" s="26">
        <f t="shared" si="10"/>
        <v>442</v>
      </c>
      <c r="I62" s="26">
        <f t="shared" si="11"/>
        <v>419</v>
      </c>
      <c r="J62" s="27">
        <f t="shared" si="12"/>
        <v>1306</v>
      </c>
      <c r="K62" s="28">
        <f t="shared" si="13"/>
        <v>435.33333333333331</v>
      </c>
      <c r="L62" s="29"/>
      <c r="M62" s="131">
        <v>0</v>
      </c>
      <c r="N62" s="131">
        <v>0</v>
      </c>
      <c r="O62" s="131">
        <v>0</v>
      </c>
      <c r="P62" s="131">
        <v>157</v>
      </c>
      <c r="Q62" s="200">
        <v>0</v>
      </c>
      <c r="R62" s="196">
        <v>0</v>
      </c>
      <c r="S62" s="131">
        <v>0</v>
      </c>
      <c r="T62" s="131">
        <v>0</v>
      </c>
      <c r="U62" s="131">
        <v>445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442</v>
      </c>
      <c r="AD62" s="131">
        <v>0</v>
      </c>
      <c r="AE62" s="131">
        <v>419</v>
      </c>
      <c r="AF62" s="131">
        <v>0</v>
      </c>
    </row>
    <row r="63" spans="1:32" ht="14.1" customHeight="1" x14ac:dyDescent="0.25">
      <c r="A63" s="21">
        <f t="shared" si="7"/>
        <v>50</v>
      </c>
      <c r="B63" s="141" t="s">
        <v>650</v>
      </c>
      <c r="C63" s="152">
        <v>4234</v>
      </c>
      <c r="D63" s="139" t="s">
        <v>46</v>
      </c>
      <c r="E63" s="25">
        <f t="shared" si="8"/>
        <v>440</v>
      </c>
      <c r="F63" s="25" t="e">
        <f>VLOOKUP(E63,Tab!$U$2:$V$255,2,TRUE)</f>
        <v>#N/A</v>
      </c>
      <c r="G63" s="26">
        <f t="shared" si="9"/>
        <v>440</v>
      </c>
      <c r="H63" s="26">
        <f t="shared" si="10"/>
        <v>434</v>
      </c>
      <c r="I63" s="26">
        <f t="shared" si="11"/>
        <v>412</v>
      </c>
      <c r="J63" s="27">
        <f t="shared" si="12"/>
        <v>1286</v>
      </c>
      <c r="K63" s="28">
        <f t="shared" si="13"/>
        <v>428.66666666666669</v>
      </c>
      <c r="L63" s="29"/>
      <c r="M63" s="131">
        <v>0</v>
      </c>
      <c r="N63" s="131">
        <v>440</v>
      </c>
      <c r="O63" s="131">
        <v>0</v>
      </c>
      <c r="P63" s="131">
        <v>0</v>
      </c>
      <c r="Q63" s="200">
        <v>0</v>
      </c>
      <c r="R63" s="196">
        <v>0</v>
      </c>
      <c r="S63" s="131">
        <v>0</v>
      </c>
      <c r="T63" s="131">
        <v>0</v>
      </c>
      <c r="U63" s="131">
        <v>0</v>
      </c>
      <c r="V63" s="131">
        <v>434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0</v>
      </c>
      <c r="AC63" s="131">
        <v>0</v>
      </c>
      <c r="AD63" s="131">
        <v>412</v>
      </c>
      <c r="AE63" s="131">
        <v>0</v>
      </c>
      <c r="AF63" s="131">
        <v>0</v>
      </c>
    </row>
    <row r="64" spans="1:32" ht="14.1" customHeight="1" x14ac:dyDescent="0.25">
      <c r="A64" s="21">
        <f t="shared" si="7"/>
        <v>51</v>
      </c>
      <c r="B64" s="141" t="s">
        <v>102</v>
      </c>
      <c r="C64" s="152">
        <v>4562</v>
      </c>
      <c r="D64" s="139" t="s">
        <v>76</v>
      </c>
      <c r="E64" s="25">
        <f t="shared" si="8"/>
        <v>0</v>
      </c>
      <c r="F64" s="25" t="e">
        <f>VLOOKUP(E64,Tab!$U$2:$V$255,2,TRUE)</f>
        <v>#N/A</v>
      </c>
      <c r="G64" s="26">
        <f t="shared" si="9"/>
        <v>535</v>
      </c>
      <c r="H64" s="26">
        <f t="shared" si="10"/>
        <v>527</v>
      </c>
      <c r="I64" s="26">
        <f t="shared" si="11"/>
        <v>0</v>
      </c>
      <c r="J64" s="27">
        <f t="shared" si="12"/>
        <v>1062</v>
      </c>
      <c r="K64" s="28">
        <f t="shared" si="13"/>
        <v>354</v>
      </c>
      <c r="L64" s="29"/>
      <c r="M64" s="131">
        <v>0</v>
      </c>
      <c r="N64" s="131">
        <v>0</v>
      </c>
      <c r="O64" s="131">
        <v>0</v>
      </c>
      <c r="P64" s="131">
        <v>0</v>
      </c>
      <c r="Q64" s="200">
        <v>0</v>
      </c>
      <c r="R64" s="196">
        <v>0</v>
      </c>
      <c r="S64" s="131">
        <v>0</v>
      </c>
      <c r="T64" s="131">
        <v>527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0</v>
      </c>
      <c r="AD64" s="131">
        <v>535</v>
      </c>
      <c r="AE64" s="131">
        <v>0</v>
      </c>
      <c r="AF64" s="131">
        <v>0</v>
      </c>
    </row>
    <row r="65" spans="1:32" ht="14.1" customHeight="1" x14ac:dyDescent="0.25">
      <c r="A65" s="21">
        <f t="shared" si="7"/>
        <v>52</v>
      </c>
      <c r="B65" s="129" t="s">
        <v>201</v>
      </c>
      <c r="C65" s="33">
        <v>154</v>
      </c>
      <c r="D65" s="128" t="s">
        <v>64</v>
      </c>
      <c r="E65" s="25">
        <f t="shared" si="8"/>
        <v>522</v>
      </c>
      <c r="F65" s="25" t="str">
        <f>VLOOKUP(E65,Tab!$U$2:$V$255,2,TRUE)</f>
        <v>Não</v>
      </c>
      <c r="G65" s="26">
        <f t="shared" si="9"/>
        <v>534</v>
      </c>
      <c r="H65" s="26">
        <f t="shared" si="10"/>
        <v>522</v>
      </c>
      <c r="I65" s="26">
        <f t="shared" si="11"/>
        <v>0</v>
      </c>
      <c r="J65" s="27">
        <f t="shared" si="12"/>
        <v>1056</v>
      </c>
      <c r="K65" s="28">
        <f t="shared" si="13"/>
        <v>352</v>
      </c>
      <c r="L65" s="29"/>
      <c r="M65" s="131">
        <v>522</v>
      </c>
      <c r="N65" s="131">
        <v>0</v>
      </c>
      <c r="O65" s="131">
        <v>0</v>
      </c>
      <c r="P65" s="131">
        <v>0</v>
      </c>
      <c r="Q65" s="200">
        <v>0</v>
      </c>
      <c r="R65" s="196">
        <v>0</v>
      </c>
      <c r="S65" s="131">
        <v>0</v>
      </c>
      <c r="T65" s="131">
        <v>0</v>
      </c>
      <c r="U65" s="131">
        <v>534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  <c r="AA65" s="131">
        <v>0</v>
      </c>
      <c r="AB65" s="131">
        <v>0</v>
      </c>
      <c r="AC65" s="131">
        <v>0</v>
      </c>
      <c r="AD65" s="131">
        <v>0</v>
      </c>
      <c r="AE65" s="131">
        <v>0</v>
      </c>
      <c r="AF65" s="131">
        <v>0</v>
      </c>
    </row>
    <row r="66" spans="1:32" ht="14.1" customHeight="1" x14ac:dyDescent="0.25">
      <c r="A66" s="21">
        <f t="shared" si="7"/>
        <v>53</v>
      </c>
      <c r="B66" s="110" t="s">
        <v>136</v>
      </c>
      <c r="C66" s="111">
        <v>362</v>
      </c>
      <c r="D66" s="112" t="s">
        <v>64</v>
      </c>
      <c r="E66" s="25">
        <f t="shared" si="8"/>
        <v>527</v>
      </c>
      <c r="F66" s="25" t="str">
        <f>VLOOKUP(E66,Tab!$U$2:$V$255,2,TRUE)</f>
        <v>Não</v>
      </c>
      <c r="G66" s="26">
        <f t="shared" si="9"/>
        <v>527</v>
      </c>
      <c r="H66" s="26">
        <f t="shared" si="10"/>
        <v>525</v>
      </c>
      <c r="I66" s="26">
        <f t="shared" si="11"/>
        <v>0</v>
      </c>
      <c r="J66" s="27">
        <f t="shared" si="12"/>
        <v>1052</v>
      </c>
      <c r="K66" s="28">
        <f t="shared" si="13"/>
        <v>350.66666666666669</v>
      </c>
      <c r="L66" s="29"/>
      <c r="M66" s="131">
        <v>527</v>
      </c>
      <c r="N66" s="131">
        <v>0</v>
      </c>
      <c r="O66" s="131">
        <v>0</v>
      </c>
      <c r="P66" s="131">
        <v>0</v>
      </c>
      <c r="Q66" s="200">
        <v>0</v>
      </c>
      <c r="R66" s="196">
        <v>0</v>
      </c>
      <c r="S66" s="131">
        <v>0</v>
      </c>
      <c r="T66" s="131">
        <v>0</v>
      </c>
      <c r="U66" s="131">
        <v>525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  <c r="AD66" s="131">
        <v>0</v>
      </c>
      <c r="AE66" s="131">
        <v>0</v>
      </c>
      <c r="AF66" s="131">
        <v>0</v>
      </c>
    </row>
    <row r="67" spans="1:32" ht="14.1" customHeight="1" x14ac:dyDescent="0.25">
      <c r="A67" s="21">
        <f t="shared" si="7"/>
        <v>54</v>
      </c>
      <c r="B67" s="141" t="s">
        <v>65</v>
      </c>
      <c r="C67" s="152">
        <v>614</v>
      </c>
      <c r="D67" s="139" t="s">
        <v>24</v>
      </c>
      <c r="E67" s="25">
        <f t="shared" si="8"/>
        <v>0</v>
      </c>
      <c r="F67" s="25" t="e">
        <f>VLOOKUP(E67,Tab!$U$2:$V$255,2,TRUE)</f>
        <v>#N/A</v>
      </c>
      <c r="G67" s="26">
        <f t="shared" si="9"/>
        <v>534</v>
      </c>
      <c r="H67" s="26">
        <f t="shared" si="10"/>
        <v>515</v>
      </c>
      <c r="I67" s="26">
        <f t="shared" si="11"/>
        <v>0</v>
      </c>
      <c r="J67" s="27">
        <f t="shared" si="12"/>
        <v>1049</v>
      </c>
      <c r="K67" s="28">
        <f t="shared" si="13"/>
        <v>349.66666666666669</v>
      </c>
      <c r="L67" s="29"/>
      <c r="M67" s="131">
        <v>0</v>
      </c>
      <c r="N67" s="131">
        <v>0</v>
      </c>
      <c r="O67" s="131">
        <v>0</v>
      </c>
      <c r="P67" s="131">
        <v>0</v>
      </c>
      <c r="Q67" s="200">
        <v>0</v>
      </c>
      <c r="R67" s="196">
        <v>0</v>
      </c>
      <c r="S67" s="131">
        <v>0</v>
      </c>
      <c r="T67" s="131">
        <v>0</v>
      </c>
      <c r="U67" s="131">
        <v>515</v>
      </c>
      <c r="V67" s="131">
        <v>0</v>
      </c>
      <c r="W67" s="131">
        <v>534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1">
        <v>0</v>
      </c>
      <c r="AD67" s="131">
        <v>0</v>
      </c>
      <c r="AE67" s="131">
        <v>0</v>
      </c>
      <c r="AF67" s="131">
        <v>0</v>
      </c>
    </row>
    <row r="68" spans="1:32" ht="14.1" customHeight="1" x14ac:dyDescent="0.25">
      <c r="A68" s="21">
        <f t="shared" si="7"/>
        <v>55</v>
      </c>
      <c r="B68" s="141" t="s">
        <v>134</v>
      </c>
      <c r="C68" s="152">
        <v>13683</v>
      </c>
      <c r="D68" s="139" t="s">
        <v>64</v>
      </c>
      <c r="E68" s="25">
        <f t="shared" si="8"/>
        <v>0</v>
      </c>
      <c r="F68" s="25" t="e">
        <f>VLOOKUP(E68,Tab!$U$2:$V$255,2,TRUE)</f>
        <v>#N/A</v>
      </c>
      <c r="G68" s="26">
        <f t="shared" si="9"/>
        <v>521</v>
      </c>
      <c r="H68" s="26">
        <f t="shared" si="10"/>
        <v>501</v>
      </c>
      <c r="I68" s="26">
        <f t="shared" si="11"/>
        <v>0</v>
      </c>
      <c r="J68" s="27">
        <f t="shared" si="12"/>
        <v>1022</v>
      </c>
      <c r="K68" s="28">
        <f t="shared" si="13"/>
        <v>340.66666666666669</v>
      </c>
      <c r="L68" s="29"/>
      <c r="M68" s="131">
        <v>0</v>
      </c>
      <c r="N68" s="131">
        <v>0</v>
      </c>
      <c r="O68" s="131">
        <v>0</v>
      </c>
      <c r="P68" s="131">
        <v>0</v>
      </c>
      <c r="Q68" s="200">
        <v>0</v>
      </c>
      <c r="R68" s="196">
        <v>0</v>
      </c>
      <c r="S68" s="131">
        <v>0</v>
      </c>
      <c r="T68" s="131">
        <v>0</v>
      </c>
      <c r="U68" s="131">
        <v>521</v>
      </c>
      <c r="V68" s="131">
        <v>0</v>
      </c>
      <c r="W68" s="131">
        <v>0</v>
      </c>
      <c r="X68" s="131">
        <v>0</v>
      </c>
      <c r="Y68" s="131">
        <v>0</v>
      </c>
      <c r="Z68" s="131">
        <v>501</v>
      </c>
      <c r="AA68" s="131">
        <v>0</v>
      </c>
      <c r="AB68" s="131">
        <v>0</v>
      </c>
      <c r="AC68" s="131">
        <v>0</v>
      </c>
      <c r="AD68" s="131">
        <v>0</v>
      </c>
      <c r="AE68" s="131">
        <v>0</v>
      </c>
      <c r="AF68" s="131">
        <v>0</v>
      </c>
    </row>
    <row r="69" spans="1:32" ht="14.1" customHeight="1" x14ac:dyDescent="0.25">
      <c r="A69" s="21">
        <f t="shared" si="7"/>
        <v>56</v>
      </c>
      <c r="B69" s="141" t="s">
        <v>63</v>
      </c>
      <c r="C69" s="152">
        <v>2090</v>
      </c>
      <c r="D69" s="139" t="s">
        <v>64</v>
      </c>
      <c r="E69" s="25">
        <f t="shared" si="8"/>
        <v>513</v>
      </c>
      <c r="F69" s="25" t="str">
        <f>VLOOKUP(E69,Tab!$U$2:$V$255,2,TRUE)</f>
        <v>Não</v>
      </c>
      <c r="G69" s="26">
        <f t="shared" si="9"/>
        <v>513</v>
      </c>
      <c r="H69" s="26">
        <f t="shared" si="10"/>
        <v>496</v>
      </c>
      <c r="I69" s="26">
        <f t="shared" si="11"/>
        <v>0</v>
      </c>
      <c r="J69" s="27">
        <f t="shared" si="12"/>
        <v>1009</v>
      </c>
      <c r="K69" s="28">
        <f t="shared" si="13"/>
        <v>336.33333333333331</v>
      </c>
      <c r="L69" s="29"/>
      <c r="M69" s="131">
        <v>513</v>
      </c>
      <c r="N69" s="131">
        <v>0</v>
      </c>
      <c r="O69" s="131">
        <v>0</v>
      </c>
      <c r="P69" s="131">
        <v>0</v>
      </c>
      <c r="Q69" s="200">
        <v>0</v>
      </c>
      <c r="R69" s="196">
        <v>0</v>
      </c>
      <c r="S69" s="131">
        <v>0</v>
      </c>
      <c r="T69" s="131">
        <v>0</v>
      </c>
      <c r="U69" s="131">
        <v>496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0</v>
      </c>
      <c r="AC69" s="131">
        <v>0</v>
      </c>
      <c r="AD69" s="131">
        <v>0</v>
      </c>
      <c r="AE69" s="131">
        <v>0</v>
      </c>
      <c r="AF69" s="131">
        <v>0</v>
      </c>
    </row>
    <row r="70" spans="1:32" ht="14.1" customHeight="1" x14ac:dyDescent="0.25">
      <c r="A70" s="21">
        <f t="shared" si="7"/>
        <v>57</v>
      </c>
      <c r="B70" s="141" t="s">
        <v>324</v>
      </c>
      <c r="C70" s="152">
        <v>9550</v>
      </c>
      <c r="D70" s="139" t="s">
        <v>24</v>
      </c>
      <c r="E70" s="25">
        <f t="shared" si="8"/>
        <v>508</v>
      </c>
      <c r="F70" s="25" t="str">
        <f>VLOOKUP(E70,Tab!$U$2:$V$255,2,TRUE)</f>
        <v>Não</v>
      </c>
      <c r="G70" s="26">
        <f t="shared" si="9"/>
        <v>508</v>
      </c>
      <c r="H70" s="26">
        <f t="shared" si="10"/>
        <v>494</v>
      </c>
      <c r="I70" s="26">
        <f t="shared" si="11"/>
        <v>0</v>
      </c>
      <c r="J70" s="27">
        <f t="shared" si="12"/>
        <v>1002</v>
      </c>
      <c r="K70" s="28">
        <f t="shared" si="13"/>
        <v>334</v>
      </c>
      <c r="L70" s="29"/>
      <c r="M70" s="131">
        <v>0</v>
      </c>
      <c r="N70" s="131">
        <v>0</v>
      </c>
      <c r="O70" s="131">
        <v>0</v>
      </c>
      <c r="P70" s="131">
        <v>0</v>
      </c>
      <c r="Q70" s="200">
        <v>508</v>
      </c>
      <c r="R70" s="196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494</v>
      </c>
      <c r="X70" s="131">
        <v>0</v>
      </c>
      <c r="Y70" s="131">
        <v>0</v>
      </c>
      <c r="Z70" s="131">
        <v>0</v>
      </c>
      <c r="AA70" s="131">
        <v>0</v>
      </c>
      <c r="AB70" s="131">
        <v>0</v>
      </c>
      <c r="AC70" s="131">
        <v>0</v>
      </c>
      <c r="AD70" s="131">
        <v>0</v>
      </c>
      <c r="AE70" s="131">
        <v>0</v>
      </c>
      <c r="AF70" s="131">
        <v>0</v>
      </c>
    </row>
    <row r="71" spans="1:32" ht="14.1" customHeight="1" x14ac:dyDescent="0.25">
      <c r="A71" s="21">
        <f t="shared" si="7"/>
        <v>58</v>
      </c>
      <c r="B71" s="141" t="s">
        <v>192</v>
      </c>
      <c r="C71" s="152">
        <v>6351</v>
      </c>
      <c r="D71" s="139" t="s">
        <v>369</v>
      </c>
      <c r="E71" s="25">
        <f t="shared" si="8"/>
        <v>0</v>
      </c>
      <c r="F71" s="25" t="e">
        <f>VLOOKUP(E71,Tab!$U$2:$V$255,2,TRUE)</f>
        <v>#N/A</v>
      </c>
      <c r="G71" s="26">
        <f t="shared" si="9"/>
        <v>502</v>
      </c>
      <c r="H71" s="26">
        <f t="shared" si="10"/>
        <v>485</v>
      </c>
      <c r="I71" s="26">
        <f t="shared" si="11"/>
        <v>0</v>
      </c>
      <c r="J71" s="27">
        <f t="shared" si="12"/>
        <v>987</v>
      </c>
      <c r="K71" s="28">
        <f t="shared" si="13"/>
        <v>329</v>
      </c>
      <c r="L71" s="29"/>
      <c r="M71" s="131">
        <v>0</v>
      </c>
      <c r="N71" s="131">
        <v>0</v>
      </c>
      <c r="O71" s="131">
        <v>0</v>
      </c>
      <c r="P71" s="131">
        <v>0</v>
      </c>
      <c r="Q71" s="200">
        <v>0</v>
      </c>
      <c r="R71" s="196">
        <v>0</v>
      </c>
      <c r="S71" s="131">
        <v>0</v>
      </c>
      <c r="T71" s="131">
        <v>485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131">
        <v>0</v>
      </c>
      <c r="AC71" s="131">
        <v>0</v>
      </c>
      <c r="AD71" s="131">
        <v>502</v>
      </c>
      <c r="AE71" s="131">
        <v>0</v>
      </c>
      <c r="AF71" s="131">
        <v>0</v>
      </c>
    </row>
    <row r="72" spans="1:32" ht="14.1" customHeight="1" x14ac:dyDescent="0.25">
      <c r="A72" s="21">
        <f t="shared" si="7"/>
        <v>59</v>
      </c>
      <c r="B72" s="141" t="s">
        <v>78</v>
      </c>
      <c r="C72" s="152">
        <v>10</v>
      </c>
      <c r="D72" s="139" t="s">
        <v>44</v>
      </c>
      <c r="E72" s="25">
        <f t="shared" si="8"/>
        <v>0</v>
      </c>
      <c r="F72" s="25" t="e">
        <f>VLOOKUP(E72,Tab!$U$2:$V$255,2,TRUE)</f>
        <v>#N/A</v>
      </c>
      <c r="G72" s="26">
        <f t="shared" si="9"/>
        <v>491</v>
      </c>
      <c r="H72" s="26">
        <f t="shared" si="10"/>
        <v>489</v>
      </c>
      <c r="I72" s="26">
        <f t="shared" si="11"/>
        <v>0</v>
      </c>
      <c r="J72" s="27">
        <f t="shared" si="12"/>
        <v>980</v>
      </c>
      <c r="K72" s="28">
        <f t="shared" si="13"/>
        <v>326.66666666666669</v>
      </c>
      <c r="L72" s="29"/>
      <c r="M72" s="131">
        <v>0</v>
      </c>
      <c r="N72" s="131">
        <v>0</v>
      </c>
      <c r="O72" s="131">
        <v>0</v>
      </c>
      <c r="P72" s="131">
        <v>0</v>
      </c>
      <c r="Q72" s="200">
        <v>0</v>
      </c>
      <c r="R72" s="196">
        <v>0</v>
      </c>
      <c r="S72" s="131">
        <v>0</v>
      </c>
      <c r="T72" s="131">
        <v>0</v>
      </c>
      <c r="U72" s="131">
        <v>491</v>
      </c>
      <c r="V72" s="131">
        <v>0</v>
      </c>
      <c r="W72" s="131">
        <v>0</v>
      </c>
      <c r="X72" s="131">
        <v>0</v>
      </c>
      <c r="Y72" s="131">
        <v>0</v>
      </c>
      <c r="Z72" s="131">
        <v>489</v>
      </c>
      <c r="AA72" s="131">
        <v>0</v>
      </c>
      <c r="AB72" s="131">
        <v>0</v>
      </c>
      <c r="AC72" s="131">
        <v>0</v>
      </c>
      <c r="AD72" s="131">
        <v>0</v>
      </c>
      <c r="AE72" s="131">
        <v>0</v>
      </c>
      <c r="AF72" s="131">
        <v>0</v>
      </c>
    </row>
    <row r="73" spans="1:32" ht="14.1" customHeight="1" x14ac:dyDescent="0.25">
      <c r="A73" s="21">
        <f t="shared" si="7"/>
        <v>60</v>
      </c>
      <c r="B73" s="141" t="s">
        <v>52</v>
      </c>
      <c r="C73" s="152">
        <v>449</v>
      </c>
      <c r="D73" s="139" t="s">
        <v>24</v>
      </c>
      <c r="E73" s="25">
        <f t="shared" si="8"/>
        <v>514</v>
      </c>
      <c r="F73" s="25" t="str">
        <f>VLOOKUP(E73,Tab!$U$2:$V$255,2,TRUE)</f>
        <v>Não</v>
      </c>
      <c r="G73" s="26">
        <f t="shared" si="9"/>
        <v>514</v>
      </c>
      <c r="H73" s="26">
        <f t="shared" si="10"/>
        <v>465</v>
      </c>
      <c r="I73" s="26">
        <f t="shared" si="11"/>
        <v>0</v>
      </c>
      <c r="J73" s="27">
        <f t="shared" si="12"/>
        <v>979</v>
      </c>
      <c r="K73" s="28">
        <f t="shared" si="13"/>
        <v>326.33333333333331</v>
      </c>
      <c r="L73" s="29"/>
      <c r="M73" s="131">
        <v>0</v>
      </c>
      <c r="N73" s="131">
        <v>0</v>
      </c>
      <c r="O73" s="131">
        <v>0</v>
      </c>
      <c r="P73" s="131">
        <v>0</v>
      </c>
      <c r="Q73" s="200">
        <v>514</v>
      </c>
      <c r="R73" s="196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465</v>
      </c>
      <c r="X73" s="131">
        <v>0</v>
      </c>
      <c r="Y73" s="131">
        <v>0</v>
      </c>
      <c r="Z73" s="131">
        <v>0</v>
      </c>
      <c r="AA73" s="131">
        <v>0</v>
      </c>
      <c r="AB73" s="131">
        <v>0</v>
      </c>
      <c r="AC73" s="131">
        <v>0</v>
      </c>
      <c r="AD73" s="131">
        <v>0</v>
      </c>
      <c r="AE73" s="131">
        <v>0</v>
      </c>
      <c r="AF73" s="131">
        <v>0</v>
      </c>
    </row>
    <row r="74" spans="1:32" ht="14.1" customHeight="1" x14ac:dyDescent="0.25">
      <c r="A74" s="21">
        <f t="shared" si="7"/>
        <v>61</v>
      </c>
      <c r="B74" s="141" t="s">
        <v>265</v>
      </c>
      <c r="C74" s="152">
        <v>13724</v>
      </c>
      <c r="D74" s="139" t="s">
        <v>41</v>
      </c>
      <c r="E74" s="25">
        <f t="shared" si="8"/>
        <v>0</v>
      </c>
      <c r="F74" s="25" t="e">
        <f>VLOOKUP(E74,Tab!$U$2:$V$255,2,TRUE)</f>
        <v>#N/A</v>
      </c>
      <c r="G74" s="26">
        <f t="shared" si="9"/>
        <v>494</v>
      </c>
      <c r="H74" s="26">
        <f t="shared" si="10"/>
        <v>466</v>
      </c>
      <c r="I74" s="26">
        <f t="shared" si="11"/>
        <v>0</v>
      </c>
      <c r="J74" s="27">
        <f t="shared" si="12"/>
        <v>960</v>
      </c>
      <c r="K74" s="28">
        <f t="shared" si="13"/>
        <v>320</v>
      </c>
      <c r="L74" s="29"/>
      <c r="M74" s="131">
        <v>0</v>
      </c>
      <c r="N74" s="131">
        <v>0</v>
      </c>
      <c r="O74" s="131">
        <v>0</v>
      </c>
      <c r="P74" s="131">
        <v>0</v>
      </c>
      <c r="Q74" s="200">
        <v>0</v>
      </c>
      <c r="R74" s="196">
        <v>494</v>
      </c>
      <c r="S74" s="131">
        <v>0</v>
      </c>
      <c r="T74" s="131">
        <v>0</v>
      </c>
      <c r="U74" s="131">
        <v>0</v>
      </c>
      <c r="V74" s="131">
        <v>466</v>
      </c>
      <c r="W74" s="131">
        <v>0</v>
      </c>
      <c r="X74" s="131">
        <v>0</v>
      </c>
      <c r="Y74" s="131">
        <v>0</v>
      </c>
      <c r="Z74" s="131">
        <v>0</v>
      </c>
      <c r="AA74" s="131">
        <v>0</v>
      </c>
      <c r="AB74" s="131">
        <v>0</v>
      </c>
      <c r="AC74" s="131">
        <v>0</v>
      </c>
      <c r="AD74" s="131">
        <v>0</v>
      </c>
      <c r="AE74" s="131">
        <v>0</v>
      </c>
      <c r="AF74" s="131">
        <v>0</v>
      </c>
    </row>
    <row r="75" spans="1:32" ht="14.1" customHeight="1" x14ac:dyDescent="0.25">
      <c r="A75" s="21">
        <f t="shared" si="7"/>
        <v>62</v>
      </c>
      <c r="B75" s="141" t="s">
        <v>241</v>
      </c>
      <c r="C75" s="152">
        <v>13186</v>
      </c>
      <c r="D75" s="139" t="s">
        <v>232</v>
      </c>
      <c r="E75" s="25">
        <f t="shared" si="8"/>
        <v>0</v>
      </c>
      <c r="F75" s="25" t="e">
        <f>VLOOKUP(E75,Tab!$U$2:$V$255,2,TRUE)</f>
        <v>#N/A</v>
      </c>
      <c r="G75" s="26">
        <f t="shared" si="9"/>
        <v>318</v>
      </c>
      <c r="H75" s="26">
        <f t="shared" si="10"/>
        <v>318</v>
      </c>
      <c r="I75" s="26">
        <f t="shared" si="11"/>
        <v>309</v>
      </c>
      <c r="J75" s="27">
        <f t="shared" si="12"/>
        <v>945</v>
      </c>
      <c r="K75" s="28">
        <f t="shared" si="13"/>
        <v>315</v>
      </c>
      <c r="L75" s="29"/>
      <c r="M75" s="131">
        <v>0</v>
      </c>
      <c r="N75" s="131">
        <v>0</v>
      </c>
      <c r="O75" s="131">
        <v>0</v>
      </c>
      <c r="P75" s="131">
        <v>0</v>
      </c>
      <c r="Q75" s="200">
        <v>0</v>
      </c>
      <c r="R75" s="196">
        <v>0</v>
      </c>
      <c r="S75" s="131">
        <v>0</v>
      </c>
      <c r="T75" s="131">
        <v>0</v>
      </c>
      <c r="U75" s="131">
        <v>318</v>
      </c>
      <c r="V75" s="131">
        <v>0</v>
      </c>
      <c r="W75" s="131">
        <v>0</v>
      </c>
      <c r="X75" s="131">
        <v>0</v>
      </c>
      <c r="Y75" s="131">
        <v>0</v>
      </c>
      <c r="Z75" s="131">
        <v>309</v>
      </c>
      <c r="AA75" s="131">
        <v>0</v>
      </c>
      <c r="AB75" s="131">
        <v>318</v>
      </c>
      <c r="AC75" s="131">
        <v>0</v>
      </c>
      <c r="AD75" s="131">
        <v>0</v>
      </c>
      <c r="AE75" s="131">
        <v>0</v>
      </c>
      <c r="AF75" s="131">
        <v>0</v>
      </c>
    </row>
    <row r="76" spans="1:32" ht="14.1" customHeight="1" x14ac:dyDescent="0.25">
      <c r="A76" s="21">
        <f t="shared" si="7"/>
        <v>63</v>
      </c>
      <c r="B76" s="141" t="s">
        <v>440</v>
      </c>
      <c r="C76" s="152">
        <v>4778</v>
      </c>
      <c r="D76" s="139" t="s">
        <v>76</v>
      </c>
      <c r="E76" s="25">
        <f t="shared" si="8"/>
        <v>0</v>
      </c>
      <c r="F76" s="25" t="e">
        <f>VLOOKUP(E76,Tab!$U$2:$V$255,2,TRUE)</f>
        <v>#N/A</v>
      </c>
      <c r="G76" s="26">
        <f t="shared" si="9"/>
        <v>464</v>
      </c>
      <c r="H76" s="26">
        <f t="shared" si="10"/>
        <v>435</v>
      </c>
      <c r="I76" s="26">
        <f t="shared" si="11"/>
        <v>0</v>
      </c>
      <c r="J76" s="27">
        <f t="shared" si="12"/>
        <v>899</v>
      </c>
      <c r="K76" s="28">
        <f t="shared" si="13"/>
        <v>299.66666666666669</v>
      </c>
      <c r="L76" s="29"/>
      <c r="M76" s="131">
        <v>0</v>
      </c>
      <c r="N76" s="131">
        <v>0</v>
      </c>
      <c r="O76" s="131">
        <v>0</v>
      </c>
      <c r="P76" s="131">
        <v>0</v>
      </c>
      <c r="Q76" s="200">
        <v>0</v>
      </c>
      <c r="R76" s="196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464</v>
      </c>
      <c r="Y76" s="131">
        <v>0</v>
      </c>
      <c r="Z76" s="131">
        <v>0</v>
      </c>
      <c r="AA76" s="131">
        <v>0</v>
      </c>
      <c r="AB76" s="131">
        <v>0</v>
      </c>
      <c r="AC76" s="131">
        <v>0</v>
      </c>
      <c r="AD76" s="131">
        <v>0</v>
      </c>
      <c r="AE76" s="131">
        <v>0</v>
      </c>
      <c r="AF76" s="131">
        <v>435</v>
      </c>
    </row>
    <row r="77" spans="1:32" ht="14.1" customHeight="1" x14ac:dyDescent="0.25">
      <c r="A77" s="21">
        <f t="shared" si="7"/>
        <v>64</v>
      </c>
      <c r="B77" s="39" t="s">
        <v>427</v>
      </c>
      <c r="C77" s="51">
        <v>12116</v>
      </c>
      <c r="D77" s="40" t="s">
        <v>39</v>
      </c>
      <c r="E77" s="25">
        <f t="shared" si="8"/>
        <v>0</v>
      </c>
      <c r="F77" s="25" t="e">
        <f>VLOOKUP(E77,Tab!$U$2:$V$255,2,TRUE)</f>
        <v>#N/A</v>
      </c>
      <c r="G77" s="26">
        <f t="shared" si="9"/>
        <v>461</v>
      </c>
      <c r="H77" s="26">
        <f t="shared" si="10"/>
        <v>432</v>
      </c>
      <c r="I77" s="26">
        <f t="shared" si="11"/>
        <v>0</v>
      </c>
      <c r="J77" s="27">
        <f t="shared" si="12"/>
        <v>893</v>
      </c>
      <c r="K77" s="28">
        <f t="shared" si="13"/>
        <v>297.66666666666669</v>
      </c>
      <c r="L77" s="29"/>
      <c r="M77" s="131">
        <v>0</v>
      </c>
      <c r="N77" s="131">
        <v>0</v>
      </c>
      <c r="O77" s="131">
        <v>0</v>
      </c>
      <c r="P77" s="131">
        <v>0</v>
      </c>
      <c r="Q77" s="200">
        <v>0</v>
      </c>
      <c r="R77" s="196">
        <v>0</v>
      </c>
      <c r="S77" s="131">
        <v>0</v>
      </c>
      <c r="T77" s="131">
        <v>0</v>
      </c>
      <c r="U77" s="131">
        <v>432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  <c r="AC77" s="131">
        <v>461</v>
      </c>
      <c r="AD77" s="131">
        <v>0</v>
      </c>
      <c r="AE77" s="131">
        <v>0</v>
      </c>
      <c r="AF77" s="131">
        <v>0</v>
      </c>
    </row>
    <row r="78" spans="1:32" ht="14.1" customHeight="1" x14ac:dyDescent="0.25">
      <c r="A78" s="21">
        <f t="shared" ref="A78:A109" si="14">A77+1</f>
        <v>65</v>
      </c>
      <c r="B78" s="32" t="s">
        <v>377</v>
      </c>
      <c r="C78" s="33">
        <v>15321</v>
      </c>
      <c r="D78" s="34" t="s">
        <v>76</v>
      </c>
      <c r="E78" s="25">
        <f t="shared" ref="E78:E109" si="15">MAX(M78:Q78)</f>
        <v>0</v>
      </c>
      <c r="F78" s="25" t="e">
        <f>VLOOKUP(E78,Tab!$U$2:$V$255,2,TRUE)</f>
        <v>#N/A</v>
      </c>
      <c r="G78" s="26">
        <f t="shared" ref="G78:G109" si="16">LARGE(M78:AF78,1)</f>
        <v>462</v>
      </c>
      <c r="H78" s="26">
        <f t="shared" ref="H78:H109" si="17">LARGE(M78:AF78,2)</f>
        <v>429</v>
      </c>
      <c r="I78" s="26">
        <f t="shared" ref="I78:I109" si="18">LARGE(M78:AF78,3)</f>
        <v>0</v>
      </c>
      <c r="J78" s="27">
        <f t="shared" ref="J78:J109" si="19">SUM(G78:I78)</f>
        <v>891</v>
      </c>
      <c r="K78" s="28">
        <f t="shared" ref="K78:K109" si="20">J78/3</f>
        <v>297</v>
      </c>
      <c r="L78" s="29"/>
      <c r="M78" s="131">
        <v>0</v>
      </c>
      <c r="N78" s="131">
        <v>0</v>
      </c>
      <c r="O78" s="131">
        <v>0</v>
      </c>
      <c r="P78" s="131">
        <v>0</v>
      </c>
      <c r="Q78" s="200">
        <v>0</v>
      </c>
      <c r="R78" s="196">
        <v>0</v>
      </c>
      <c r="S78" s="131">
        <v>462</v>
      </c>
      <c r="T78" s="131">
        <v>429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  <c r="AC78" s="131">
        <v>0</v>
      </c>
      <c r="AD78" s="131">
        <v>0</v>
      </c>
      <c r="AE78" s="131">
        <v>0</v>
      </c>
      <c r="AF78" s="131">
        <v>0</v>
      </c>
    </row>
    <row r="79" spans="1:32" ht="14.1" customHeight="1" x14ac:dyDescent="0.25">
      <c r="A79" s="21">
        <f t="shared" si="14"/>
        <v>66</v>
      </c>
      <c r="B79" s="110" t="s">
        <v>193</v>
      </c>
      <c r="C79" s="111">
        <v>10176</v>
      </c>
      <c r="D79" s="112" t="s">
        <v>187</v>
      </c>
      <c r="E79" s="25">
        <f t="shared" si="15"/>
        <v>303</v>
      </c>
      <c r="F79" s="25" t="e">
        <f>VLOOKUP(E79,Tab!$U$2:$V$255,2,TRUE)</f>
        <v>#N/A</v>
      </c>
      <c r="G79" s="26">
        <f t="shared" si="16"/>
        <v>308</v>
      </c>
      <c r="H79" s="26">
        <f t="shared" si="17"/>
        <v>303</v>
      </c>
      <c r="I79" s="26">
        <f t="shared" si="18"/>
        <v>261</v>
      </c>
      <c r="J79" s="27">
        <f t="shared" si="19"/>
        <v>872</v>
      </c>
      <c r="K79" s="28">
        <f t="shared" si="20"/>
        <v>290.66666666666669</v>
      </c>
      <c r="L79" s="29"/>
      <c r="M79" s="131">
        <v>261</v>
      </c>
      <c r="N79" s="131">
        <v>0</v>
      </c>
      <c r="O79" s="131">
        <v>0</v>
      </c>
      <c r="P79" s="131">
        <v>303</v>
      </c>
      <c r="Q79" s="200">
        <v>0</v>
      </c>
      <c r="R79" s="196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0</v>
      </c>
      <c r="AC79" s="131">
        <v>308</v>
      </c>
      <c r="AD79" s="131">
        <v>0</v>
      </c>
      <c r="AE79" s="131">
        <v>0</v>
      </c>
      <c r="AF79" s="131">
        <v>0</v>
      </c>
    </row>
    <row r="80" spans="1:32" ht="14.1" customHeight="1" x14ac:dyDescent="0.25">
      <c r="A80" s="21">
        <f t="shared" si="14"/>
        <v>67</v>
      </c>
      <c r="B80" s="141" t="s">
        <v>442</v>
      </c>
      <c r="C80" s="152">
        <v>14858</v>
      </c>
      <c r="D80" s="139" t="s">
        <v>44</v>
      </c>
      <c r="E80" s="25">
        <f t="shared" si="15"/>
        <v>436</v>
      </c>
      <c r="F80" s="25" t="e">
        <f>VLOOKUP(E80,Tab!$U$2:$V$255,2,TRUE)</f>
        <v>#N/A</v>
      </c>
      <c r="G80" s="26">
        <f t="shared" si="16"/>
        <v>436</v>
      </c>
      <c r="H80" s="26">
        <f t="shared" si="17"/>
        <v>432</v>
      </c>
      <c r="I80" s="26">
        <f t="shared" si="18"/>
        <v>0</v>
      </c>
      <c r="J80" s="27">
        <f t="shared" si="19"/>
        <v>868</v>
      </c>
      <c r="K80" s="28">
        <f t="shared" si="20"/>
        <v>289.33333333333331</v>
      </c>
      <c r="L80" s="29"/>
      <c r="M80" s="131">
        <v>436</v>
      </c>
      <c r="N80" s="131">
        <v>0</v>
      </c>
      <c r="O80" s="131">
        <v>432</v>
      </c>
      <c r="P80" s="131">
        <v>0</v>
      </c>
      <c r="Q80" s="200">
        <v>0</v>
      </c>
      <c r="R80" s="196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31">
        <v>0</v>
      </c>
      <c r="AC80" s="131">
        <v>0</v>
      </c>
      <c r="AD80" s="131">
        <v>0</v>
      </c>
      <c r="AE80" s="131">
        <v>0</v>
      </c>
      <c r="AF80" s="131">
        <v>0</v>
      </c>
    </row>
    <row r="81" spans="1:32" ht="14.1" customHeight="1" x14ac:dyDescent="0.25">
      <c r="A81" s="21">
        <f t="shared" si="14"/>
        <v>68</v>
      </c>
      <c r="B81" s="141" t="s">
        <v>382</v>
      </c>
      <c r="C81" s="152">
        <v>12316</v>
      </c>
      <c r="D81" s="139" t="s">
        <v>76</v>
      </c>
      <c r="E81" s="25">
        <f t="shared" si="15"/>
        <v>0</v>
      </c>
      <c r="F81" s="25" t="e">
        <f>VLOOKUP(E81,Tab!$U$2:$V$255,2,TRUE)</f>
        <v>#N/A</v>
      </c>
      <c r="G81" s="26">
        <f t="shared" si="16"/>
        <v>425</v>
      </c>
      <c r="H81" s="26">
        <f t="shared" si="17"/>
        <v>425</v>
      </c>
      <c r="I81" s="26">
        <f t="shared" si="18"/>
        <v>0</v>
      </c>
      <c r="J81" s="27">
        <f t="shared" si="19"/>
        <v>850</v>
      </c>
      <c r="K81" s="28">
        <f t="shared" si="20"/>
        <v>283.33333333333331</v>
      </c>
      <c r="L81" s="29"/>
      <c r="M81" s="131">
        <v>0</v>
      </c>
      <c r="N81" s="131">
        <v>0</v>
      </c>
      <c r="O81" s="131">
        <v>0</v>
      </c>
      <c r="P81" s="131">
        <v>0</v>
      </c>
      <c r="Q81" s="200">
        <v>0</v>
      </c>
      <c r="R81" s="196">
        <v>0</v>
      </c>
      <c r="S81" s="131">
        <v>425</v>
      </c>
      <c r="T81" s="131">
        <v>425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  <c r="Z81" s="131">
        <v>0</v>
      </c>
      <c r="AA81" s="131">
        <v>0</v>
      </c>
      <c r="AB81" s="131">
        <v>0</v>
      </c>
      <c r="AC81" s="131">
        <v>0</v>
      </c>
      <c r="AD81" s="131">
        <v>0</v>
      </c>
      <c r="AE81" s="131">
        <v>0</v>
      </c>
      <c r="AF81" s="131">
        <v>0</v>
      </c>
    </row>
    <row r="82" spans="1:32" ht="14.1" customHeight="1" x14ac:dyDescent="0.25">
      <c r="A82" s="21">
        <f t="shared" si="14"/>
        <v>69</v>
      </c>
      <c r="B82" s="39" t="s">
        <v>244</v>
      </c>
      <c r="C82" s="51">
        <v>3681</v>
      </c>
      <c r="D82" s="40" t="s">
        <v>79</v>
      </c>
      <c r="E82" s="25">
        <f t="shared" si="15"/>
        <v>0</v>
      </c>
      <c r="F82" s="25" t="e">
        <f>VLOOKUP(E82,Tab!$U$2:$V$255,2,TRUE)</f>
        <v>#N/A</v>
      </c>
      <c r="G82" s="26">
        <f t="shared" si="16"/>
        <v>440</v>
      </c>
      <c r="H82" s="26">
        <f t="shared" si="17"/>
        <v>409</v>
      </c>
      <c r="I82" s="26">
        <f t="shared" si="18"/>
        <v>0</v>
      </c>
      <c r="J82" s="27">
        <f t="shared" si="19"/>
        <v>849</v>
      </c>
      <c r="K82" s="28">
        <f t="shared" si="20"/>
        <v>283</v>
      </c>
      <c r="L82" s="29"/>
      <c r="M82" s="131">
        <v>0</v>
      </c>
      <c r="N82" s="131">
        <v>0</v>
      </c>
      <c r="O82" s="131">
        <v>0</v>
      </c>
      <c r="P82" s="131">
        <v>0</v>
      </c>
      <c r="Q82" s="200">
        <v>0</v>
      </c>
      <c r="R82" s="196">
        <v>0</v>
      </c>
      <c r="S82" s="131">
        <v>0</v>
      </c>
      <c r="T82" s="131">
        <v>0</v>
      </c>
      <c r="U82" s="131">
        <v>409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31">
        <v>0</v>
      </c>
      <c r="AC82" s="131">
        <v>0</v>
      </c>
      <c r="AD82" s="131">
        <v>0</v>
      </c>
      <c r="AE82" s="131">
        <v>440</v>
      </c>
      <c r="AF82" s="131">
        <v>0</v>
      </c>
    </row>
    <row r="83" spans="1:32" ht="14.1" customHeight="1" x14ac:dyDescent="0.25">
      <c r="A83" s="21">
        <f t="shared" si="14"/>
        <v>70</v>
      </c>
      <c r="B83" s="141" t="s">
        <v>327</v>
      </c>
      <c r="C83" s="152">
        <v>14168</v>
      </c>
      <c r="D83" s="139" t="s">
        <v>155</v>
      </c>
      <c r="E83" s="25">
        <f t="shared" si="15"/>
        <v>426</v>
      </c>
      <c r="F83" s="25" t="e">
        <f>VLOOKUP(E83,Tab!$U$2:$V$255,2,TRUE)</f>
        <v>#N/A</v>
      </c>
      <c r="G83" s="26">
        <f t="shared" si="16"/>
        <v>426</v>
      </c>
      <c r="H83" s="26">
        <f t="shared" si="17"/>
        <v>406</v>
      </c>
      <c r="I83" s="26">
        <f t="shared" si="18"/>
        <v>0</v>
      </c>
      <c r="J83" s="27">
        <f t="shared" si="19"/>
        <v>832</v>
      </c>
      <c r="K83" s="28">
        <f t="shared" si="20"/>
        <v>277.33333333333331</v>
      </c>
      <c r="L83" s="29"/>
      <c r="M83" s="131">
        <v>426</v>
      </c>
      <c r="N83" s="131">
        <v>0</v>
      </c>
      <c r="O83" s="131">
        <v>0</v>
      </c>
      <c r="P83" s="131">
        <v>0</v>
      </c>
      <c r="Q83" s="200">
        <v>0</v>
      </c>
      <c r="R83" s="196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  <c r="AC83" s="131">
        <v>406</v>
      </c>
      <c r="AD83" s="131">
        <v>0</v>
      </c>
      <c r="AE83" s="131">
        <v>0</v>
      </c>
      <c r="AF83" s="131">
        <v>0</v>
      </c>
    </row>
    <row r="84" spans="1:32" ht="14.1" customHeight="1" x14ac:dyDescent="0.25">
      <c r="A84" s="21">
        <f t="shared" si="14"/>
        <v>71</v>
      </c>
      <c r="B84" s="141" t="s">
        <v>190</v>
      </c>
      <c r="C84" s="152">
        <v>10463</v>
      </c>
      <c r="D84" s="139" t="s">
        <v>41</v>
      </c>
      <c r="E84" s="25">
        <f t="shared" si="15"/>
        <v>0</v>
      </c>
      <c r="F84" s="25" t="e">
        <f>VLOOKUP(E84,Tab!$U$2:$V$255,2,TRUE)</f>
        <v>#N/A</v>
      </c>
      <c r="G84" s="26">
        <f t="shared" si="16"/>
        <v>430</v>
      </c>
      <c r="H84" s="26">
        <f t="shared" si="17"/>
        <v>389</v>
      </c>
      <c r="I84" s="26">
        <f t="shared" si="18"/>
        <v>0</v>
      </c>
      <c r="J84" s="27">
        <f t="shared" si="19"/>
        <v>819</v>
      </c>
      <c r="K84" s="28">
        <f t="shared" si="20"/>
        <v>273</v>
      </c>
      <c r="L84" s="29"/>
      <c r="M84" s="131">
        <v>0</v>
      </c>
      <c r="N84" s="131">
        <v>0</v>
      </c>
      <c r="O84" s="131">
        <v>0</v>
      </c>
      <c r="P84" s="131">
        <v>0</v>
      </c>
      <c r="Q84" s="200">
        <v>0</v>
      </c>
      <c r="R84" s="196">
        <v>389</v>
      </c>
      <c r="S84" s="131">
        <v>0</v>
      </c>
      <c r="T84" s="131">
        <v>0</v>
      </c>
      <c r="U84" s="131">
        <v>0</v>
      </c>
      <c r="V84" s="131">
        <v>430</v>
      </c>
      <c r="W84" s="131">
        <v>0</v>
      </c>
      <c r="X84" s="131">
        <v>0</v>
      </c>
      <c r="Y84" s="131">
        <v>0</v>
      </c>
      <c r="Z84" s="131">
        <v>0</v>
      </c>
      <c r="AA84" s="131">
        <v>0</v>
      </c>
      <c r="AB84" s="131">
        <v>0</v>
      </c>
      <c r="AC84" s="131">
        <v>0</v>
      </c>
      <c r="AD84" s="131">
        <v>0</v>
      </c>
      <c r="AE84" s="131">
        <v>0</v>
      </c>
      <c r="AF84" s="131">
        <v>0</v>
      </c>
    </row>
    <row r="85" spans="1:32" ht="14.1" customHeight="1" x14ac:dyDescent="0.25">
      <c r="A85" s="21">
        <f t="shared" si="14"/>
        <v>72</v>
      </c>
      <c r="B85" s="141" t="s">
        <v>58</v>
      </c>
      <c r="C85" s="152">
        <v>13852</v>
      </c>
      <c r="D85" s="139" t="s">
        <v>57</v>
      </c>
      <c r="E85" s="25">
        <f t="shared" si="15"/>
        <v>394</v>
      </c>
      <c r="F85" s="25" t="e">
        <f>VLOOKUP(E85,Tab!$U$2:$V$255,2,TRUE)</f>
        <v>#N/A</v>
      </c>
      <c r="G85" s="26">
        <f t="shared" si="16"/>
        <v>406</v>
      </c>
      <c r="H85" s="26">
        <f t="shared" si="17"/>
        <v>394</v>
      </c>
      <c r="I85" s="26">
        <f t="shared" si="18"/>
        <v>0</v>
      </c>
      <c r="J85" s="27">
        <f t="shared" si="19"/>
        <v>800</v>
      </c>
      <c r="K85" s="28">
        <f t="shared" si="20"/>
        <v>266.66666666666669</v>
      </c>
      <c r="L85" s="29"/>
      <c r="M85" s="131">
        <v>394</v>
      </c>
      <c r="N85" s="131">
        <v>0</v>
      </c>
      <c r="O85" s="131">
        <v>0</v>
      </c>
      <c r="P85" s="131">
        <v>0</v>
      </c>
      <c r="Q85" s="200">
        <v>0</v>
      </c>
      <c r="R85" s="196">
        <v>0</v>
      </c>
      <c r="S85" s="131">
        <v>0</v>
      </c>
      <c r="T85" s="131">
        <v>0</v>
      </c>
      <c r="U85" s="131">
        <v>406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31">
        <v>0</v>
      </c>
      <c r="AC85" s="131">
        <v>0</v>
      </c>
      <c r="AD85" s="131">
        <v>0</v>
      </c>
      <c r="AE85" s="131">
        <v>0</v>
      </c>
      <c r="AF85" s="131">
        <v>0</v>
      </c>
    </row>
    <row r="86" spans="1:32" ht="14.1" customHeight="1" x14ac:dyDescent="0.25">
      <c r="A86" s="21">
        <f t="shared" si="14"/>
        <v>73</v>
      </c>
      <c r="B86" s="141" t="s">
        <v>209</v>
      </c>
      <c r="C86" s="152">
        <v>14172</v>
      </c>
      <c r="D86" s="139" t="s">
        <v>232</v>
      </c>
      <c r="E86" s="25">
        <f t="shared" si="15"/>
        <v>0</v>
      </c>
      <c r="F86" s="25" t="e">
        <f>VLOOKUP(E86,Tab!$U$2:$V$255,2,TRUE)</f>
        <v>#N/A</v>
      </c>
      <c r="G86" s="26">
        <f t="shared" si="16"/>
        <v>403</v>
      </c>
      <c r="H86" s="26">
        <f t="shared" si="17"/>
        <v>389</v>
      </c>
      <c r="I86" s="26">
        <f t="shared" si="18"/>
        <v>0</v>
      </c>
      <c r="J86" s="27">
        <f t="shared" si="19"/>
        <v>792</v>
      </c>
      <c r="K86" s="28">
        <f t="shared" si="20"/>
        <v>264</v>
      </c>
      <c r="L86" s="29"/>
      <c r="M86" s="131">
        <v>0</v>
      </c>
      <c r="N86" s="131">
        <v>0</v>
      </c>
      <c r="O86" s="131">
        <v>0</v>
      </c>
      <c r="P86" s="131">
        <v>0</v>
      </c>
      <c r="Q86" s="200">
        <v>0</v>
      </c>
      <c r="R86" s="196">
        <v>0</v>
      </c>
      <c r="S86" s="131">
        <v>0</v>
      </c>
      <c r="T86" s="131">
        <v>0</v>
      </c>
      <c r="U86" s="131">
        <v>403</v>
      </c>
      <c r="V86" s="131">
        <v>0</v>
      </c>
      <c r="W86" s="131">
        <v>0</v>
      </c>
      <c r="X86" s="131">
        <v>0</v>
      </c>
      <c r="Y86" s="131">
        <v>0</v>
      </c>
      <c r="Z86" s="131">
        <v>389</v>
      </c>
      <c r="AA86" s="131">
        <v>0</v>
      </c>
      <c r="AB86" s="131">
        <v>0</v>
      </c>
      <c r="AC86" s="131">
        <v>0</v>
      </c>
      <c r="AD86" s="131">
        <v>0</v>
      </c>
      <c r="AE86" s="131">
        <v>0</v>
      </c>
      <c r="AF86" s="131">
        <v>0</v>
      </c>
    </row>
    <row r="87" spans="1:32" ht="14.1" customHeight="1" x14ac:dyDescent="0.25">
      <c r="A87" s="21">
        <f t="shared" si="14"/>
        <v>74</v>
      </c>
      <c r="B87" s="129" t="s">
        <v>249</v>
      </c>
      <c r="C87" s="33">
        <v>14490</v>
      </c>
      <c r="D87" s="128" t="s">
        <v>369</v>
      </c>
      <c r="E87" s="25">
        <f t="shared" si="15"/>
        <v>379</v>
      </c>
      <c r="F87" s="25" t="e">
        <f>VLOOKUP(E87,Tab!$U$2:$V$255,2,TRUE)</f>
        <v>#N/A</v>
      </c>
      <c r="G87" s="26">
        <f t="shared" si="16"/>
        <v>411</v>
      </c>
      <c r="H87" s="26">
        <f t="shared" si="17"/>
        <v>379</v>
      </c>
      <c r="I87" s="26">
        <f t="shared" si="18"/>
        <v>0</v>
      </c>
      <c r="J87" s="27">
        <f t="shared" si="19"/>
        <v>790</v>
      </c>
      <c r="K87" s="28">
        <f t="shared" si="20"/>
        <v>263.33333333333331</v>
      </c>
      <c r="L87" s="29"/>
      <c r="M87" s="131">
        <v>0</v>
      </c>
      <c r="N87" s="131">
        <v>379</v>
      </c>
      <c r="O87" s="131">
        <v>0</v>
      </c>
      <c r="P87" s="131">
        <v>0</v>
      </c>
      <c r="Q87" s="200">
        <v>0</v>
      </c>
      <c r="R87" s="196">
        <v>0</v>
      </c>
      <c r="S87" s="131">
        <v>0</v>
      </c>
      <c r="T87" s="131">
        <v>411</v>
      </c>
      <c r="U87" s="131">
        <v>0</v>
      </c>
      <c r="V87" s="131">
        <v>0</v>
      </c>
      <c r="W87" s="131">
        <v>0</v>
      </c>
      <c r="X87" s="131">
        <v>0</v>
      </c>
      <c r="Y87" s="131">
        <v>0</v>
      </c>
      <c r="Z87" s="131">
        <v>0</v>
      </c>
      <c r="AA87" s="131">
        <v>0</v>
      </c>
      <c r="AB87" s="131">
        <v>0</v>
      </c>
      <c r="AC87" s="131">
        <v>0</v>
      </c>
      <c r="AD87" s="131">
        <v>0</v>
      </c>
      <c r="AE87" s="131">
        <v>0</v>
      </c>
      <c r="AF87" s="131">
        <v>0</v>
      </c>
    </row>
    <row r="88" spans="1:32" ht="14.1" customHeight="1" x14ac:dyDescent="0.25">
      <c r="A88" s="21">
        <f t="shared" si="14"/>
        <v>75</v>
      </c>
      <c r="B88" s="141" t="s">
        <v>486</v>
      </c>
      <c r="C88" s="152">
        <v>7371</v>
      </c>
      <c r="D88" s="139" t="s">
        <v>76</v>
      </c>
      <c r="E88" s="25">
        <f t="shared" si="15"/>
        <v>375</v>
      </c>
      <c r="F88" s="25" t="e">
        <f>VLOOKUP(E88,Tab!$U$2:$V$255,2,TRUE)</f>
        <v>#N/A</v>
      </c>
      <c r="G88" s="26">
        <f t="shared" si="16"/>
        <v>375</v>
      </c>
      <c r="H88" s="26">
        <f t="shared" si="17"/>
        <v>368</v>
      </c>
      <c r="I88" s="26">
        <f t="shared" si="18"/>
        <v>0</v>
      </c>
      <c r="J88" s="27">
        <f t="shared" si="19"/>
        <v>743</v>
      </c>
      <c r="K88" s="28">
        <f t="shared" si="20"/>
        <v>247.66666666666666</v>
      </c>
      <c r="L88" s="29"/>
      <c r="M88" s="131">
        <v>0</v>
      </c>
      <c r="N88" s="131">
        <v>375</v>
      </c>
      <c r="O88" s="131">
        <v>0</v>
      </c>
      <c r="P88" s="131">
        <v>0</v>
      </c>
      <c r="Q88" s="200">
        <v>0</v>
      </c>
      <c r="R88" s="196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368</v>
      </c>
      <c r="Y88" s="131">
        <v>0</v>
      </c>
      <c r="Z88" s="131">
        <v>0</v>
      </c>
      <c r="AA88" s="131">
        <v>0</v>
      </c>
      <c r="AB88" s="131">
        <v>0</v>
      </c>
      <c r="AC88" s="131">
        <v>0</v>
      </c>
      <c r="AD88" s="131">
        <v>0</v>
      </c>
      <c r="AE88" s="131">
        <v>0</v>
      </c>
      <c r="AF88" s="131">
        <v>0</v>
      </c>
    </row>
    <row r="89" spans="1:32" ht="14.1" customHeight="1" x14ac:dyDescent="0.25">
      <c r="A89" s="21">
        <f t="shared" si="14"/>
        <v>76</v>
      </c>
      <c r="B89" s="141" t="s">
        <v>639</v>
      </c>
      <c r="C89" s="152">
        <v>1009</v>
      </c>
      <c r="D89" s="139" t="s">
        <v>158</v>
      </c>
      <c r="E89" s="25">
        <f t="shared" si="15"/>
        <v>390</v>
      </c>
      <c r="F89" s="25" t="e">
        <f>VLOOKUP(E89,Tab!$U$2:$V$255,2,TRUE)</f>
        <v>#N/A</v>
      </c>
      <c r="G89" s="26">
        <f t="shared" si="16"/>
        <v>390</v>
      </c>
      <c r="H89" s="26">
        <f t="shared" si="17"/>
        <v>342</v>
      </c>
      <c r="I89" s="26">
        <f t="shared" si="18"/>
        <v>0</v>
      </c>
      <c r="J89" s="27">
        <f t="shared" si="19"/>
        <v>732</v>
      </c>
      <c r="K89" s="28">
        <f t="shared" si="20"/>
        <v>244</v>
      </c>
      <c r="L89" s="29"/>
      <c r="M89" s="131">
        <v>390</v>
      </c>
      <c r="N89" s="131">
        <v>0</v>
      </c>
      <c r="O89" s="131">
        <v>0</v>
      </c>
      <c r="P89" s="131">
        <v>342</v>
      </c>
      <c r="Q89" s="200">
        <v>0</v>
      </c>
      <c r="R89" s="196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  <c r="Z89" s="131">
        <v>0</v>
      </c>
      <c r="AA89" s="131">
        <v>0</v>
      </c>
      <c r="AB89" s="131">
        <v>0</v>
      </c>
      <c r="AC89" s="131">
        <v>0</v>
      </c>
      <c r="AD89" s="131">
        <v>0</v>
      </c>
      <c r="AE89" s="131">
        <v>0</v>
      </c>
      <c r="AF89" s="131">
        <v>0</v>
      </c>
    </row>
    <row r="90" spans="1:32" ht="14.1" customHeight="1" x14ac:dyDescent="0.25">
      <c r="A90" s="21">
        <f t="shared" si="14"/>
        <v>77</v>
      </c>
      <c r="B90" s="141" t="s">
        <v>186</v>
      </c>
      <c r="C90" s="152">
        <v>14775</v>
      </c>
      <c r="D90" s="139" t="s">
        <v>44</v>
      </c>
      <c r="E90" s="25">
        <f t="shared" si="15"/>
        <v>129</v>
      </c>
      <c r="F90" s="25" t="e">
        <f>VLOOKUP(E90,Tab!$U$2:$V$255,2,TRUE)</f>
        <v>#N/A</v>
      </c>
      <c r="G90" s="26">
        <f t="shared" si="16"/>
        <v>462</v>
      </c>
      <c r="H90" s="26">
        <f t="shared" si="17"/>
        <v>129</v>
      </c>
      <c r="I90" s="26">
        <f t="shared" si="18"/>
        <v>0</v>
      </c>
      <c r="J90" s="27">
        <f t="shared" si="19"/>
        <v>591</v>
      </c>
      <c r="K90" s="28">
        <f t="shared" si="20"/>
        <v>197</v>
      </c>
      <c r="L90" s="29"/>
      <c r="M90" s="131">
        <v>0</v>
      </c>
      <c r="N90" s="131">
        <v>0</v>
      </c>
      <c r="O90" s="131">
        <v>0</v>
      </c>
      <c r="P90" s="131">
        <v>129</v>
      </c>
      <c r="Q90" s="200">
        <v>0</v>
      </c>
      <c r="R90" s="196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  <c r="Z90" s="131">
        <v>462</v>
      </c>
      <c r="AA90" s="131">
        <v>0</v>
      </c>
      <c r="AB90" s="131">
        <v>0</v>
      </c>
      <c r="AC90" s="131">
        <v>0</v>
      </c>
      <c r="AD90" s="131">
        <v>0</v>
      </c>
      <c r="AE90" s="131">
        <v>0</v>
      </c>
      <c r="AF90" s="131">
        <v>0</v>
      </c>
    </row>
    <row r="91" spans="1:32" ht="14.1" customHeight="1" x14ac:dyDescent="0.25">
      <c r="A91" s="21">
        <f t="shared" si="14"/>
        <v>78</v>
      </c>
      <c r="B91" s="129" t="s">
        <v>448</v>
      </c>
      <c r="C91" s="33">
        <v>978</v>
      </c>
      <c r="D91" s="128" t="s">
        <v>103</v>
      </c>
      <c r="E91" s="25">
        <f t="shared" si="15"/>
        <v>0</v>
      </c>
      <c r="F91" s="25" t="e">
        <f>VLOOKUP(E91,Tab!$U$2:$V$255,2,TRUE)</f>
        <v>#N/A</v>
      </c>
      <c r="G91" s="26">
        <f t="shared" si="16"/>
        <v>537</v>
      </c>
      <c r="H91" s="26">
        <f t="shared" si="17"/>
        <v>0</v>
      </c>
      <c r="I91" s="26">
        <f t="shared" si="18"/>
        <v>0</v>
      </c>
      <c r="J91" s="27">
        <f t="shared" si="19"/>
        <v>537</v>
      </c>
      <c r="K91" s="28">
        <f t="shared" si="20"/>
        <v>179</v>
      </c>
      <c r="L91" s="29"/>
      <c r="M91" s="131">
        <v>0</v>
      </c>
      <c r="N91" s="131">
        <v>0</v>
      </c>
      <c r="O91" s="131">
        <v>0</v>
      </c>
      <c r="P91" s="131">
        <v>0</v>
      </c>
      <c r="Q91" s="200">
        <v>0</v>
      </c>
      <c r="R91" s="196">
        <v>0</v>
      </c>
      <c r="S91" s="131">
        <v>0</v>
      </c>
      <c r="T91" s="131">
        <v>0</v>
      </c>
      <c r="U91" s="131">
        <v>537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  <c r="AC91" s="131">
        <v>0</v>
      </c>
      <c r="AD91" s="131">
        <v>0</v>
      </c>
      <c r="AE91" s="131">
        <v>0</v>
      </c>
      <c r="AF91" s="131">
        <v>0</v>
      </c>
    </row>
    <row r="92" spans="1:32" ht="14.1" customHeight="1" x14ac:dyDescent="0.25">
      <c r="A92" s="21">
        <f t="shared" si="14"/>
        <v>79</v>
      </c>
      <c r="B92" s="129" t="s">
        <v>329</v>
      </c>
      <c r="C92" s="33">
        <v>954</v>
      </c>
      <c r="D92" s="128" t="s">
        <v>44</v>
      </c>
      <c r="E92" s="25">
        <f t="shared" si="15"/>
        <v>0</v>
      </c>
      <c r="F92" s="25" t="e">
        <f>VLOOKUP(E92,Tab!$U$2:$V$255,2,TRUE)</f>
        <v>#N/A</v>
      </c>
      <c r="G92" s="26">
        <f t="shared" si="16"/>
        <v>517</v>
      </c>
      <c r="H92" s="26">
        <f t="shared" si="17"/>
        <v>0</v>
      </c>
      <c r="I92" s="26">
        <f t="shared" si="18"/>
        <v>0</v>
      </c>
      <c r="J92" s="27">
        <f t="shared" si="19"/>
        <v>517</v>
      </c>
      <c r="K92" s="28">
        <f t="shared" si="20"/>
        <v>172.33333333333334</v>
      </c>
      <c r="L92" s="29"/>
      <c r="M92" s="131">
        <v>0</v>
      </c>
      <c r="N92" s="131">
        <v>0</v>
      </c>
      <c r="O92" s="131">
        <v>0</v>
      </c>
      <c r="P92" s="131">
        <v>0</v>
      </c>
      <c r="Q92" s="200">
        <v>0</v>
      </c>
      <c r="R92" s="196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  <c r="Z92" s="131">
        <v>517</v>
      </c>
      <c r="AA92" s="131">
        <v>0</v>
      </c>
      <c r="AB92" s="131">
        <v>0</v>
      </c>
      <c r="AC92" s="131">
        <v>0</v>
      </c>
      <c r="AD92" s="131">
        <v>0</v>
      </c>
      <c r="AE92" s="131">
        <v>0</v>
      </c>
      <c r="AF92" s="131">
        <v>0</v>
      </c>
    </row>
    <row r="93" spans="1:32" ht="14.1" customHeight="1" x14ac:dyDescent="0.25">
      <c r="A93" s="21">
        <f t="shared" si="14"/>
        <v>80</v>
      </c>
      <c r="B93" s="141" t="s">
        <v>40</v>
      </c>
      <c r="C93" s="152">
        <v>7139</v>
      </c>
      <c r="D93" s="139" t="s">
        <v>26</v>
      </c>
      <c r="E93" s="25">
        <f t="shared" si="15"/>
        <v>0</v>
      </c>
      <c r="F93" s="25" t="e">
        <f>VLOOKUP(E93,Tab!$U$2:$V$255,2,TRUE)</f>
        <v>#N/A</v>
      </c>
      <c r="G93" s="26">
        <f t="shared" si="16"/>
        <v>517</v>
      </c>
      <c r="H93" s="26">
        <f t="shared" si="17"/>
        <v>0</v>
      </c>
      <c r="I93" s="26">
        <f t="shared" si="18"/>
        <v>0</v>
      </c>
      <c r="J93" s="27">
        <f t="shared" si="19"/>
        <v>517</v>
      </c>
      <c r="K93" s="28">
        <f t="shared" si="20"/>
        <v>172.33333333333334</v>
      </c>
      <c r="L93" s="29"/>
      <c r="M93" s="131">
        <v>0</v>
      </c>
      <c r="N93" s="131">
        <v>0</v>
      </c>
      <c r="O93" s="131">
        <v>0</v>
      </c>
      <c r="P93" s="131">
        <v>0</v>
      </c>
      <c r="Q93" s="200">
        <v>0</v>
      </c>
      <c r="R93" s="196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  <c r="Z93" s="131">
        <v>0</v>
      </c>
      <c r="AA93" s="131">
        <v>517</v>
      </c>
      <c r="AB93" s="131">
        <v>0</v>
      </c>
      <c r="AC93" s="131">
        <v>0</v>
      </c>
      <c r="AD93" s="131">
        <v>0</v>
      </c>
      <c r="AE93" s="131">
        <v>0</v>
      </c>
      <c r="AF93" s="131">
        <v>0</v>
      </c>
    </row>
    <row r="94" spans="1:32" ht="14.1" customHeight="1" x14ac:dyDescent="0.25">
      <c r="A94" s="21">
        <f t="shared" si="14"/>
        <v>81</v>
      </c>
      <c r="B94" s="141" t="s">
        <v>33</v>
      </c>
      <c r="C94" s="152">
        <v>11945</v>
      </c>
      <c r="D94" s="139" t="s">
        <v>34</v>
      </c>
      <c r="E94" s="25">
        <f t="shared" si="15"/>
        <v>0</v>
      </c>
      <c r="F94" s="25" t="e">
        <f>VLOOKUP(E94,Tab!$U$2:$V$255,2,TRUE)</f>
        <v>#N/A</v>
      </c>
      <c r="G94" s="26">
        <f t="shared" si="16"/>
        <v>516</v>
      </c>
      <c r="H94" s="26">
        <f t="shared" si="17"/>
        <v>0</v>
      </c>
      <c r="I94" s="26">
        <f t="shared" si="18"/>
        <v>0</v>
      </c>
      <c r="J94" s="27">
        <f t="shared" si="19"/>
        <v>516</v>
      </c>
      <c r="K94" s="28">
        <f t="shared" si="20"/>
        <v>172</v>
      </c>
      <c r="L94" s="29"/>
      <c r="M94" s="131">
        <v>0</v>
      </c>
      <c r="N94" s="131">
        <v>0</v>
      </c>
      <c r="O94" s="131">
        <v>0</v>
      </c>
      <c r="P94" s="131">
        <v>0</v>
      </c>
      <c r="Q94" s="200">
        <v>0</v>
      </c>
      <c r="R94" s="196">
        <v>0</v>
      </c>
      <c r="S94" s="131">
        <v>0</v>
      </c>
      <c r="T94" s="131">
        <v>0</v>
      </c>
      <c r="U94" s="131">
        <v>516</v>
      </c>
      <c r="V94" s="131">
        <v>0</v>
      </c>
      <c r="W94" s="131">
        <v>0</v>
      </c>
      <c r="X94" s="131">
        <v>0</v>
      </c>
      <c r="Y94" s="131">
        <v>0</v>
      </c>
      <c r="Z94" s="131">
        <v>0</v>
      </c>
      <c r="AA94" s="131">
        <v>0</v>
      </c>
      <c r="AB94" s="131">
        <v>0</v>
      </c>
      <c r="AC94" s="131">
        <v>0</v>
      </c>
      <c r="AD94" s="131">
        <v>0</v>
      </c>
      <c r="AE94" s="131">
        <v>0</v>
      </c>
      <c r="AF94" s="131">
        <v>0</v>
      </c>
    </row>
    <row r="95" spans="1:32" ht="14.1" customHeight="1" x14ac:dyDescent="0.25">
      <c r="A95" s="21">
        <f t="shared" si="14"/>
        <v>82</v>
      </c>
      <c r="B95" s="129" t="s">
        <v>109</v>
      </c>
      <c r="C95" s="33">
        <v>14112</v>
      </c>
      <c r="D95" s="128" t="s">
        <v>290</v>
      </c>
      <c r="E95" s="25">
        <f t="shared" si="15"/>
        <v>0</v>
      </c>
      <c r="F95" s="25" t="e">
        <f>VLOOKUP(E95,Tab!$U$2:$V$255,2,TRUE)</f>
        <v>#N/A</v>
      </c>
      <c r="G95" s="26">
        <f t="shared" si="16"/>
        <v>515</v>
      </c>
      <c r="H95" s="26">
        <f t="shared" si="17"/>
        <v>0</v>
      </c>
      <c r="I95" s="26">
        <f t="shared" si="18"/>
        <v>0</v>
      </c>
      <c r="J95" s="27">
        <f t="shared" si="19"/>
        <v>515</v>
      </c>
      <c r="K95" s="28">
        <f t="shared" si="20"/>
        <v>171.66666666666666</v>
      </c>
      <c r="L95" s="29"/>
      <c r="M95" s="131">
        <v>0</v>
      </c>
      <c r="N95" s="131">
        <v>0</v>
      </c>
      <c r="O95" s="131">
        <v>0</v>
      </c>
      <c r="P95" s="131">
        <v>0</v>
      </c>
      <c r="Q95" s="200">
        <v>0</v>
      </c>
      <c r="R95" s="196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515</v>
      </c>
      <c r="Y95" s="131">
        <v>0</v>
      </c>
      <c r="Z95" s="131">
        <v>0</v>
      </c>
      <c r="AA95" s="131">
        <v>0</v>
      </c>
      <c r="AB95" s="131">
        <v>0</v>
      </c>
      <c r="AC95" s="131">
        <v>0</v>
      </c>
      <c r="AD95" s="131">
        <v>0</v>
      </c>
      <c r="AE95" s="131">
        <v>0</v>
      </c>
      <c r="AF95" s="131">
        <v>0</v>
      </c>
    </row>
    <row r="96" spans="1:32" ht="14.1" customHeight="1" x14ac:dyDescent="0.25">
      <c r="A96" s="21">
        <f t="shared" si="14"/>
        <v>83</v>
      </c>
      <c r="B96" s="141" t="s">
        <v>137</v>
      </c>
      <c r="C96" s="152">
        <v>634</v>
      </c>
      <c r="D96" s="139" t="s">
        <v>26</v>
      </c>
      <c r="E96" s="25">
        <f t="shared" si="15"/>
        <v>0</v>
      </c>
      <c r="F96" s="25" t="e">
        <f>VLOOKUP(E96,Tab!$U$2:$V$255,2,TRUE)</f>
        <v>#N/A</v>
      </c>
      <c r="G96" s="26">
        <f t="shared" si="16"/>
        <v>513</v>
      </c>
      <c r="H96" s="26">
        <f t="shared" si="17"/>
        <v>0</v>
      </c>
      <c r="I96" s="26">
        <f t="shared" si="18"/>
        <v>0</v>
      </c>
      <c r="J96" s="27">
        <f t="shared" si="19"/>
        <v>513</v>
      </c>
      <c r="K96" s="28">
        <f t="shared" si="20"/>
        <v>171</v>
      </c>
      <c r="L96" s="29"/>
      <c r="M96" s="131">
        <v>0</v>
      </c>
      <c r="N96" s="131">
        <v>0</v>
      </c>
      <c r="O96" s="131">
        <v>0</v>
      </c>
      <c r="P96" s="131">
        <v>0</v>
      </c>
      <c r="Q96" s="200">
        <v>0</v>
      </c>
      <c r="R96" s="196">
        <v>0</v>
      </c>
      <c r="S96" s="131">
        <v>0</v>
      </c>
      <c r="T96" s="131">
        <v>0</v>
      </c>
      <c r="U96" s="131">
        <v>513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31">
        <v>0</v>
      </c>
      <c r="AC96" s="131">
        <v>0</v>
      </c>
      <c r="AD96" s="131">
        <v>0</v>
      </c>
      <c r="AE96" s="131">
        <v>0</v>
      </c>
      <c r="AF96" s="131">
        <v>0</v>
      </c>
    </row>
    <row r="97" spans="1:32" ht="14.1" customHeight="1" x14ac:dyDescent="0.25">
      <c r="A97" s="21">
        <f t="shared" si="14"/>
        <v>84</v>
      </c>
      <c r="B97" s="141" t="s">
        <v>341</v>
      </c>
      <c r="C97" s="152">
        <v>15157</v>
      </c>
      <c r="D97" s="139" t="s">
        <v>76</v>
      </c>
      <c r="E97" s="25">
        <f t="shared" si="15"/>
        <v>0</v>
      </c>
      <c r="F97" s="25" t="e">
        <f>VLOOKUP(E97,Tab!$U$2:$V$255,2,TRUE)</f>
        <v>#N/A</v>
      </c>
      <c r="G97" s="26">
        <f t="shared" si="16"/>
        <v>506</v>
      </c>
      <c r="H97" s="26">
        <f t="shared" si="17"/>
        <v>0</v>
      </c>
      <c r="I97" s="26">
        <f t="shared" si="18"/>
        <v>0</v>
      </c>
      <c r="J97" s="27">
        <f t="shared" si="19"/>
        <v>506</v>
      </c>
      <c r="K97" s="28">
        <f t="shared" si="20"/>
        <v>168.66666666666666</v>
      </c>
      <c r="L97" s="29"/>
      <c r="M97" s="131">
        <v>0</v>
      </c>
      <c r="N97" s="131">
        <v>0</v>
      </c>
      <c r="O97" s="131">
        <v>0</v>
      </c>
      <c r="P97" s="131">
        <v>0</v>
      </c>
      <c r="Q97" s="200">
        <v>0</v>
      </c>
      <c r="R97" s="196">
        <v>0</v>
      </c>
      <c r="S97" s="131">
        <v>0</v>
      </c>
      <c r="T97" s="131">
        <v>506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31">
        <v>0</v>
      </c>
      <c r="AC97" s="131">
        <v>0</v>
      </c>
      <c r="AD97" s="131">
        <v>0</v>
      </c>
      <c r="AE97" s="131">
        <v>0</v>
      </c>
      <c r="AF97" s="131">
        <v>0</v>
      </c>
    </row>
    <row r="98" spans="1:32" ht="14.1" customHeight="1" x14ac:dyDescent="0.25">
      <c r="A98" s="21">
        <f t="shared" si="14"/>
        <v>85</v>
      </c>
      <c r="B98" s="129" t="s">
        <v>489</v>
      </c>
      <c r="C98" s="152">
        <v>11217</v>
      </c>
      <c r="D98" s="128" t="s">
        <v>103</v>
      </c>
      <c r="E98" s="25">
        <f t="shared" si="15"/>
        <v>0</v>
      </c>
      <c r="F98" s="25" t="e">
        <f>VLOOKUP(E98,Tab!$U$2:$V$255,2,TRUE)</f>
        <v>#N/A</v>
      </c>
      <c r="G98" s="26">
        <f t="shared" si="16"/>
        <v>504</v>
      </c>
      <c r="H98" s="26">
        <f t="shared" si="17"/>
        <v>0</v>
      </c>
      <c r="I98" s="26">
        <f t="shared" si="18"/>
        <v>0</v>
      </c>
      <c r="J98" s="27">
        <f t="shared" si="19"/>
        <v>504</v>
      </c>
      <c r="K98" s="28">
        <f t="shared" si="20"/>
        <v>168</v>
      </c>
      <c r="L98" s="29"/>
      <c r="M98" s="131">
        <v>0</v>
      </c>
      <c r="N98" s="131">
        <v>0</v>
      </c>
      <c r="O98" s="131">
        <v>0</v>
      </c>
      <c r="P98" s="131">
        <v>0</v>
      </c>
      <c r="Q98" s="200">
        <v>0</v>
      </c>
      <c r="R98" s="196">
        <v>0</v>
      </c>
      <c r="S98" s="131">
        <v>0</v>
      </c>
      <c r="T98" s="131">
        <v>0</v>
      </c>
      <c r="U98" s="131">
        <v>504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0</v>
      </c>
      <c r="AB98" s="131">
        <v>0</v>
      </c>
      <c r="AC98" s="131">
        <v>0</v>
      </c>
      <c r="AD98" s="131">
        <v>0</v>
      </c>
      <c r="AE98" s="131">
        <v>0</v>
      </c>
      <c r="AF98" s="131">
        <v>0</v>
      </c>
    </row>
    <row r="99" spans="1:32" ht="14.1" customHeight="1" x14ac:dyDescent="0.25">
      <c r="A99" s="21">
        <f t="shared" si="14"/>
        <v>86</v>
      </c>
      <c r="B99" s="39" t="s">
        <v>126</v>
      </c>
      <c r="C99" s="51">
        <v>8047</v>
      </c>
      <c r="D99" s="40" t="s">
        <v>73</v>
      </c>
      <c r="E99" s="25">
        <f t="shared" si="15"/>
        <v>0</v>
      </c>
      <c r="F99" s="25" t="e">
        <f>VLOOKUP(E99,Tab!$U$2:$V$255,2,TRUE)</f>
        <v>#N/A</v>
      </c>
      <c r="G99" s="26">
        <f t="shared" si="16"/>
        <v>497</v>
      </c>
      <c r="H99" s="26">
        <f t="shared" si="17"/>
        <v>0</v>
      </c>
      <c r="I99" s="26">
        <f t="shared" si="18"/>
        <v>0</v>
      </c>
      <c r="J99" s="27">
        <f t="shared" si="19"/>
        <v>497</v>
      </c>
      <c r="K99" s="28">
        <f t="shared" si="20"/>
        <v>165.66666666666666</v>
      </c>
      <c r="L99" s="29"/>
      <c r="M99" s="131">
        <v>0</v>
      </c>
      <c r="N99" s="131">
        <v>0</v>
      </c>
      <c r="O99" s="131">
        <v>0</v>
      </c>
      <c r="P99" s="131">
        <v>0</v>
      </c>
      <c r="Q99" s="200">
        <v>0</v>
      </c>
      <c r="R99" s="196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497</v>
      </c>
      <c r="Y99" s="131">
        <v>0</v>
      </c>
      <c r="Z99" s="131">
        <v>0</v>
      </c>
      <c r="AA99" s="131">
        <v>0</v>
      </c>
      <c r="AB99" s="131">
        <v>0</v>
      </c>
      <c r="AC99" s="131">
        <v>0</v>
      </c>
      <c r="AD99" s="131">
        <v>0</v>
      </c>
      <c r="AE99" s="131">
        <v>0</v>
      </c>
      <c r="AF99" s="131">
        <v>0</v>
      </c>
    </row>
    <row r="100" spans="1:32" ht="14.1" customHeight="1" x14ac:dyDescent="0.25">
      <c r="A100" s="21">
        <f t="shared" si="14"/>
        <v>87</v>
      </c>
      <c r="B100" s="129" t="s">
        <v>119</v>
      </c>
      <c r="C100" s="152">
        <v>629</v>
      </c>
      <c r="D100" s="128" t="s">
        <v>103</v>
      </c>
      <c r="E100" s="25">
        <f t="shared" si="15"/>
        <v>0</v>
      </c>
      <c r="F100" s="25" t="e">
        <f>VLOOKUP(E100,Tab!$U$2:$V$255,2,TRUE)</f>
        <v>#N/A</v>
      </c>
      <c r="G100" s="26">
        <f t="shared" si="16"/>
        <v>491</v>
      </c>
      <c r="H100" s="26">
        <f t="shared" si="17"/>
        <v>0</v>
      </c>
      <c r="I100" s="26">
        <f t="shared" si="18"/>
        <v>0</v>
      </c>
      <c r="J100" s="27">
        <f t="shared" si="19"/>
        <v>491</v>
      </c>
      <c r="K100" s="28">
        <f t="shared" si="20"/>
        <v>163.66666666666666</v>
      </c>
      <c r="L100" s="29"/>
      <c r="M100" s="131">
        <v>0</v>
      </c>
      <c r="N100" s="131">
        <v>0</v>
      </c>
      <c r="O100" s="131">
        <v>0</v>
      </c>
      <c r="P100" s="131">
        <v>0</v>
      </c>
      <c r="Q100" s="200">
        <v>0</v>
      </c>
      <c r="R100" s="196">
        <v>0</v>
      </c>
      <c r="S100" s="131">
        <v>0</v>
      </c>
      <c r="T100" s="131">
        <v>0</v>
      </c>
      <c r="U100" s="131">
        <v>491</v>
      </c>
      <c r="V100" s="131">
        <v>0</v>
      </c>
      <c r="W100" s="131">
        <v>0</v>
      </c>
      <c r="X100" s="131">
        <v>0</v>
      </c>
      <c r="Y100" s="131">
        <v>0</v>
      </c>
      <c r="Z100" s="131">
        <v>0</v>
      </c>
      <c r="AA100" s="131">
        <v>0</v>
      </c>
      <c r="AB100" s="131">
        <v>0</v>
      </c>
      <c r="AC100" s="131">
        <v>0</v>
      </c>
      <c r="AD100" s="131">
        <v>0</v>
      </c>
      <c r="AE100" s="131">
        <v>0</v>
      </c>
      <c r="AF100" s="131">
        <v>0</v>
      </c>
    </row>
    <row r="101" spans="1:32" ht="14.1" customHeight="1" x14ac:dyDescent="0.25">
      <c r="A101" s="21">
        <f t="shared" si="14"/>
        <v>88</v>
      </c>
      <c r="B101" s="129" t="s">
        <v>113</v>
      </c>
      <c r="C101" s="111">
        <v>38</v>
      </c>
      <c r="D101" s="128" t="s">
        <v>26</v>
      </c>
      <c r="E101" s="25">
        <f t="shared" si="15"/>
        <v>0</v>
      </c>
      <c r="F101" s="25" t="e">
        <f>VLOOKUP(E101,Tab!$U$2:$V$255,2,TRUE)</f>
        <v>#N/A</v>
      </c>
      <c r="G101" s="26">
        <f t="shared" si="16"/>
        <v>490</v>
      </c>
      <c r="H101" s="26">
        <f t="shared" si="17"/>
        <v>0</v>
      </c>
      <c r="I101" s="26">
        <f t="shared" si="18"/>
        <v>0</v>
      </c>
      <c r="J101" s="27">
        <f t="shared" si="19"/>
        <v>490</v>
      </c>
      <c r="K101" s="28">
        <f t="shared" si="20"/>
        <v>163.33333333333334</v>
      </c>
      <c r="L101" s="29"/>
      <c r="M101" s="131">
        <v>0</v>
      </c>
      <c r="N101" s="131">
        <v>0</v>
      </c>
      <c r="O101" s="131">
        <v>0</v>
      </c>
      <c r="P101" s="131">
        <v>0</v>
      </c>
      <c r="Q101" s="200">
        <v>0</v>
      </c>
      <c r="R101" s="196">
        <v>0</v>
      </c>
      <c r="S101" s="131">
        <v>0</v>
      </c>
      <c r="T101" s="131">
        <v>0</v>
      </c>
      <c r="U101" s="131">
        <v>490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31">
        <v>0</v>
      </c>
      <c r="AC101" s="131">
        <v>0</v>
      </c>
      <c r="AD101" s="131">
        <v>0</v>
      </c>
      <c r="AE101" s="131">
        <v>0</v>
      </c>
      <c r="AF101" s="131">
        <v>0</v>
      </c>
    </row>
    <row r="102" spans="1:32" ht="14.1" customHeight="1" x14ac:dyDescent="0.25">
      <c r="A102" s="21">
        <f t="shared" si="14"/>
        <v>89</v>
      </c>
      <c r="B102" s="141" t="s">
        <v>524</v>
      </c>
      <c r="C102" s="152">
        <v>1207</v>
      </c>
      <c r="D102" s="139" t="s">
        <v>41</v>
      </c>
      <c r="E102" s="25">
        <f t="shared" si="15"/>
        <v>0</v>
      </c>
      <c r="F102" s="25" t="e">
        <f>VLOOKUP(E102,Tab!$U$2:$V$255,2,TRUE)</f>
        <v>#N/A</v>
      </c>
      <c r="G102" s="26">
        <f t="shared" si="16"/>
        <v>489</v>
      </c>
      <c r="H102" s="26">
        <f t="shared" si="17"/>
        <v>0</v>
      </c>
      <c r="I102" s="26">
        <f t="shared" si="18"/>
        <v>0</v>
      </c>
      <c r="J102" s="27">
        <f t="shared" si="19"/>
        <v>489</v>
      </c>
      <c r="K102" s="28">
        <f t="shared" si="20"/>
        <v>163</v>
      </c>
      <c r="L102" s="29"/>
      <c r="M102" s="131">
        <v>0</v>
      </c>
      <c r="N102" s="131">
        <v>0</v>
      </c>
      <c r="O102" s="131">
        <v>0</v>
      </c>
      <c r="P102" s="131">
        <v>0</v>
      </c>
      <c r="Q102" s="200">
        <v>0</v>
      </c>
      <c r="R102" s="196">
        <v>489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1">
        <v>0</v>
      </c>
      <c r="Z102" s="131">
        <v>0</v>
      </c>
      <c r="AA102" s="131">
        <v>0</v>
      </c>
      <c r="AB102" s="131">
        <v>0</v>
      </c>
      <c r="AC102" s="131">
        <v>0</v>
      </c>
      <c r="AD102" s="131">
        <v>0</v>
      </c>
      <c r="AE102" s="131">
        <v>0</v>
      </c>
      <c r="AF102" s="131">
        <v>0</v>
      </c>
    </row>
    <row r="103" spans="1:32" ht="14.1" customHeight="1" x14ac:dyDescent="0.25">
      <c r="A103" s="21">
        <f t="shared" si="14"/>
        <v>90</v>
      </c>
      <c r="B103" s="129" t="s">
        <v>196</v>
      </c>
      <c r="C103" s="33">
        <v>8791</v>
      </c>
      <c r="D103" s="128" t="s">
        <v>41</v>
      </c>
      <c r="E103" s="25">
        <f t="shared" si="15"/>
        <v>0</v>
      </c>
      <c r="F103" s="25" t="e">
        <f>VLOOKUP(E103,Tab!$U$2:$V$255,2,TRUE)</f>
        <v>#N/A</v>
      </c>
      <c r="G103" s="26">
        <f t="shared" si="16"/>
        <v>474</v>
      </c>
      <c r="H103" s="26">
        <f t="shared" si="17"/>
        <v>0</v>
      </c>
      <c r="I103" s="26">
        <f t="shared" si="18"/>
        <v>0</v>
      </c>
      <c r="J103" s="27">
        <f t="shared" si="19"/>
        <v>474</v>
      </c>
      <c r="K103" s="28">
        <f t="shared" si="20"/>
        <v>158</v>
      </c>
      <c r="L103" s="29"/>
      <c r="M103" s="131">
        <v>0</v>
      </c>
      <c r="N103" s="131">
        <v>0</v>
      </c>
      <c r="O103" s="131">
        <v>0</v>
      </c>
      <c r="P103" s="131">
        <v>0</v>
      </c>
      <c r="Q103" s="200">
        <v>0</v>
      </c>
      <c r="R103" s="196">
        <v>0</v>
      </c>
      <c r="S103" s="131">
        <v>0</v>
      </c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1">
        <v>0</v>
      </c>
      <c r="Z103" s="131">
        <v>0</v>
      </c>
      <c r="AA103" s="131">
        <v>0</v>
      </c>
      <c r="AB103" s="131">
        <v>0</v>
      </c>
      <c r="AC103" s="131">
        <v>0</v>
      </c>
      <c r="AD103" s="131">
        <v>474</v>
      </c>
      <c r="AE103" s="131">
        <v>0</v>
      </c>
      <c r="AF103" s="131">
        <v>0</v>
      </c>
    </row>
    <row r="104" spans="1:32" ht="14.1" customHeight="1" x14ac:dyDescent="0.25">
      <c r="A104" s="21">
        <f t="shared" si="14"/>
        <v>91</v>
      </c>
      <c r="B104" s="129" t="s">
        <v>638</v>
      </c>
      <c r="C104" s="33">
        <v>14693</v>
      </c>
      <c r="D104" s="128" t="s">
        <v>44</v>
      </c>
      <c r="E104" s="25">
        <f t="shared" si="15"/>
        <v>471</v>
      </c>
      <c r="F104" s="25" t="e">
        <f>VLOOKUP(E104,Tab!$U$2:$V$255,2,TRUE)</f>
        <v>#N/A</v>
      </c>
      <c r="G104" s="26">
        <f t="shared" si="16"/>
        <v>471</v>
      </c>
      <c r="H104" s="26">
        <f t="shared" si="17"/>
        <v>0</v>
      </c>
      <c r="I104" s="26">
        <f t="shared" si="18"/>
        <v>0</v>
      </c>
      <c r="J104" s="27">
        <f t="shared" si="19"/>
        <v>471</v>
      </c>
      <c r="K104" s="28">
        <f t="shared" si="20"/>
        <v>157</v>
      </c>
      <c r="L104" s="29"/>
      <c r="M104" s="131">
        <v>0</v>
      </c>
      <c r="N104" s="131">
        <v>0</v>
      </c>
      <c r="O104" s="131">
        <v>0</v>
      </c>
      <c r="P104" s="131">
        <v>471</v>
      </c>
      <c r="Q104" s="200">
        <v>0</v>
      </c>
      <c r="R104" s="196">
        <v>0</v>
      </c>
      <c r="S104" s="131">
        <v>0</v>
      </c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1">
        <v>0</v>
      </c>
      <c r="Z104" s="131">
        <v>0</v>
      </c>
      <c r="AA104" s="131">
        <v>0</v>
      </c>
      <c r="AB104" s="131">
        <v>0</v>
      </c>
      <c r="AC104" s="131">
        <v>0</v>
      </c>
      <c r="AD104" s="131">
        <v>0</v>
      </c>
      <c r="AE104" s="131">
        <v>0</v>
      </c>
      <c r="AF104" s="131">
        <v>0</v>
      </c>
    </row>
    <row r="105" spans="1:32" ht="14.1" customHeight="1" x14ac:dyDescent="0.25">
      <c r="A105" s="21">
        <f t="shared" si="14"/>
        <v>92</v>
      </c>
      <c r="B105" s="129" t="s">
        <v>407</v>
      </c>
      <c r="C105" s="33">
        <v>15795</v>
      </c>
      <c r="D105" s="128" t="s">
        <v>41</v>
      </c>
      <c r="E105" s="25">
        <f t="shared" si="15"/>
        <v>463</v>
      </c>
      <c r="F105" s="25" t="e">
        <f>VLOOKUP(E105,Tab!$U$2:$V$255,2,TRUE)</f>
        <v>#N/A</v>
      </c>
      <c r="G105" s="26">
        <f t="shared" si="16"/>
        <v>463</v>
      </c>
      <c r="H105" s="26">
        <f t="shared" si="17"/>
        <v>0</v>
      </c>
      <c r="I105" s="26">
        <f t="shared" si="18"/>
        <v>0</v>
      </c>
      <c r="J105" s="27">
        <f t="shared" si="19"/>
        <v>463</v>
      </c>
      <c r="K105" s="28">
        <f t="shared" si="20"/>
        <v>154.33333333333334</v>
      </c>
      <c r="L105" s="29"/>
      <c r="M105" s="131">
        <v>463</v>
      </c>
      <c r="N105" s="131">
        <v>0</v>
      </c>
      <c r="O105" s="131">
        <v>0</v>
      </c>
      <c r="P105" s="131">
        <v>0</v>
      </c>
      <c r="Q105" s="200">
        <v>0</v>
      </c>
      <c r="R105" s="196">
        <v>0</v>
      </c>
      <c r="S105" s="131">
        <v>0</v>
      </c>
      <c r="T105" s="131">
        <v>0</v>
      </c>
      <c r="U105" s="131">
        <v>0</v>
      </c>
      <c r="V105" s="131">
        <v>0</v>
      </c>
      <c r="W105" s="131">
        <v>0</v>
      </c>
      <c r="X105" s="131">
        <v>0</v>
      </c>
      <c r="Y105" s="131">
        <v>0</v>
      </c>
      <c r="Z105" s="131">
        <v>0</v>
      </c>
      <c r="AA105" s="131">
        <v>0</v>
      </c>
      <c r="AB105" s="131">
        <v>0</v>
      </c>
      <c r="AC105" s="131">
        <v>0</v>
      </c>
      <c r="AD105" s="131">
        <v>0</v>
      </c>
      <c r="AE105" s="131">
        <v>0</v>
      </c>
      <c r="AF105" s="131">
        <v>0</v>
      </c>
    </row>
    <row r="106" spans="1:32" ht="14.1" customHeight="1" x14ac:dyDescent="0.25">
      <c r="A106" s="21">
        <f t="shared" si="14"/>
        <v>93</v>
      </c>
      <c r="B106" s="129" t="s">
        <v>439</v>
      </c>
      <c r="C106" s="152">
        <v>11458</v>
      </c>
      <c r="D106" s="128" t="s">
        <v>76</v>
      </c>
      <c r="E106" s="25">
        <f t="shared" si="15"/>
        <v>0</v>
      </c>
      <c r="F106" s="25" t="e">
        <f>VLOOKUP(E106,Tab!$U$2:$V$255,2,TRUE)</f>
        <v>#N/A</v>
      </c>
      <c r="G106" s="26">
        <f t="shared" si="16"/>
        <v>463</v>
      </c>
      <c r="H106" s="26">
        <f t="shared" si="17"/>
        <v>0</v>
      </c>
      <c r="I106" s="26">
        <f t="shared" si="18"/>
        <v>0</v>
      </c>
      <c r="J106" s="27">
        <f t="shared" si="19"/>
        <v>463</v>
      </c>
      <c r="K106" s="28">
        <f t="shared" si="20"/>
        <v>154.33333333333334</v>
      </c>
      <c r="L106" s="29"/>
      <c r="M106" s="131">
        <v>0</v>
      </c>
      <c r="N106" s="131">
        <v>0</v>
      </c>
      <c r="O106" s="131">
        <v>0</v>
      </c>
      <c r="P106" s="131">
        <v>0</v>
      </c>
      <c r="Q106" s="200">
        <v>0</v>
      </c>
      <c r="R106" s="196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  <c r="Y106" s="131">
        <v>0</v>
      </c>
      <c r="Z106" s="131">
        <v>0</v>
      </c>
      <c r="AA106" s="131">
        <v>0</v>
      </c>
      <c r="AB106" s="131">
        <v>0</v>
      </c>
      <c r="AC106" s="131">
        <v>0</v>
      </c>
      <c r="AD106" s="131">
        <v>0</v>
      </c>
      <c r="AE106" s="131">
        <v>0</v>
      </c>
      <c r="AF106" s="131">
        <v>463</v>
      </c>
    </row>
    <row r="107" spans="1:32" ht="14.1" customHeight="1" x14ac:dyDescent="0.25">
      <c r="A107" s="21">
        <f t="shared" si="14"/>
        <v>94</v>
      </c>
      <c r="B107" s="129" t="s">
        <v>161</v>
      </c>
      <c r="C107" s="33">
        <v>12150</v>
      </c>
      <c r="D107" s="128" t="s">
        <v>39</v>
      </c>
      <c r="E107" s="25">
        <f t="shared" si="15"/>
        <v>0</v>
      </c>
      <c r="F107" s="25" t="e">
        <f>VLOOKUP(E107,Tab!$U$2:$V$255,2,TRUE)</f>
        <v>#N/A</v>
      </c>
      <c r="G107" s="26">
        <f t="shared" si="16"/>
        <v>462</v>
      </c>
      <c r="H107" s="26">
        <f t="shared" si="17"/>
        <v>0</v>
      </c>
      <c r="I107" s="26">
        <f t="shared" si="18"/>
        <v>0</v>
      </c>
      <c r="J107" s="27">
        <f t="shared" si="19"/>
        <v>462</v>
      </c>
      <c r="K107" s="28">
        <f t="shared" si="20"/>
        <v>154</v>
      </c>
      <c r="L107" s="29"/>
      <c r="M107" s="131">
        <v>0</v>
      </c>
      <c r="N107" s="131">
        <v>0</v>
      </c>
      <c r="O107" s="131">
        <v>0</v>
      </c>
      <c r="P107" s="131">
        <v>0</v>
      </c>
      <c r="Q107" s="200">
        <v>0</v>
      </c>
      <c r="R107" s="196">
        <v>0</v>
      </c>
      <c r="S107" s="131">
        <v>0</v>
      </c>
      <c r="T107" s="131">
        <v>0</v>
      </c>
      <c r="U107" s="131">
        <v>462</v>
      </c>
      <c r="V107" s="131">
        <v>0</v>
      </c>
      <c r="W107" s="131">
        <v>0</v>
      </c>
      <c r="X107" s="131">
        <v>0</v>
      </c>
      <c r="Y107" s="131">
        <v>0</v>
      </c>
      <c r="Z107" s="131">
        <v>0</v>
      </c>
      <c r="AA107" s="131">
        <v>0</v>
      </c>
      <c r="AB107" s="131">
        <v>0</v>
      </c>
      <c r="AC107" s="131">
        <v>0</v>
      </c>
      <c r="AD107" s="131">
        <v>0</v>
      </c>
      <c r="AE107" s="131">
        <v>0</v>
      </c>
      <c r="AF107" s="131">
        <v>0</v>
      </c>
    </row>
    <row r="108" spans="1:32" ht="14.1" customHeight="1" x14ac:dyDescent="0.25">
      <c r="A108" s="21">
        <f t="shared" si="14"/>
        <v>95</v>
      </c>
      <c r="B108" s="129" t="s">
        <v>484</v>
      </c>
      <c r="C108" s="33">
        <v>2264</v>
      </c>
      <c r="D108" s="128" t="s">
        <v>76</v>
      </c>
      <c r="E108" s="25">
        <f t="shared" si="15"/>
        <v>0</v>
      </c>
      <c r="F108" s="25" t="e">
        <f>VLOOKUP(E108,Tab!$U$2:$V$255,2,TRUE)</f>
        <v>#N/A</v>
      </c>
      <c r="G108" s="26">
        <f t="shared" si="16"/>
        <v>461</v>
      </c>
      <c r="H108" s="26">
        <f t="shared" si="17"/>
        <v>0</v>
      </c>
      <c r="I108" s="26">
        <f t="shared" si="18"/>
        <v>0</v>
      </c>
      <c r="J108" s="27">
        <f t="shared" si="19"/>
        <v>461</v>
      </c>
      <c r="K108" s="28">
        <f t="shared" si="20"/>
        <v>153.66666666666666</v>
      </c>
      <c r="L108" s="29"/>
      <c r="M108" s="131">
        <v>0</v>
      </c>
      <c r="N108" s="131">
        <v>0</v>
      </c>
      <c r="O108" s="131">
        <v>0</v>
      </c>
      <c r="P108" s="131">
        <v>0</v>
      </c>
      <c r="Q108" s="200">
        <v>0</v>
      </c>
      <c r="R108" s="196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461</v>
      </c>
      <c r="Y108" s="131">
        <v>0</v>
      </c>
      <c r="Z108" s="131">
        <v>0</v>
      </c>
      <c r="AA108" s="131">
        <v>0</v>
      </c>
      <c r="AB108" s="131">
        <v>0</v>
      </c>
      <c r="AC108" s="131">
        <v>0</v>
      </c>
      <c r="AD108" s="131">
        <v>0</v>
      </c>
      <c r="AE108" s="131">
        <v>0</v>
      </c>
      <c r="AF108" s="131">
        <v>0</v>
      </c>
    </row>
    <row r="109" spans="1:32" ht="14.1" customHeight="1" x14ac:dyDescent="0.25">
      <c r="A109" s="21">
        <f t="shared" si="14"/>
        <v>96</v>
      </c>
      <c r="B109" s="141" t="s">
        <v>84</v>
      </c>
      <c r="C109" s="152">
        <v>1805</v>
      </c>
      <c r="D109" s="139" t="s">
        <v>26</v>
      </c>
      <c r="E109" s="25">
        <f t="shared" si="15"/>
        <v>0</v>
      </c>
      <c r="F109" s="25" t="e">
        <f>VLOOKUP(E109,Tab!$U$2:$V$255,2,TRUE)</f>
        <v>#N/A</v>
      </c>
      <c r="G109" s="26">
        <f t="shared" si="16"/>
        <v>458</v>
      </c>
      <c r="H109" s="26">
        <f t="shared" si="17"/>
        <v>0</v>
      </c>
      <c r="I109" s="26">
        <f t="shared" si="18"/>
        <v>0</v>
      </c>
      <c r="J109" s="27">
        <f t="shared" si="19"/>
        <v>458</v>
      </c>
      <c r="K109" s="28">
        <f t="shared" si="20"/>
        <v>152.66666666666666</v>
      </c>
      <c r="L109" s="29"/>
      <c r="M109" s="131">
        <v>0</v>
      </c>
      <c r="N109" s="131">
        <v>0</v>
      </c>
      <c r="O109" s="131">
        <v>0</v>
      </c>
      <c r="P109" s="131">
        <v>0</v>
      </c>
      <c r="Q109" s="200">
        <v>0</v>
      </c>
      <c r="R109" s="196">
        <v>0</v>
      </c>
      <c r="S109" s="131">
        <v>0</v>
      </c>
      <c r="T109" s="131">
        <v>0</v>
      </c>
      <c r="U109" s="131">
        <v>458</v>
      </c>
      <c r="V109" s="131">
        <v>0</v>
      </c>
      <c r="W109" s="131">
        <v>0</v>
      </c>
      <c r="X109" s="131">
        <v>0</v>
      </c>
      <c r="Y109" s="131">
        <v>0</v>
      </c>
      <c r="Z109" s="131">
        <v>0</v>
      </c>
      <c r="AA109" s="131">
        <v>0</v>
      </c>
      <c r="AB109" s="131">
        <v>0</v>
      </c>
      <c r="AC109" s="131">
        <v>0</v>
      </c>
      <c r="AD109" s="131">
        <v>0</v>
      </c>
      <c r="AE109" s="131">
        <v>0</v>
      </c>
      <c r="AF109" s="131">
        <v>0</v>
      </c>
    </row>
    <row r="110" spans="1:32" ht="14.1" customHeight="1" x14ac:dyDescent="0.25">
      <c r="A110" s="21">
        <f t="shared" ref="A110:A173" si="21">A109+1</f>
        <v>97</v>
      </c>
      <c r="B110" s="129" t="s">
        <v>476</v>
      </c>
      <c r="C110" s="33">
        <v>10647</v>
      </c>
      <c r="D110" s="128" t="s">
        <v>41</v>
      </c>
      <c r="E110" s="25">
        <f t="shared" ref="E110:E141" si="22">MAX(M110:Q110)</f>
        <v>0</v>
      </c>
      <c r="F110" s="25" t="e">
        <f>VLOOKUP(E110,Tab!$U$2:$V$255,2,TRUE)</f>
        <v>#N/A</v>
      </c>
      <c r="G110" s="26">
        <f t="shared" ref="G110:G141" si="23">LARGE(M110:AF110,1)</f>
        <v>454</v>
      </c>
      <c r="H110" s="26">
        <f t="shared" ref="H110:H141" si="24">LARGE(M110:AF110,2)</f>
        <v>0</v>
      </c>
      <c r="I110" s="26">
        <f t="shared" ref="I110:I141" si="25">LARGE(M110:AF110,3)</f>
        <v>0</v>
      </c>
      <c r="J110" s="27">
        <f t="shared" ref="J110:J141" si="26">SUM(G110:I110)</f>
        <v>454</v>
      </c>
      <c r="K110" s="28">
        <f t="shared" ref="K110:K141" si="27">J110/3</f>
        <v>151.33333333333334</v>
      </c>
      <c r="L110" s="29"/>
      <c r="M110" s="131">
        <v>0</v>
      </c>
      <c r="N110" s="131">
        <v>0</v>
      </c>
      <c r="O110" s="131">
        <v>0</v>
      </c>
      <c r="P110" s="131">
        <v>0</v>
      </c>
      <c r="Q110" s="200">
        <v>0</v>
      </c>
      <c r="R110" s="196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1">
        <v>0</v>
      </c>
      <c r="Z110" s="131">
        <v>0</v>
      </c>
      <c r="AA110" s="131">
        <v>454</v>
      </c>
      <c r="AB110" s="131">
        <v>0</v>
      </c>
      <c r="AC110" s="131">
        <v>0</v>
      </c>
      <c r="AD110" s="131">
        <v>0</v>
      </c>
      <c r="AE110" s="131">
        <v>0</v>
      </c>
      <c r="AF110" s="131">
        <v>0</v>
      </c>
    </row>
    <row r="111" spans="1:32" ht="14.1" customHeight="1" x14ac:dyDescent="0.25">
      <c r="A111" s="21">
        <f t="shared" si="21"/>
        <v>98</v>
      </c>
      <c r="B111" s="141" t="s">
        <v>370</v>
      </c>
      <c r="C111" s="152">
        <v>14437</v>
      </c>
      <c r="D111" s="139" t="s">
        <v>369</v>
      </c>
      <c r="E111" s="25">
        <f t="shared" si="22"/>
        <v>0</v>
      </c>
      <c r="F111" s="25" t="e">
        <f>VLOOKUP(E111,Tab!$U$2:$V$255,2,TRUE)</f>
        <v>#N/A</v>
      </c>
      <c r="G111" s="26">
        <f t="shared" si="23"/>
        <v>450</v>
      </c>
      <c r="H111" s="26">
        <f t="shared" si="24"/>
        <v>0</v>
      </c>
      <c r="I111" s="26">
        <f t="shared" si="25"/>
        <v>0</v>
      </c>
      <c r="J111" s="27">
        <f t="shared" si="26"/>
        <v>450</v>
      </c>
      <c r="K111" s="28">
        <f t="shared" si="27"/>
        <v>150</v>
      </c>
      <c r="L111" s="29"/>
      <c r="M111" s="131">
        <v>0</v>
      </c>
      <c r="N111" s="131">
        <v>0</v>
      </c>
      <c r="O111" s="131">
        <v>0</v>
      </c>
      <c r="P111" s="131">
        <v>0</v>
      </c>
      <c r="Q111" s="200">
        <v>0</v>
      </c>
      <c r="R111" s="196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450</v>
      </c>
      <c r="Y111" s="131">
        <v>0</v>
      </c>
      <c r="Z111" s="131">
        <v>0</v>
      </c>
      <c r="AA111" s="131">
        <v>0</v>
      </c>
      <c r="AB111" s="131">
        <v>0</v>
      </c>
      <c r="AC111" s="131">
        <v>0</v>
      </c>
      <c r="AD111" s="131">
        <v>0</v>
      </c>
      <c r="AE111" s="131">
        <v>0</v>
      </c>
      <c r="AF111" s="131">
        <v>0</v>
      </c>
    </row>
    <row r="112" spans="1:32" ht="14.1" customHeight="1" x14ac:dyDescent="0.25">
      <c r="A112" s="21">
        <f t="shared" si="21"/>
        <v>99</v>
      </c>
      <c r="B112" s="141" t="s">
        <v>330</v>
      </c>
      <c r="C112" s="152">
        <v>567</v>
      </c>
      <c r="D112" s="139" t="s">
        <v>26</v>
      </c>
      <c r="E112" s="25">
        <f t="shared" si="22"/>
        <v>0</v>
      </c>
      <c r="F112" s="25" t="e">
        <f>VLOOKUP(E112,Tab!$U$2:$V$255,2,TRUE)</f>
        <v>#N/A</v>
      </c>
      <c r="G112" s="26">
        <f t="shared" si="23"/>
        <v>450</v>
      </c>
      <c r="H112" s="26">
        <f t="shared" si="24"/>
        <v>0</v>
      </c>
      <c r="I112" s="26">
        <f t="shared" si="25"/>
        <v>0</v>
      </c>
      <c r="J112" s="27">
        <f t="shared" si="26"/>
        <v>450</v>
      </c>
      <c r="K112" s="28">
        <f t="shared" si="27"/>
        <v>150</v>
      </c>
      <c r="L112" s="29"/>
      <c r="M112" s="131">
        <v>0</v>
      </c>
      <c r="N112" s="131">
        <v>0</v>
      </c>
      <c r="O112" s="131">
        <v>0</v>
      </c>
      <c r="P112" s="131">
        <v>0</v>
      </c>
      <c r="Q112" s="200">
        <v>0</v>
      </c>
      <c r="R112" s="196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  <c r="Z112" s="131">
        <v>450</v>
      </c>
      <c r="AA112" s="131">
        <v>0</v>
      </c>
      <c r="AB112" s="131">
        <v>0</v>
      </c>
      <c r="AC112" s="131">
        <v>0</v>
      </c>
      <c r="AD112" s="131">
        <v>0</v>
      </c>
      <c r="AE112" s="131">
        <v>0</v>
      </c>
      <c r="AF112" s="131">
        <v>0</v>
      </c>
    </row>
    <row r="113" spans="1:32" ht="14.1" customHeight="1" x14ac:dyDescent="0.25">
      <c r="A113" s="21">
        <f t="shared" si="21"/>
        <v>100</v>
      </c>
      <c r="B113" s="39" t="s">
        <v>246</v>
      </c>
      <c r="C113" s="51">
        <v>2960</v>
      </c>
      <c r="D113" s="40" t="s">
        <v>39</v>
      </c>
      <c r="E113" s="25">
        <f t="shared" si="22"/>
        <v>0</v>
      </c>
      <c r="F113" s="25" t="e">
        <f>VLOOKUP(E113,Tab!$U$2:$V$255,2,TRUE)</f>
        <v>#N/A</v>
      </c>
      <c r="G113" s="26">
        <f t="shared" si="23"/>
        <v>447</v>
      </c>
      <c r="H113" s="26">
        <f t="shared" si="24"/>
        <v>0</v>
      </c>
      <c r="I113" s="26">
        <f t="shared" si="25"/>
        <v>0</v>
      </c>
      <c r="J113" s="27">
        <f t="shared" si="26"/>
        <v>447</v>
      </c>
      <c r="K113" s="28">
        <f t="shared" si="27"/>
        <v>149</v>
      </c>
      <c r="L113" s="29"/>
      <c r="M113" s="131">
        <v>0</v>
      </c>
      <c r="N113" s="131">
        <v>0</v>
      </c>
      <c r="O113" s="131">
        <v>0</v>
      </c>
      <c r="P113" s="131">
        <v>0</v>
      </c>
      <c r="Q113" s="200">
        <v>0</v>
      </c>
      <c r="R113" s="196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  <c r="Z113" s="131">
        <v>0</v>
      </c>
      <c r="AA113" s="131">
        <v>0</v>
      </c>
      <c r="AB113" s="131">
        <v>0</v>
      </c>
      <c r="AC113" s="131">
        <v>447</v>
      </c>
      <c r="AD113" s="131">
        <v>0</v>
      </c>
      <c r="AE113" s="131">
        <v>0</v>
      </c>
      <c r="AF113" s="131">
        <v>0</v>
      </c>
    </row>
    <row r="114" spans="1:32" ht="14.1" customHeight="1" x14ac:dyDescent="0.25">
      <c r="A114" s="21">
        <f t="shared" si="21"/>
        <v>101</v>
      </c>
      <c r="B114" s="129" t="s">
        <v>439</v>
      </c>
      <c r="C114" s="33">
        <v>11458</v>
      </c>
      <c r="D114" s="128" t="s">
        <v>76</v>
      </c>
      <c r="E114" s="25">
        <f t="shared" si="22"/>
        <v>0</v>
      </c>
      <c r="F114" s="25" t="e">
        <f>VLOOKUP(E114,Tab!$U$2:$V$255,2,TRUE)</f>
        <v>#N/A</v>
      </c>
      <c r="G114" s="26">
        <f t="shared" si="23"/>
        <v>446</v>
      </c>
      <c r="H114" s="26">
        <f t="shared" si="24"/>
        <v>0</v>
      </c>
      <c r="I114" s="26">
        <f t="shared" si="25"/>
        <v>0</v>
      </c>
      <c r="J114" s="27">
        <f t="shared" si="26"/>
        <v>446</v>
      </c>
      <c r="K114" s="28">
        <f t="shared" si="27"/>
        <v>148.66666666666666</v>
      </c>
      <c r="L114" s="29"/>
      <c r="M114" s="131">
        <v>0</v>
      </c>
      <c r="N114" s="131">
        <v>0</v>
      </c>
      <c r="O114" s="131">
        <v>0</v>
      </c>
      <c r="P114" s="131">
        <v>0</v>
      </c>
      <c r="Q114" s="200">
        <v>0</v>
      </c>
      <c r="R114" s="196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446</v>
      </c>
      <c r="Y114" s="131">
        <v>0</v>
      </c>
      <c r="Z114" s="131">
        <v>0</v>
      </c>
      <c r="AA114" s="131">
        <v>0</v>
      </c>
      <c r="AB114" s="131">
        <v>0</v>
      </c>
      <c r="AC114" s="131">
        <v>0</v>
      </c>
      <c r="AD114" s="131">
        <v>0</v>
      </c>
      <c r="AE114" s="131">
        <v>0</v>
      </c>
      <c r="AF114" s="131">
        <v>0</v>
      </c>
    </row>
    <row r="115" spans="1:32" ht="14.1" customHeight="1" x14ac:dyDescent="0.25">
      <c r="A115" s="21">
        <f t="shared" si="21"/>
        <v>102</v>
      </c>
      <c r="B115" s="141" t="s">
        <v>332</v>
      </c>
      <c r="C115" s="152">
        <v>5090</v>
      </c>
      <c r="D115" s="139" t="s">
        <v>132</v>
      </c>
      <c r="E115" s="25">
        <f t="shared" si="22"/>
        <v>0</v>
      </c>
      <c r="F115" s="25" t="e">
        <f>VLOOKUP(E115,Tab!$U$2:$V$255,2,TRUE)</f>
        <v>#N/A</v>
      </c>
      <c r="G115" s="26">
        <f t="shared" si="23"/>
        <v>444</v>
      </c>
      <c r="H115" s="26">
        <f t="shared" si="24"/>
        <v>0</v>
      </c>
      <c r="I115" s="26">
        <f t="shared" si="25"/>
        <v>0</v>
      </c>
      <c r="J115" s="27">
        <f t="shared" si="26"/>
        <v>444</v>
      </c>
      <c r="K115" s="28">
        <f t="shared" si="27"/>
        <v>148</v>
      </c>
      <c r="L115" s="29"/>
      <c r="M115" s="131">
        <v>0</v>
      </c>
      <c r="N115" s="131">
        <v>0</v>
      </c>
      <c r="O115" s="131">
        <v>0</v>
      </c>
      <c r="P115" s="131">
        <v>0</v>
      </c>
      <c r="Q115" s="200">
        <v>0</v>
      </c>
      <c r="R115" s="196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  <c r="Z115" s="131">
        <v>0</v>
      </c>
      <c r="AA115" s="131">
        <v>0</v>
      </c>
      <c r="AB115" s="131">
        <v>0</v>
      </c>
      <c r="AC115" s="131">
        <v>444</v>
      </c>
      <c r="AD115" s="131">
        <v>0</v>
      </c>
      <c r="AE115" s="131">
        <v>0</v>
      </c>
      <c r="AF115" s="131">
        <v>0</v>
      </c>
    </row>
    <row r="116" spans="1:32" ht="14.1" customHeight="1" x14ac:dyDescent="0.25">
      <c r="A116" s="21">
        <f t="shared" si="21"/>
        <v>103</v>
      </c>
      <c r="B116" s="32" t="s">
        <v>663</v>
      </c>
      <c r="C116" s="33">
        <v>14926</v>
      </c>
      <c r="D116" s="128" t="s">
        <v>79</v>
      </c>
      <c r="E116" s="25">
        <f t="shared" si="22"/>
        <v>442</v>
      </c>
      <c r="F116" s="25" t="e">
        <f>VLOOKUP(E116,Tab!$U$2:$V$255,2,TRUE)</f>
        <v>#N/A</v>
      </c>
      <c r="G116" s="26">
        <f t="shared" si="23"/>
        <v>442</v>
      </c>
      <c r="H116" s="26">
        <f t="shared" si="24"/>
        <v>0</v>
      </c>
      <c r="I116" s="26">
        <f t="shared" si="25"/>
        <v>0</v>
      </c>
      <c r="J116" s="27">
        <f t="shared" si="26"/>
        <v>442</v>
      </c>
      <c r="K116" s="28">
        <f t="shared" si="27"/>
        <v>147.33333333333334</v>
      </c>
      <c r="L116" s="29"/>
      <c r="M116" s="131">
        <v>442</v>
      </c>
      <c r="N116" s="131">
        <v>0</v>
      </c>
      <c r="O116" s="131">
        <v>0</v>
      </c>
      <c r="P116" s="131">
        <v>0</v>
      </c>
      <c r="Q116" s="200">
        <v>0</v>
      </c>
      <c r="R116" s="196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131">
        <v>0</v>
      </c>
      <c r="AA116" s="131">
        <v>0</v>
      </c>
      <c r="AB116" s="131">
        <v>0</v>
      </c>
      <c r="AC116" s="131">
        <v>0</v>
      </c>
      <c r="AD116" s="131">
        <v>0</v>
      </c>
      <c r="AE116" s="131">
        <v>0</v>
      </c>
      <c r="AF116" s="131">
        <v>0</v>
      </c>
    </row>
    <row r="117" spans="1:32" ht="14.1" customHeight="1" x14ac:dyDescent="0.25">
      <c r="A117" s="21">
        <f t="shared" si="21"/>
        <v>104</v>
      </c>
      <c r="B117" s="141" t="s">
        <v>435</v>
      </c>
      <c r="C117" s="152">
        <v>15534</v>
      </c>
      <c r="D117" s="139" t="s">
        <v>41</v>
      </c>
      <c r="E117" s="25">
        <f t="shared" si="22"/>
        <v>0</v>
      </c>
      <c r="F117" s="25" t="e">
        <f>VLOOKUP(E117,Tab!$U$2:$V$255,2,TRUE)</f>
        <v>#N/A</v>
      </c>
      <c r="G117" s="26">
        <f t="shared" si="23"/>
        <v>426</v>
      </c>
      <c r="H117" s="26">
        <f t="shared" si="24"/>
        <v>0</v>
      </c>
      <c r="I117" s="26">
        <f t="shared" si="25"/>
        <v>0</v>
      </c>
      <c r="J117" s="27">
        <f t="shared" si="26"/>
        <v>426</v>
      </c>
      <c r="K117" s="28">
        <f t="shared" si="27"/>
        <v>142</v>
      </c>
      <c r="L117" s="29"/>
      <c r="M117" s="131">
        <v>0</v>
      </c>
      <c r="N117" s="131">
        <v>0</v>
      </c>
      <c r="O117" s="131">
        <v>0</v>
      </c>
      <c r="P117" s="131">
        <v>0</v>
      </c>
      <c r="Q117" s="200">
        <v>0</v>
      </c>
      <c r="R117" s="196">
        <v>0</v>
      </c>
      <c r="S117" s="131">
        <v>0</v>
      </c>
      <c r="T117" s="131">
        <v>0</v>
      </c>
      <c r="U117" s="131">
        <v>0</v>
      </c>
      <c r="V117" s="131">
        <v>426</v>
      </c>
      <c r="W117" s="131">
        <v>0</v>
      </c>
      <c r="X117" s="131">
        <v>0</v>
      </c>
      <c r="Y117" s="131">
        <v>0</v>
      </c>
      <c r="Z117" s="131">
        <v>0</v>
      </c>
      <c r="AA117" s="131">
        <v>0</v>
      </c>
      <c r="AB117" s="131">
        <v>0</v>
      </c>
      <c r="AC117" s="131">
        <v>0</v>
      </c>
      <c r="AD117" s="131">
        <v>0</v>
      </c>
      <c r="AE117" s="131">
        <v>0</v>
      </c>
      <c r="AF117" s="131">
        <v>0</v>
      </c>
    </row>
    <row r="118" spans="1:32" ht="14.1" customHeight="1" x14ac:dyDescent="0.25">
      <c r="A118" s="21">
        <f t="shared" si="21"/>
        <v>105</v>
      </c>
      <c r="B118" s="141" t="s">
        <v>397</v>
      </c>
      <c r="C118" s="152">
        <v>12626</v>
      </c>
      <c r="D118" s="139" t="s">
        <v>44</v>
      </c>
      <c r="E118" s="25">
        <f t="shared" si="22"/>
        <v>423</v>
      </c>
      <c r="F118" s="25" t="e">
        <f>VLOOKUP(E118,Tab!$U$2:$V$255,2,TRUE)</f>
        <v>#N/A</v>
      </c>
      <c r="G118" s="26">
        <f t="shared" si="23"/>
        <v>423</v>
      </c>
      <c r="H118" s="26">
        <f t="shared" si="24"/>
        <v>0</v>
      </c>
      <c r="I118" s="26">
        <f t="shared" si="25"/>
        <v>0</v>
      </c>
      <c r="J118" s="27">
        <f t="shared" si="26"/>
        <v>423</v>
      </c>
      <c r="K118" s="28">
        <f t="shared" si="27"/>
        <v>141</v>
      </c>
      <c r="L118" s="29"/>
      <c r="M118" s="131">
        <v>423</v>
      </c>
      <c r="N118" s="131">
        <v>0</v>
      </c>
      <c r="O118" s="131">
        <v>0</v>
      </c>
      <c r="P118" s="131">
        <v>0</v>
      </c>
      <c r="Q118" s="200">
        <v>0</v>
      </c>
      <c r="R118" s="196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  <c r="Y118" s="131">
        <v>0</v>
      </c>
      <c r="Z118" s="131">
        <v>0</v>
      </c>
      <c r="AA118" s="131">
        <v>0</v>
      </c>
      <c r="AB118" s="131">
        <v>0</v>
      </c>
      <c r="AC118" s="131">
        <v>0</v>
      </c>
      <c r="AD118" s="131">
        <v>0</v>
      </c>
      <c r="AE118" s="131">
        <v>0</v>
      </c>
      <c r="AF118" s="131">
        <v>0</v>
      </c>
    </row>
    <row r="119" spans="1:32" ht="14.1" customHeight="1" x14ac:dyDescent="0.25">
      <c r="A119" s="21">
        <f t="shared" si="21"/>
        <v>106</v>
      </c>
      <c r="B119" s="141" t="s">
        <v>361</v>
      </c>
      <c r="C119" s="152">
        <v>8726</v>
      </c>
      <c r="D119" s="139" t="s">
        <v>44</v>
      </c>
      <c r="E119" s="25">
        <f t="shared" si="22"/>
        <v>0</v>
      </c>
      <c r="F119" s="25" t="e">
        <f>VLOOKUP(E119,Tab!$U$2:$V$255,2,TRUE)</f>
        <v>#N/A</v>
      </c>
      <c r="G119" s="26">
        <f t="shared" si="23"/>
        <v>423</v>
      </c>
      <c r="H119" s="26">
        <f t="shared" si="24"/>
        <v>0</v>
      </c>
      <c r="I119" s="26">
        <f t="shared" si="25"/>
        <v>0</v>
      </c>
      <c r="J119" s="27">
        <f t="shared" si="26"/>
        <v>423</v>
      </c>
      <c r="K119" s="28">
        <f t="shared" si="27"/>
        <v>141</v>
      </c>
      <c r="L119" s="29"/>
      <c r="M119" s="131">
        <v>0</v>
      </c>
      <c r="N119" s="131">
        <v>0</v>
      </c>
      <c r="O119" s="131">
        <v>0</v>
      </c>
      <c r="P119" s="131">
        <v>0</v>
      </c>
      <c r="Q119" s="200">
        <v>0</v>
      </c>
      <c r="R119" s="196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1">
        <v>0</v>
      </c>
      <c r="Z119" s="131">
        <v>423</v>
      </c>
      <c r="AA119" s="131">
        <v>0</v>
      </c>
      <c r="AB119" s="131">
        <v>0</v>
      </c>
      <c r="AC119" s="131">
        <v>0</v>
      </c>
      <c r="AD119" s="131">
        <v>0</v>
      </c>
      <c r="AE119" s="131">
        <v>0</v>
      </c>
      <c r="AF119" s="131">
        <v>0</v>
      </c>
    </row>
    <row r="120" spans="1:32" ht="14.1" customHeight="1" x14ac:dyDescent="0.25">
      <c r="A120" s="21">
        <f t="shared" si="21"/>
        <v>107</v>
      </c>
      <c r="B120" s="141" t="s">
        <v>347</v>
      </c>
      <c r="C120" s="152">
        <v>737</v>
      </c>
      <c r="D120" s="139" t="s">
        <v>41</v>
      </c>
      <c r="E120" s="25">
        <f t="shared" si="22"/>
        <v>0</v>
      </c>
      <c r="F120" s="25" t="e">
        <f>VLOOKUP(E120,Tab!$U$2:$V$255,2,TRUE)</f>
        <v>#N/A</v>
      </c>
      <c r="G120" s="26">
        <f t="shared" si="23"/>
        <v>416</v>
      </c>
      <c r="H120" s="26">
        <f t="shared" si="24"/>
        <v>0</v>
      </c>
      <c r="I120" s="26">
        <f t="shared" si="25"/>
        <v>0</v>
      </c>
      <c r="J120" s="27">
        <f t="shared" si="26"/>
        <v>416</v>
      </c>
      <c r="K120" s="28">
        <f t="shared" si="27"/>
        <v>138.66666666666666</v>
      </c>
      <c r="L120" s="29"/>
      <c r="M120" s="131">
        <v>0</v>
      </c>
      <c r="N120" s="131">
        <v>0</v>
      </c>
      <c r="O120" s="131">
        <v>0</v>
      </c>
      <c r="P120" s="131">
        <v>0</v>
      </c>
      <c r="Q120" s="200">
        <v>0</v>
      </c>
      <c r="R120" s="196">
        <v>0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  <c r="Y120" s="131">
        <v>0</v>
      </c>
      <c r="Z120" s="131">
        <v>0</v>
      </c>
      <c r="AA120" s="131">
        <v>0</v>
      </c>
      <c r="AB120" s="131">
        <v>0</v>
      </c>
      <c r="AC120" s="131">
        <v>0</v>
      </c>
      <c r="AD120" s="131">
        <v>416</v>
      </c>
      <c r="AE120" s="131">
        <v>0</v>
      </c>
      <c r="AF120" s="131">
        <v>0</v>
      </c>
    </row>
    <row r="121" spans="1:32" ht="14.1" customHeight="1" x14ac:dyDescent="0.25">
      <c r="A121" s="21">
        <f t="shared" si="21"/>
        <v>108</v>
      </c>
      <c r="B121" s="141" t="s">
        <v>433</v>
      </c>
      <c r="C121" s="152">
        <v>4863</v>
      </c>
      <c r="D121" s="139" t="s">
        <v>46</v>
      </c>
      <c r="E121" s="25">
        <f t="shared" si="22"/>
        <v>0</v>
      </c>
      <c r="F121" s="25" t="e">
        <f>VLOOKUP(E121,Tab!$U$2:$V$255,2,TRUE)</f>
        <v>#N/A</v>
      </c>
      <c r="G121" s="26">
        <f t="shared" si="23"/>
        <v>415</v>
      </c>
      <c r="H121" s="26">
        <f t="shared" si="24"/>
        <v>0</v>
      </c>
      <c r="I121" s="26">
        <f t="shared" si="25"/>
        <v>0</v>
      </c>
      <c r="J121" s="27">
        <f t="shared" si="26"/>
        <v>415</v>
      </c>
      <c r="K121" s="28">
        <f t="shared" si="27"/>
        <v>138.33333333333334</v>
      </c>
      <c r="L121" s="29"/>
      <c r="M121" s="131">
        <v>0</v>
      </c>
      <c r="N121" s="131">
        <v>0</v>
      </c>
      <c r="O121" s="131">
        <v>0</v>
      </c>
      <c r="P121" s="131">
        <v>0</v>
      </c>
      <c r="Q121" s="200">
        <v>0</v>
      </c>
      <c r="R121" s="196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1">
        <v>0</v>
      </c>
      <c r="Z121" s="131">
        <v>0</v>
      </c>
      <c r="AA121" s="131">
        <v>0</v>
      </c>
      <c r="AB121" s="131">
        <v>0</v>
      </c>
      <c r="AC121" s="131">
        <v>0</v>
      </c>
      <c r="AD121" s="131">
        <v>415</v>
      </c>
      <c r="AE121" s="131">
        <v>0</v>
      </c>
      <c r="AF121" s="131">
        <v>0</v>
      </c>
    </row>
    <row r="122" spans="1:32" ht="14.1" customHeight="1" x14ac:dyDescent="0.25">
      <c r="A122" s="21">
        <f t="shared" si="21"/>
        <v>109</v>
      </c>
      <c r="B122" s="129" t="s">
        <v>437</v>
      </c>
      <c r="C122" s="33">
        <v>7489</v>
      </c>
      <c r="D122" s="128" t="s">
        <v>76</v>
      </c>
      <c r="E122" s="25">
        <f t="shared" si="22"/>
        <v>0</v>
      </c>
      <c r="F122" s="25" t="e">
        <f>VLOOKUP(E122,Tab!$U$2:$V$255,2,TRUE)</f>
        <v>#N/A</v>
      </c>
      <c r="G122" s="26">
        <f t="shared" si="23"/>
        <v>413</v>
      </c>
      <c r="H122" s="26">
        <f t="shared" si="24"/>
        <v>0</v>
      </c>
      <c r="I122" s="26">
        <f t="shared" si="25"/>
        <v>0</v>
      </c>
      <c r="J122" s="27">
        <f t="shared" si="26"/>
        <v>413</v>
      </c>
      <c r="K122" s="28">
        <f t="shared" si="27"/>
        <v>137.66666666666666</v>
      </c>
      <c r="L122" s="29"/>
      <c r="M122" s="131">
        <v>0</v>
      </c>
      <c r="N122" s="131">
        <v>0</v>
      </c>
      <c r="O122" s="131">
        <v>0</v>
      </c>
      <c r="P122" s="131">
        <v>0</v>
      </c>
      <c r="Q122" s="200">
        <v>0</v>
      </c>
      <c r="R122" s="196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  <c r="Y122" s="131">
        <v>0</v>
      </c>
      <c r="Z122" s="131">
        <v>0</v>
      </c>
      <c r="AA122" s="131">
        <v>0</v>
      </c>
      <c r="AB122" s="131">
        <v>0</v>
      </c>
      <c r="AC122" s="131">
        <v>0</v>
      </c>
      <c r="AD122" s="131">
        <v>413</v>
      </c>
      <c r="AE122" s="131">
        <v>0</v>
      </c>
      <c r="AF122" s="131">
        <v>0</v>
      </c>
    </row>
    <row r="123" spans="1:32" ht="14.1" customHeight="1" x14ac:dyDescent="0.25">
      <c r="A123" s="21">
        <f t="shared" si="21"/>
        <v>110</v>
      </c>
      <c r="B123" s="141" t="s">
        <v>480</v>
      </c>
      <c r="C123" s="152">
        <v>11468</v>
      </c>
      <c r="D123" s="139" t="s">
        <v>76</v>
      </c>
      <c r="E123" s="25">
        <f t="shared" si="22"/>
        <v>0</v>
      </c>
      <c r="F123" s="25" t="e">
        <f>VLOOKUP(E123,Tab!$U$2:$V$255,2,TRUE)</f>
        <v>#N/A</v>
      </c>
      <c r="G123" s="26">
        <f t="shared" si="23"/>
        <v>410</v>
      </c>
      <c r="H123" s="26">
        <f t="shared" si="24"/>
        <v>0</v>
      </c>
      <c r="I123" s="26">
        <f t="shared" si="25"/>
        <v>0</v>
      </c>
      <c r="J123" s="27">
        <f t="shared" si="26"/>
        <v>410</v>
      </c>
      <c r="K123" s="28">
        <f t="shared" si="27"/>
        <v>136.66666666666666</v>
      </c>
      <c r="L123" s="29"/>
      <c r="M123" s="131">
        <v>0</v>
      </c>
      <c r="N123" s="131">
        <v>0</v>
      </c>
      <c r="O123" s="131">
        <v>0</v>
      </c>
      <c r="P123" s="131">
        <v>0</v>
      </c>
      <c r="Q123" s="200">
        <v>0</v>
      </c>
      <c r="R123" s="196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410</v>
      </c>
      <c r="Y123" s="131">
        <v>0</v>
      </c>
      <c r="Z123" s="131">
        <v>0</v>
      </c>
      <c r="AA123" s="131">
        <v>0</v>
      </c>
      <c r="AB123" s="131">
        <v>0</v>
      </c>
      <c r="AC123" s="131">
        <v>0</v>
      </c>
      <c r="AD123" s="131">
        <v>0</v>
      </c>
      <c r="AE123" s="131">
        <v>0</v>
      </c>
      <c r="AF123" s="131">
        <v>0</v>
      </c>
    </row>
    <row r="124" spans="1:32" ht="14.1" customHeight="1" x14ac:dyDescent="0.25">
      <c r="A124" s="21">
        <f t="shared" si="21"/>
        <v>111</v>
      </c>
      <c r="B124" s="141" t="s">
        <v>374</v>
      </c>
      <c r="C124" s="152">
        <v>1536</v>
      </c>
      <c r="D124" s="139" t="s">
        <v>369</v>
      </c>
      <c r="E124" s="25">
        <f t="shared" si="22"/>
        <v>0</v>
      </c>
      <c r="F124" s="25" t="e">
        <f>VLOOKUP(E124,Tab!$U$2:$V$255,2,TRUE)</f>
        <v>#N/A</v>
      </c>
      <c r="G124" s="26">
        <f t="shared" si="23"/>
        <v>407</v>
      </c>
      <c r="H124" s="26">
        <f t="shared" si="24"/>
        <v>0</v>
      </c>
      <c r="I124" s="26">
        <f t="shared" si="25"/>
        <v>0</v>
      </c>
      <c r="J124" s="27">
        <f t="shared" si="26"/>
        <v>407</v>
      </c>
      <c r="K124" s="28">
        <f t="shared" si="27"/>
        <v>135.66666666666666</v>
      </c>
      <c r="L124" s="29"/>
      <c r="M124" s="131">
        <v>0</v>
      </c>
      <c r="N124" s="131">
        <v>0</v>
      </c>
      <c r="O124" s="131">
        <v>0</v>
      </c>
      <c r="P124" s="131">
        <v>0</v>
      </c>
      <c r="Q124" s="200">
        <v>0</v>
      </c>
      <c r="R124" s="196">
        <v>0</v>
      </c>
      <c r="S124" s="131">
        <v>407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1">
        <v>0</v>
      </c>
      <c r="Z124" s="131">
        <v>0</v>
      </c>
      <c r="AA124" s="131">
        <v>0</v>
      </c>
      <c r="AB124" s="131">
        <v>0</v>
      </c>
      <c r="AC124" s="131">
        <v>0</v>
      </c>
      <c r="AD124" s="131">
        <v>0</v>
      </c>
      <c r="AE124" s="131">
        <v>0</v>
      </c>
      <c r="AF124" s="131">
        <v>0</v>
      </c>
    </row>
    <row r="125" spans="1:32" ht="14.1" customHeight="1" x14ac:dyDescent="0.25">
      <c r="A125" s="21">
        <f t="shared" si="21"/>
        <v>112</v>
      </c>
      <c r="B125" s="141" t="s">
        <v>435</v>
      </c>
      <c r="C125" s="152">
        <v>5640</v>
      </c>
      <c r="D125" s="139" t="s">
        <v>41</v>
      </c>
      <c r="E125" s="25">
        <f t="shared" si="22"/>
        <v>0</v>
      </c>
      <c r="F125" s="25" t="e">
        <f>VLOOKUP(E125,Tab!$U$2:$V$255,2,TRUE)</f>
        <v>#N/A</v>
      </c>
      <c r="G125" s="26">
        <f t="shared" si="23"/>
        <v>404</v>
      </c>
      <c r="H125" s="26">
        <f t="shared" si="24"/>
        <v>0</v>
      </c>
      <c r="I125" s="26">
        <f t="shared" si="25"/>
        <v>0</v>
      </c>
      <c r="J125" s="27">
        <f t="shared" si="26"/>
        <v>404</v>
      </c>
      <c r="K125" s="28">
        <f t="shared" si="27"/>
        <v>134.66666666666666</v>
      </c>
      <c r="L125" s="29"/>
      <c r="M125" s="131">
        <v>0</v>
      </c>
      <c r="N125" s="131">
        <v>0</v>
      </c>
      <c r="O125" s="131">
        <v>0</v>
      </c>
      <c r="P125" s="131">
        <v>0</v>
      </c>
      <c r="Q125" s="200">
        <v>0</v>
      </c>
      <c r="R125" s="196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  <c r="AA125" s="131">
        <v>0</v>
      </c>
      <c r="AB125" s="131">
        <v>0</v>
      </c>
      <c r="AC125" s="131">
        <v>0</v>
      </c>
      <c r="AD125" s="131">
        <v>404</v>
      </c>
      <c r="AE125" s="131">
        <v>0</v>
      </c>
      <c r="AF125" s="131">
        <v>0</v>
      </c>
    </row>
    <row r="126" spans="1:32" ht="14.1" customHeight="1" x14ac:dyDescent="0.25">
      <c r="A126" s="21">
        <f t="shared" si="21"/>
        <v>113</v>
      </c>
      <c r="B126" s="129" t="s">
        <v>188</v>
      </c>
      <c r="C126" s="33">
        <v>525</v>
      </c>
      <c r="D126" s="128" t="s">
        <v>44</v>
      </c>
      <c r="E126" s="25">
        <f t="shared" si="22"/>
        <v>402</v>
      </c>
      <c r="F126" s="25" t="e">
        <f>VLOOKUP(E126,Tab!$U$2:$V$255,2,TRUE)</f>
        <v>#N/A</v>
      </c>
      <c r="G126" s="26">
        <f t="shared" si="23"/>
        <v>402</v>
      </c>
      <c r="H126" s="26">
        <f t="shared" si="24"/>
        <v>0</v>
      </c>
      <c r="I126" s="26">
        <f t="shared" si="25"/>
        <v>0</v>
      </c>
      <c r="J126" s="27">
        <f t="shared" si="26"/>
        <v>402</v>
      </c>
      <c r="K126" s="28">
        <f t="shared" si="27"/>
        <v>134</v>
      </c>
      <c r="L126" s="29"/>
      <c r="M126" s="131">
        <v>0</v>
      </c>
      <c r="N126" s="131">
        <v>0</v>
      </c>
      <c r="O126" s="131">
        <v>0</v>
      </c>
      <c r="P126" s="131">
        <v>402</v>
      </c>
      <c r="Q126" s="200">
        <v>0</v>
      </c>
      <c r="R126" s="196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  <c r="AA126" s="131">
        <v>0</v>
      </c>
      <c r="AB126" s="131">
        <v>0</v>
      </c>
      <c r="AC126" s="131">
        <v>0</v>
      </c>
      <c r="AD126" s="131">
        <v>0</v>
      </c>
      <c r="AE126" s="131">
        <v>0</v>
      </c>
      <c r="AF126" s="131">
        <v>0</v>
      </c>
    </row>
    <row r="127" spans="1:32" ht="14.1" customHeight="1" x14ac:dyDescent="0.25">
      <c r="A127" s="21">
        <f t="shared" si="21"/>
        <v>114</v>
      </c>
      <c r="B127" s="39" t="s">
        <v>189</v>
      </c>
      <c r="C127" s="51">
        <v>342</v>
      </c>
      <c r="D127" s="40" t="s">
        <v>39</v>
      </c>
      <c r="E127" s="25">
        <f t="shared" si="22"/>
        <v>0</v>
      </c>
      <c r="F127" s="25" t="e">
        <f>VLOOKUP(E127,Tab!$U$2:$V$255,2,TRUE)</f>
        <v>#N/A</v>
      </c>
      <c r="G127" s="26">
        <f t="shared" si="23"/>
        <v>402</v>
      </c>
      <c r="H127" s="26">
        <f t="shared" si="24"/>
        <v>0</v>
      </c>
      <c r="I127" s="26">
        <f t="shared" si="25"/>
        <v>0</v>
      </c>
      <c r="J127" s="27">
        <f t="shared" si="26"/>
        <v>402</v>
      </c>
      <c r="K127" s="28">
        <f t="shared" si="27"/>
        <v>134</v>
      </c>
      <c r="L127" s="29"/>
      <c r="M127" s="131">
        <v>0</v>
      </c>
      <c r="N127" s="131">
        <v>0</v>
      </c>
      <c r="O127" s="131">
        <v>0</v>
      </c>
      <c r="P127" s="131">
        <v>0</v>
      </c>
      <c r="Q127" s="200">
        <v>0</v>
      </c>
      <c r="R127" s="196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  <c r="AA127" s="131">
        <v>0</v>
      </c>
      <c r="AB127" s="131">
        <v>0</v>
      </c>
      <c r="AC127" s="131">
        <v>402</v>
      </c>
      <c r="AD127" s="131">
        <v>0</v>
      </c>
      <c r="AE127" s="131">
        <v>0</v>
      </c>
      <c r="AF127" s="131">
        <v>0</v>
      </c>
    </row>
    <row r="128" spans="1:32" ht="14.1" customHeight="1" x14ac:dyDescent="0.25">
      <c r="A128" s="21">
        <f t="shared" si="21"/>
        <v>115</v>
      </c>
      <c r="B128" s="141" t="s">
        <v>482</v>
      </c>
      <c r="C128" s="152">
        <v>8683</v>
      </c>
      <c r="D128" s="139" t="s">
        <v>76</v>
      </c>
      <c r="E128" s="25">
        <f t="shared" si="22"/>
        <v>0</v>
      </c>
      <c r="F128" s="25" t="e">
        <f>VLOOKUP(E128,Tab!$U$2:$V$255,2,TRUE)</f>
        <v>#N/A</v>
      </c>
      <c r="G128" s="26">
        <f t="shared" si="23"/>
        <v>396</v>
      </c>
      <c r="H128" s="26">
        <f t="shared" si="24"/>
        <v>0</v>
      </c>
      <c r="I128" s="26">
        <f t="shared" si="25"/>
        <v>0</v>
      </c>
      <c r="J128" s="27">
        <f t="shared" si="26"/>
        <v>396</v>
      </c>
      <c r="K128" s="28">
        <f t="shared" si="27"/>
        <v>132</v>
      </c>
      <c r="L128" s="29"/>
      <c r="M128" s="131">
        <v>0</v>
      </c>
      <c r="N128" s="131">
        <v>0</v>
      </c>
      <c r="O128" s="131">
        <v>0</v>
      </c>
      <c r="P128" s="131">
        <v>0</v>
      </c>
      <c r="Q128" s="200">
        <v>0</v>
      </c>
      <c r="R128" s="196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396</v>
      </c>
      <c r="Y128" s="131">
        <v>0</v>
      </c>
      <c r="Z128" s="131">
        <v>0</v>
      </c>
      <c r="AA128" s="131">
        <v>0</v>
      </c>
      <c r="AB128" s="131">
        <v>0</v>
      </c>
      <c r="AC128" s="131">
        <v>0</v>
      </c>
      <c r="AD128" s="131">
        <v>0</v>
      </c>
      <c r="AE128" s="131">
        <v>0</v>
      </c>
      <c r="AF128" s="131">
        <v>0</v>
      </c>
    </row>
    <row r="129" spans="1:32" ht="14.1" customHeight="1" x14ac:dyDescent="0.25">
      <c r="A129" s="21">
        <f t="shared" si="21"/>
        <v>116</v>
      </c>
      <c r="B129" s="141" t="s">
        <v>125</v>
      </c>
      <c r="C129" s="152">
        <v>11922</v>
      </c>
      <c r="D129" s="139" t="s">
        <v>24</v>
      </c>
      <c r="E129" s="25">
        <f t="shared" si="22"/>
        <v>388</v>
      </c>
      <c r="F129" s="25" t="e">
        <f>VLOOKUP(E129,Tab!$U$2:$V$255,2,TRUE)</f>
        <v>#N/A</v>
      </c>
      <c r="G129" s="26">
        <f t="shared" si="23"/>
        <v>388</v>
      </c>
      <c r="H129" s="26">
        <f t="shared" si="24"/>
        <v>0</v>
      </c>
      <c r="I129" s="26">
        <f t="shared" si="25"/>
        <v>0</v>
      </c>
      <c r="J129" s="27">
        <f t="shared" si="26"/>
        <v>388</v>
      </c>
      <c r="K129" s="28">
        <f t="shared" si="27"/>
        <v>129.33333333333334</v>
      </c>
      <c r="L129" s="29"/>
      <c r="M129" s="131">
        <v>0</v>
      </c>
      <c r="N129" s="131">
        <v>0</v>
      </c>
      <c r="O129" s="131">
        <v>0</v>
      </c>
      <c r="P129" s="131">
        <v>0</v>
      </c>
      <c r="Q129" s="200">
        <v>388</v>
      </c>
      <c r="R129" s="196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  <c r="Z129" s="131">
        <v>0</v>
      </c>
      <c r="AA129" s="131">
        <v>0</v>
      </c>
      <c r="AB129" s="131">
        <v>0</v>
      </c>
      <c r="AC129" s="131">
        <v>0</v>
      </c>
      <c r="AD129" s="131">
        <v>0</v>
      </c>
      <c r="AE129" s="131">
        <v>0</v>
      </c>
      <c r="AF129" s="131">
        <v>0</v>
      </c>
    </row>
    <row r="130" spans="1:32" ht="14.1" customHeight="1" x14ac:dyDescent="0.25">
      <c r="A130" s="21">
        <f t="shared" si="21"/>
        <v>117</v>
      </c>
      <c r="B130" s="141" t="s">
        <v>485</v>
      </c>
      <c r="C130" s="152">
        <v>13932</v>
      </c>
      <c r="D130" s="139" t="s">
        <v>76</v>
      </c>
      <c r="E130" s="25">
        <f t="shared" si="22"/>
        <v>0</v>
      </c>
      <c r="F130" s="25" t="e">
        <f>VLOOKUP(E130,Tab!$U$2:$V$255,2,TRUE)</f>
        <v>#N/A</v>
      </c>
      <c r="G130" s="26">
        <f t="shared" si="23"/>
        <v>384</v>
      </c>
      <c r="H130" s="26">
        <f t="shared" si="24"/>
        <v>0</v>
      </c>
      <c r="I130" s="26">
        <f t="shared" si="25"/>
        <v>0</v>
      </c>
      <c r="J130" s="27">
        <f t="shared" si="26"/>
        <v>384</v>
      </c>
      <c r="K130" s="28">
        <f t="shared" si="27"/>
        <v>128</v>
      </c>
      <c r="L130" s="29"/>
      <c r="M130" s="131">
        <v>0</v>
      </c>
      <c r="N130" s="131">
        <v>0</v>
      </c>
      <c r="O130" s="131">
        <v>0</v>
      </c>
      <c r="P130" s="131">
        <v>0</v>
      </c>
      <c r="Q130" s="200">
        <v>0</v>
      </c>
      <c r="R130" s="196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384</v>
      </c>
      <c r="Y130" s="131">
        <v>0</v>
      </c>
      <c r="Z130" s="131">
        <v>0</v>
      </c>
      <c r="AA130" s="131">
        <v>0</v>
      </c>
      <c r="AB130" s="131">
        <v>0</v>
      </c>
      <c r="AC130" s="131">
        <v>0</v>
      </c>
      <c r="AD130" s="131">
        <v>0</v>
      </c>
      <c r="AE130" s="131">
        <v>0</v>
      </c>
      <c r="AF130" s="131">
        <v>0</v>
      </c>
    </row>
    <row r="131" spans="1:32" ht="14.1" customHeight="1" x14ac:dyDescent="0.25">
      <c r="A131" s="21">
        <f t="shared" si="21"/>
        <v>118</v>
      </c>
      <c r="B131" s="141" t="s">
        <v>426</v>
      </c>
      <c r="C131" s="152">
        <v>10035</v>
      </c>
      <c r="D131" s="139" t="s">
        <v>132</v>
      </c>
      <c r="E131" s="25">
        <f t="shared" si="22"/>
        <v>0</v>
      </c>
      <c r="F131" s="25" t="e">
        <f>VLOOKUP(E131,Tab!$U$2:$V$255,2,TRUE)</f>
        <v>#N/A</v>
      </c>
      <c r="G131" s="26">
        <f t="shared" si="23"/>
        <v>383</v>
      </c>
      <c r="H131" s="26">
        <f t="shared" si="24"/>
        <v>0</v>
      </c>
      <c r="I131" s="26">
        <f t="shared" si="25"/>
        <v>0</v>
      </c>
      <c r="J131" s="27">
        <f t="shared" si="26"/>
        <v>383</v>
      </c>
      <c r="K131" s="28">
        <f t="shared" si="27"/>
        <v>127.66666666666667</v>
      </c>
      <c r="L131" s="29"/>
      <c r="M131" s="131">
        <v>0</v>
      </c>
      <c r="N131" s="131">
        <v>0</v>
      </c>
      <c r="O131" s="131">
        <v>0</v>
      </c>
      <c r="P131" s="131">
        <v>0</v>
      </c>
      <c r="Q131" s="200">
        <v>0</v>
      </c>
      <c r="R131" s="196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  <c r="Z131" s="131">
        <v>0</v>
      </c>
      <c r="AA131" s="131">
        <v>0</v>
      </c>
      <c r="AB131" s="131">
        <v>0</v>
      </c>
      <c r="AC131" s="131">
        <v>383</v>
      </c>
      <c r="AD131" s="131">
        <v>0</v>
      </c>
      <c r="AE131" s="131">
        <v>0</v>
      </c>
      <c r="AF131" s="131">
        <v>0</v>
      </c>
    </row>
    <row r="132" spans="1:32" ht="14.1" customHeight="1" x14ac:dyDescent="0.25">
      <c r="A132" s="21">
        <f t="shared" si="21"/>
        <v>119</v>
      </c>
      <c r="B132" s="141" t="s">
        <v>478</v>
      </c>
      <c r="C132" s="152">
        <v>13975</v>
      </c>
      <c r="D132" s="139" t="s">
        <v>479</v>
      </c>
      <c r="E132" s="25">
        <f t="shared" si="22"/>
        <v>0</v>
      </c>
      <c r="F132" s="25" t="e">
        <f>VLOOKUP(E132,Tab!$U$2:$V$255,2,TRUE)</f>
        <v>#N/A</v>
      </c>
      <c r="G132" s="26">
        <f t="shared" si="23"/>
        <v>382</v>
      </c>
      <c r="H132" s="26">
        <f t="shared" si="24"/>
        <v>0</v>
      </c>
      <c r="I132" s="26">
        <f t="shared" si="25"/>
        <v>0</v>
      </c>
      <c r="J132" s="27">
        <f t="shared" si="26"/>
        <v>382</v>
      </c>
      <c r="K132" s="28">
        <f t="shared" si="27"/>
        <v>127.33333333333333</v>
      </c>
      <c r="L132" s="29"/>
      <c r="M132" s="131">
        <v>0</v>
      </c>
      <c r="N132" s="131">
        <v>0</v>
      </c>
      <c r="O132" s="131">
        <v>0</v>
      </c>
      <c r="P132" s="131">
        <v>0</v>
      </c>
      <c r="Q132" s="200">
        <v>0</v>
      </c>
      <c r="R132" s="196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382</v>
      </c>
      <c r="X132" s="131">
        <v>0</v>
      </c>
      <c r="Y132" s="131">
        <v>0</v>
      </c>
      <c r="Z132" s="131">
        <v>0</v>
      </c>
      <c r="AA132" s="131">
        <v>0</v>
      </c>
      <c r="AB132" s="131">
        <v>0</v>
      </c>
      <c r="AC132" s="131">
        <v>0</v>
      </c>
      <c r="AD132" s="131">
        <v>0</v>
      </c>
      <c r="AE132" s="131">
        <v>0</v>
      </c>
      <c r="AF132" s="131">
        <v>0</v>
      </c>
    </row>
    <row r="133" spans="1:32" ht="14.1" customHeight="1" x14ac:dyDescent="0.25">
      <c r="A133" s="21">
        <f t="shared" si="21"/>
        <v>120</v>
      </c>
      <c r="B133" s="141" t="s">
        <v>438</v>
      </c>
      <c r="C133" s="152">
        <v>10177</v>
      </c>
      <c r="D133" s="139" t="s">
        <v>187</v>
      </c>
      <c r="E133" s="25">
        <f t="shared" si="22"/>
        <v>0</v>
      </c>
      <c r="F133" s="25" t="e">
        <f>VLOOKUP(E133,Tab!$U$2:$V$255,2,TRUE)</f>
        <v>#N/A</v>
      </c>
      <c r="G133" s="26">
        <f t="shared" si="23"/>
        <v>380</v>
      </c>
      <c r="H133" s="26">
        <f t="shared" si="24"/>
        <v>0</v>
      </c>
      <c r="I133" s="26">
        <f t="shared" si="25"/>
        <v>0</v>
      </c>
      <c r="J133" s="27">
        <f t="shared" si="26"/>
        <v>380</v>
      </c>
      <c r="K133" s="28">
        <f t="shared" si="27"/>
        <v>126.66666666666667</v>
      </c>
      <c r="L133" s="29"/>
      <c r="M133" s="131">
        <v>0</v>
      </c>
      <c r="N133" s="131">
        <v>0</v>
      </c>
      <c r="O133" s="131">
        <v>0</v>
      </c>
      <c r="P133" s="131">
        <v>0</v>
      </c>
      <c r="Q133" s="200">
        <v>0</v>
      </c>
      <c r="R133" s="196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  <c r="Z133" s="131">
        <v>0</v>
      </c>
      <c r="AA133" s="131">
        <v>0</v>
      </c>
      <c r="AB133" s="131">
        <v>0</v>
      </c>
      <c r="AC133" s="131">
        <v>0</v>
      </c>
      <c r="AD133" s="131">
        <v>0</v>
      </c>
      <c r="AE133" s="131">
        <v>380</v>
      </c>
      <c r="AF133" s="131">
        <v>0</v>
      </c>
    </row>
    <row r="134" spans="1:32" x14ac:dyDescent="0.25">
      <c r="A134" s="21">
        <f t="shared" si="21"/>
        <v>121</v>
      </c>
      <c r="B134" s="129" t="s">
        <v>375</v>
      </c>
      <c r="C134" s="33">
        <v>14470</v>
      </c>
      <c r="D134" s="128" t="s">
        <v>76</v>
      </c>
      <c r="E134" s="25">
        <f t="shared" si="22"/>
        <v>0</v>
      </c>
      <c r="F134" s="25" t="e">
        <f>VLOOKUP(E134,Tab!$U$2:$V$255,2,TRUE)</f>
        <v>#N/A</v>
      </c>
      <c r="G134" s="26">
        <f t="shared" si="23"/>
        <v>376</v>
      </c>
      <c r="H134" s="26">
        <f t="shared" si="24"/>
        <v>0</v>
      </c>
      <c r="I134" s="26">
        <f t="shared" si="25"/>
        <v>0</v>
      </c>
      <c r="J134" s="27">
        <f t="shared" si="26"/>
        <v>376</v>
      </c>
      <c r="K134" s="28">
        <f t="shared" si="27"/>
        <v>125.33333333333333</v>
      </c>
      <c r="L134" s="29"/>
      <c r="M134" s="131">
        <v>0</v>
      </c>
      <c r="N134" s="131">
        <v>0</v>
      </c>
      <c r="O134" s="131">
        <v>0</v>
      </c>
      <c r="P134" s="131">
        <v>0</v>
      </c>
      <c r="Q134" s="200">
        <v>0</v>
      </c>
      <c r="R134" s="196">
        <v>0</v>
      </c>
      <c r="S134" s="131">
        <v>376</v>
      </c>
      <c r="T134" s="131">
        <v>0</v>
      </c>
      <c r="U134" s="131">
        <v>0</v>
      </c>
      <c r="V134" s="131">
        <v>0</v>
      </c>
      <c r="W134" s="131">
        <v>0</v>
      </c>
      <c r="X134" s="131">
        <v>0</v>
      </c>
      <c r="Y134" s="131">
        <v>0</v>
      </c>
      <c r="Z134" s="131">
        <v>0</v>
      </c>
      <c r="AA134" s="131">
        <v>0</v>
      </c>
      <c r="AB134" s="131">
        <v>0</v>
      </c>
      <c r="AC134" s="131">
        <v>0</v>
      </c>
      <c r="AD134" s="131">
        <v>0</v>
      </c>
      <c r="AE134" s="131">
        <v>0</v>
      </c>
      <c r="AF134" s="131">
        <v>0</v>
      </c>
    </row>
    <row r="135" spans="1:32" x14ac:dyDescent="0.25">
      <c r="A135" s="21">
        <f t="shared" si="21"/>
        <v>122</v>
      </c>
      <c r="B135" s="141" t="s">
        <v>428</v>
      </c>
      <c r="C135" s="152">
        <v>667</v>
      </c>
      <c r="D135" s="139" t="s">
        <v>39</v>
      </c>
      <c r="E135" s="25">
        <f t="shared" si="22"/>
        <v>0</v>
      </c>
      <c r="F135" s="25" t="e">
        <f>VLOOKUP(E135,Tab!$U$2:$V$255,2,TRUE)</f>
        <v>#N/A</v>
      </c>
      <c r="G135" s="26">
        <f t="shared" si="23"/>
        <v>376</v>
      </c>
      <c r="H135" s="26">
        <f t="shared" si="24"/>
        <v>0</v>
      </c>
      <c r="I135" s="26">
        <f t="shared" si="25"/>
        <v>0</v>
      </c>
      <c r="J135" s="27">
        <f t="shared" si="26"/>
        <v>376</v>
      </c>
      <c r="K135" s="28">
        <f t="shared" si="27"/>
        <v>125.33333333333333</v>
      </c>
      <c r="L135" s="29"/>
      <c r="M135" s="131">
        <v>0</v>
      </c>
      <c r="N135" s="131">
        <v>0</v>
      </c>
      <c r="O135" s="131">
        <v>0</v>
      </c>
      <c r="P135" s="131">
        <v>0</v>
      </c>
      <c r="Q135" s="200">
        <v>0</v>
      </c>
      <c r="R135" s="196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  <c r="X135" s="131">
        <v>0</v>
      </c>
      <c r="Y135" s="131">
        <v>0</v>
      </c>
      <c r="Z135" s="131">
        <v>0</v>
      </c>
      <c r="AA135" s="131">
        <v>0</v>
      </c>
      <c r="AB135" s="131">
        <v>0</v>
      </c>
      <c r="AC135" s="131">
        <v>376</v>
      </c>
      <c r="AD135" s="131">
        <v>0</v>
      </c>
      <c r="AE135" s="131">
        <v>0</v>
      </c>
      <c r="AF135" s="131">
        <v>0</v>
      </c>
    </row>
    <row r="136" spans="1:32" x14ac:dyDescent="0.25">
      <c r="A136" s="21">
        <f t="shared" si="21"/>
        <v>123</v>
      </c>
      <c r="B136" s="129" t="s">
        <v>355</v>
      </c>
      <c r="C136" s="33">
        <v>11866</v>
      </c>
      <c r="D136" s="128" t="s">
        <v>76</v>
      </c>
      <c r="E136" s="25">
        <f t="shared" si="22"/>
        <v>0</v>
      </c>
      <c r="F136" s="25" t="e">
        <f>VLOOKUP(E136,Tab!$U$2:$V$255,2,TRUE)</f>
        <v>#N/A</v>
      </c>
      <c r="G136" s="26">
        <f t="shared" si="23"/>
        <v>374</v>
      </c>
      <c r="H136" s="26">
        <f t="shared" si="24"/>
        <v>0</v>
      </c>
      <c r="I136" s="26">
        <f t="shared" si="25"/>
        <v>0</v>
      </c>
      <c r="J136" s="27">
        <f t="shared" si="26"/>
        <v>374</v>
      </c>
      <c r="K136" s="28">
        <f t="shared" si="27"/>
        <v>124.66666666666667</v>
      </c>
      <c r="L136" s="29"/>
      <c r="M136" s="131">
        <v>0</v>
      </c>
      <c r="N136" s="131">
        <v>0</v>
      </c>
      <c r="O136" s="131">
        <v>0</v>
      </c>
      <c r="P136" s="131">
        <v>0</v>
      </c>
      <c r="Q136" s="200">
        <v>0</v>
      </c>
      <c r="R136" s="196">
        <v>0</v>
      </c>
      <c r="S136" s="131">
        <v>0</v>
      </c>
      <c r="T136" s="131">
        <v>374</v>
      </c>
      <c r="U136" s="131">
        <v>0</v>
      </c>
      <c r="V136" s="131">
        <v>0</v>
      </c>
      <c r="W136" s="131">
        <v>0</v>
      </c>
      <c r="X136" s="131">
        <v>0</v>
      </c>
      <c r="Y136" s="131">
        <v>0</v>
      </c>
      <c r="Z136" s="131">
        <v>0</v>
      </c>
      <c r="AA136" s="131">
        <v>0</v>
      </c>
      <c r="AB136" s="131">
        <v>0</v>
      </c>
      <c r="AC136" s="131">
        <v>0</v>
      </c>
      <c r="AD136" s="131">
        <v>0</v>
      </c>
      <c r="AE136" s="131">
        <v>0</v>
      </c>
      <c r="AF136" s="131">
        <v>0</v>
      </c>
    </row>
    <row r="137" spans="1:32" x14ac:dyDescent="0.25">
      <c r="A137" s="21">
        <f t="shared" si="21"/>
        <v>124</v>
      </c>
      <c r="B137" s="129" t="s">
        <v>89</v>
      </c>
      <c r="C137" s="33">
        <v>192</v>
      </c>
      <c r="D137" s="128" t="s">
        <v>24</v>
      </c>
      <c r="E137" s="25">
        <f t="shared" si="22"/>
        <v>370</v>
      </c>
      <c r="F137" s="25" t="e">
        <f>VLOOKUP(E137,Tab!$U$2:$V$255,2,TRUE)</f>
        <v>#N/A</v>
      </c>
      <c r="G137" s="26">
        <f t="shared" si="23"/>
        <v>370</v>
      </c>
      <c r="H137" s="26">
        <f t="shared" si="24"/>
        <v>0</v>
      </c>
      <c r="I137" s="26">
        <f t="shared" si="25"/>
        <v>0</v>
      </c>
      <c r="J137" s="27">
        <f t="shared" si="26"/>
        <v>370</v>
      </c>
      <c r="K137" s="28">
        <f t="shared" si="27"/>
        <v>123.33333333333333</v>
      </c>
      <c r="L137" s="29"/>
      <c r="M137" s="131">
        <v>0</v>
      </c>
      <c r="N137" s="131">
        <v>0</v>
      </c>
      <c r="O137" s="131">
        <v>0</v>
      </c>
      <c r="P137" s="131">
        <v>0</v>
      </c>
      <c r="Q137" s="200">
        <v>370</v>
      </c>
      <c r="R137" s="196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  <c r="X137" s="131">
        <v>0</v>
      </c>
      <c r="Y137" s="131">
        <v>0</v>
      </c>
      <c r="Z137" s="131">
        <v>0</v>
      </c>
      <c r="AA137" s="131">
        <v>0</v>
      </c>
      <c r="AB137" s="131">
        <v>0</v>
      </c>
      <c r="AC137" s="131">
        <v>0</v>
      </c>
      <c r="AD137" s="131">
        <v>0</v>
      </c>
      <c r="AE137" s="131">
        <v>0</v>
      </c>
      <c r="AF137" s="131">
        <v>0</v>
      </c>
    </row>
    <row r="138" spans="1:32" x14ac:dyDescent="0.25">
      <c r="A138" s="21">
        <f t="shared" si="21"/>
        <v>125</v>
      </c>
      <c r="B138" s="39" t="s">
        <v>111</v>
      </c>
      <c r="C138" s="51">
        <v>4353</v>
      </c>
      <c r="D138" s="40" t="s">
        <v>26</v>
      </c>
      <c r="E138" s="25">
        <f t="shared" si="22"/>
        <v>0</v>
      </c>
      <c r="F138" s="25" t="e">
        <f>VLOOKUP(E138,Tab!$U$2:$V$255,2,TRUE)</f>
        <v>#N/A</v>
      </c>
      <c r="G138" s="26">
        <f t="shared" si="23"/>
        <v>363</v>
      </c>
      <c r="H138" s="26">
        <f t="shared" si="24"/>
        <v>0</v>
      </c>
      <c r="I138" s="26">
        <f t="shared" si="25"/>
        <v>0</v>
      </c>
      <c r="J138" s="27">
        <f t="shared" si="26"/>
        <v>363</v>
      </c>
      <c r="K138" s="28">
        <f t="shared" si="27"/>
        <v>121</v>
      </c>
      <c r="L138" s="29"/>
      <c r="M138" s="131">
        <v>0</v>
      </c>
      <c r="N138" s="131">
        <v>0</v>
      </c>
      <c r="O138" s="131">
        <v>0</v>
      </c>
      <c r="P138" s="131">
        <v>0</v>
      </c>
      <c r="Q138" s="200">
        <v>0</v>
      </c>
      <c r="R138" s="196">
        <v>0</v>
      </c>
      <c r="S138" s="131">
        <v>0</v>
      </c>
      <c r="T138" s="131">
        <v>0</v>
      </c>
      <c r="U138" s="131">
        <v>363</v>
      </c>
      <c r="V138" s="131">
        <v>0</v>
      </c>
      <c r="W138" s="131">
        <v>0</v>
      </c>
      <c r="X138" s="131">
        <v>0</v>
      </c>
      <c r="Y138" s="131">
        <v>0</v>
      </c>
      <c r="Z138" s="131">
        <v>0</v>
      </c>
      <c r="AA138" s="131">
        <v>0</v>
      </c>
      <c r="AB138" s="131">
        <v>0</v>
      </c>
      <c r="AC138" s="131">
        <v>0</v>
      </c>
      <c r="AD138" s="131">
        <v>0</v>
      </c>
      <c r="AE138" s="131">
        <v>0</v>
      </c>
      <c r="AF138" s="131">
        <v>0</v>
      </c>
    </row>
    <row r="139" spans="1:32" x14ac:dyDescent="0.25">
      <c r="A139" s="21">
        <f t="shared" si="21"/>
        <v>126</v>
      </c>
      <c r="B139" s="129" t="s">
        <v>434</v>
      </c>
      <c r="C139" s="33">
        <v>5640</v>
      </c>
      <c r="D139" s="128" t="s">
        <v>41</v>
      </c>
      <c r="E139" s="25">
        <f t="shared" si="22"/>
        <v>0</v>
      </c>
      <c r="F139" s="25" t="e">
        <f>VLOOKUP(E139,Tab!$U$2:$V$255,2,TRUE)</f>
        <v>#N/A</v>
      </c>
      <c r="G139" s="26">
        <f t="shared" si="23"/>
        <v>362</v>
      </c>
      <c r="H139" s="26">
        <f t="shared" si="24"/>
        <v>0</v>
      </c>
      <c r="I139" s="26">
        <f t="shared" si="25"/>
        <v>0</v>
      </c>
      <c r="J139" s="27">
        <f t="shared" si="26"/>
        <v>362</v>
      </c>
      <c r="K139" s="28">
        <f t="shared" si="27"/>
        <v>120.66666666666667</v>
      </c>
      <c r="L139" s="29"/>
      <c r="M139" s="131">
        <v>0</v>
      </c>
      <c r="N139" s="131">
        <v>0</v>
      </c>
      <c r="O139" s="131">
        <v>0</v>
      </c>
      <c r="P139" s="131">
        <v>0</v>
      </c>
      <c r="Q139" s="200">
        <v>0</v>
      </c>
      <c r="R139" s="196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  <c r="AA139" s="131">
        <v>0</v>
      </c>
      <c r="AB139" s="131">
        <v>0</v>
      </c>
      <c r="AC139" s="131">
        <v>0</v>
      </c>
      <c r="AD139" s="131">
        <v>362</v>
      </c>
      <c r="AE139" s="131">
        <v>0</v>
      </c>
      <c r="AF139" s="131">
        <v>0</v>
      </c>
    </row>
    <row r="140" spans="1:32" x14ac:dyDescent="0.25">
      <c r="A140" s="21">
        <f t="shared" si="21"/>
        <v>127</v>
      </c>
      <c r="B140" s="141" t="s">
        <v>481</v>
      </c>
      <c r="C140" s="152">
        <v>13264</v>
      </c>
      <c r="D140" s="139" t="s">
        <v>76</v>
      </c>
      <c r="E140" s="25">
        <f t="shared" si="22"/>
        <v>0</v>
      </c>
      <c r="F140" s="25" t="e">
        <f>VLOOKUP(E140,Tab!$U$2:$V$255,2,TRUE)</f>
        <v>#N/A</v>
      </c>
      <c r="G140" s="26">
        <f t="shared" si="23"/>
        <v>361</v>
      </c>
      <c r="H140" s="26">
        <f t="shared" si="24"/>
        <v>0</v>
      </c>
      <c r="I140" s="26">
        <f t="shared" si="25"/>
        <v>0</v>
      </c>
      <c r="J140" s="27">
        <f t="shared" si="26"/>
        <v>361</v>
      </c>
      <c r="K140" s="28">
        <f t="shared" si="27"/>
        <v>120.33333333333333</v>
      </c>
      <c r="L140" s="29"/>
      <c r="M140" s="131">
        <v>0</v>
      </c>
      <c r="N140" s="131">
        <v>0</v>
      </c>
      <c r="O140" s="131">
        <v>0</v>
      </c>
      <c r="P140" s="131">
        <v>0</v>
      </c>
      <c r="Q140" s="200">
        <v>0</v>
      </c>
      <c r="R140" s="196">
        <v>0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  <c r="X140" s="131">
        <v>361</v>
      </c>
      <c r="Y140" s="131">
        <v>0</v>
      </c>
      <c r="Z140" s="131">
        <v>0</v>
      </c>
      <c r="AA140" s="131">
        <v>0</v>
      </c>
      <c r="AB140" s="131">
        <v>0</v>
      </c>
      <c r="AC140" s="131">
        <v>0</v>
      </c>
      <c r="AD140" s="131">
        <v>0</v>
      </c>
      <c r="AE140" s="131">
        <v>0</v>
      </c>
      <c r="AF140" s="131">
        <v>0</v>
      </c>
    </row>
    <row r="141" spans="1:32" x14ac:dyDescent="0.25">
      <c r="A141" s="21">
        <f t="shared" si="21"/>
        <v>128</v>
      </c>
      <c r="B141" s="141" t="s">
        <v>252</v>
      </c>
      <c r="C141" s="152">
        <v>14653</v>
      </c>
      <c r="D141" s="139" t="s">
        <v>290</v>
      </c>
      <c r="E141" s="25">
        <f t="shared" si="22"/>
        <v>0</v>
      </c>
      <c r="F141" s="25" t="e">
        <f>VLOOKUP(E141,Tab!$U$2:$V$255,2,TRUE)</f>
        <v>#N/A</v>
      </c>
      <c r="G141" s="26">
        <f t="shared" si="23"/>
        <v>359</v>
      </c>
      <c r="H141" s="26">
        <f t="shared" si="24"/>
        <v>0</v>
      </c>
      <c r="I141" s="26">
        <f t="shared" si="25"/>
        <v>0</v>
      </c>
      <c r="J141" s="27">
        <f t="shared" si="26"/>
        <v>359</v>
      </c>
      <c r="K141" s="28">
        <f t="shared" si="27"/>
        <v>119.66666666666667</v>
      </c>
      <c r="L141" s="29"/>
      <c r="M141" s="131">
        <v>0</v>
      </c>
      <c r="N141" s="131">
        <v>0</v>
      </c>
      <c r="O141" s="131">
        <v>0</v>
      </c>
      <c r="P141" s="131">
        <v>0</v>
      </c>
      <c r="Q141" s="200">
        <v>0</v>
      </c>
      <c r="R141" s="196">
        <v>0</v>
      </c>
      <c r="S141" s="131">
        <v>359</v>
      </c>
      <c r="T141" s="131">
        <v>0</v>
      </c>
      <c r="U141" s="131">
        <v>0</v>
      </c>
      <c r="V141" s="131">
        <v>0</v>
      </c>
      <c r="W141" s="131">
        <v>0</v>
      </c>
      <c r="X141" s="131">
        <v>0</v>
      </c>
      <c r="Y141" s="131">
        <v>0</v>
      </c>
      <c r="Z141" s="131">
        <v>0</v>
      </c>
      <c r="AA141" s="131">
        <v>0</v>
      </c>
      <c r="AB141" s="131">
        <v>0</v>
      </c>
      <c r="AC141" s="131">
        <v>0</v>
      </c>
      <c r="AD141" s="131">
        <v>0</v>
      </c>
      <c r="AE141" s="131">
        <v>0</v>
      </c>
      <c r="AF141" s="131">
        <v>0</v>
      </c>
    </row>
    <row r="142" spans="1:32" x14ac:dyDescent="0.25">
      <c r="A142" s="21">
        <f t="shared" si="21"/>
        <v>129</v>
      </c>
      <c r="B142" s="129" t="s">
        <v>473</v>
      </c>
      <c r="C142" s="33">
        <v>14958</v>
      </c>
      <c r="D142" s="128" t="s">
        <v>44</v>
      </c>
      <c r="E142" s="25">
        <f t="shared" ref="E142:E173" si="28">MAX(M142:Q142)</f>
        <v>0</v>
      </c>
      <c r="F142" s="25" t="e">
        <f>VLOOKUP(E142,Tab!$U$2:$V$255,2,TRUE)</f>
        <v>#N/A</v>
      </c>
      <c r="G142" s="26">
        <f t="shared" ref="G142:G173" si="29">LARGE(M142:AF142,1)</f>
        <v>359</v>
      </c>
      <c r="H142" s="26">
        <f t="shared" ref="H142:H173" si="30">LARGE(M142:AF142,2)</f>
        <v>0</v>
      </c>
      <c r="I142" s="26">
        <f t="shared" ref="I142:I173" si="31">LARGE(M142:AF142,3)</f>
        <v>0</v>
      </c>
      <c r="J142" s="27">
        <f t="shared" ref="J142:J173" si="32">SUM(G142:I142)</f>
        <v>359</v>
      </c>
      <c r="K142" s="28">
        <f t="shared" ref="K142:K173" si="33">J142/3</f>
        <v>119.66666666666667</v>
      </c>
      <c r="L142" s="29"/>
      <c r="M142" s="131">
        <v>0</v>
      </c>
      <c r="N142" s="131">
        <v>0</v>
      </c>
      <c r="O142" s="131">
        <v>0</v>
      </c>
      <c r="P142" s="131">
        <v>0</v>
      </c>
      <c r="Q142" s="200">
        <v>0</v>
      </c>
      <c r="R142" s="196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0</v>
      </c>
      <c r="X142" s="131">
        <v>0</v>
      </c>
      <c r="Y142" s="131">
        <v>0</v>
      </c>
      <c r="Z142" s="131">
        <v>359</v>
      </c>
      <c r="AA142" s="131">
        <v>0</v>
      </c>
      <c r="AB142" s="131">
        <v>0</v>
      </c>
      <c r="AC142" s="131">
        <v>0</v>
      </c>
      <c r="AD142" s="131">
        <v>0</v>
      </c>
      <c r="AE142" s="131">
        <v>0</v>
      </c>
      <c r="AF142" s="131">
        <v>0</v>
      </c>
    </row>
    <row r="143" spans="1:32" x14ac:dyDescent="0.25">
      <c r="A143" s="21">
        <f t="shared" si="21"/>
        <v>130</v>
      </c>
      <c r="B143" s="129" t="s">
        <v>514</v>
      </c>
      <c r="C143" s="33">
        <v>14320</v>
      </c>
      <c r="D143" s="128" t="s">
        <v>369</v>
      </c>
      <c r="E143" s="25">
        <f t="shared" si="28"/>
        <v>0</v>
      </c>
      <c r="F143" s="25" t="e">
        <f>VLOOKUP(E143,Tab!$U$2:$V$255,2,TRUE)</f>
        <v>#N/A</v>
      </c>
      <c r="G143" s="26">
        <f t="shared" si="29"/>
        <v>350</v>
      </c>
      <c r="H143" s="26">
        <f t="shared" si="30"/>
        <v>0</v>
      </c>
      <c r="I143" s="26">
        <f t="shared" si="31"/>
        <v>0</v>
      </c>
      <c r="J143" s="27">
        <f t="shared" si="32"/>
        <v>350</v>
      </c>
      <c r="K143" s="28">
        <f t="shared" si="33"/>
        <v>116.66666666666667</v>
      </c>
      <c r="L143" s="29"/>
      <c r="M143" s="131">
        <v>0</v>
      </c>
      <c r="N143" s="131">
        <v>0</v>
      </c>
      <c r="O143" s="131">
        <v>0</v>
      </c>
      <c r="P143" s="131">
        <v>0</v>
      </c>
      <c r="Q143" s="200">
        <v>0</v>
      </c>
      <c r="R143" s="196">
        <v>0</v>
      </c>
      <c r="S143" s="131">
        <v>0</v>
      </c>
      <c r="T143" s="131">
        <v>350</v>
      </c>
      <c r="U143" s="131">
        <v>0</v>
      </c>
      <c r="V143" s="131">
        <v>0</v>
      </c>
      <c r="W143" s="131">
        <v>0</v>
      </c>
      <c r="X143" s="131">
        <v>0</v>
      </c>
      <c r="Y143" s="131">
        <v>0</v>
      </c>
      <c r="Z143" s="131">
        <v>0</v>
      </c>
      <c r="AA143" s="131">
        <v>0</v>
      </c>
      <c r="AB143" s="131">
        <v>0</v>
      </c>
      <c r="AC143" s="131">
        <v>0</v>
      </c>
      <c r="AD143" s="131">
        <v>0</v>
      </c>
      <c r="AE143" s="131">
        <v>0</v>
      </c>
      <c r="AF143" s="131">
        <v>0</v>
      </c>
    </row>
    <row r="144" spans="1:32" x14ac:dyDescent="0.25">
      <c r="A144" s="21">
        <f t="shared" si="21"/>
        <v>131</v>
      </c>
      <c r="B144" s="129" t="s">
        <v>487</v>
      </c>
      <c r="C144" s="33">
        <v>8024</v>
      </c>
      <c r="D144" s="128" t="s">
        <v>76</v>
      </c>
      <c r="E144" s="25">
        <f t="shared" si="28"/>
        <v>0</v>
      </c>
      <c r="F144" s="25" t="e">
        <f>VLOOKUP(E144,Tab!$U$2:$V$255,2,TRUE)</f>
        <v>#N/A</v>
      </c>
      <c r="G144" s="26">
        <f t="shared" si="29"/>
        <v>337</v>
      </c>
      <c r="H144" s="26">
        <f t="shared" si="30"/>
        <v>0</v>
      </c>
      <c r="I144" s="26">
        <f t="shared" si="31"/>
        <v>0</v>
      </c>
      <c r="J144" s="27">
        <f t="shared" si="32"/>
        <v>337</v>
      </c>
      <c r="K144" s="28">
        <f t="shared" si="33"/>
        <v>112.33333333333333</v>
      </c>
      <c r="L144" s="29"/>
      <c r="M144" s="131">
        <v>0</v>
      </c>
      <c r="N144" s="131">
        <v>0</v>
      </c>
      <c r="O144" s="131">
        <v>0</v>
      </c>
      <c r="P144" s="131">
        <v>0</v>
      </c>
      <c r="Q144" s="200">
        <v>0</v>
      </c>
      <c r="R144" s="196">
        <v>0</v>
      </c>
      <c r="S144" s="131">
        <v>0</v>
      </c>
      <c r="T144" s="131">
        <v>0</v>
      </c>
      <c r="U144" s="131">
        <v>0</v>
      </c>
      <c r="V144" s="131">
        <v>0</v>
      </c>
      <c r="W144" s="131">
        <v>0</v>
      </c>
      <c r="X144" s="131">
        <v>337</v>
      </c>
      <c r="Y144" s="131">
        <v>0</v>
      </c>
      <c r="Z144" s="131">
        <v>0</v>
      </c>
      <c r="AA144" s="131">
        <v>0</v>
      </c>
      <c r="AB144" s="131">
        <v>0</v>
      </c>
      <c r="AC144" s="131">
        <v>0</v>
      </c>
      <c r="AD144" s="131">
        <v>0</v>
      </c>
      <c r="AE144" s="131">
        <v>0</v>
      </c>
      <c r="AF144" s="131">
        <v>0</v>
      </c>
    </row>
    <row r="145" spans="1:32" x14ac:dyDescent="0.25">
      <c r="A145" s="21">
        <f t="shared" si="21"/>
        <v>132</v>
      </c>
      <c r="B145" s="129" t="s">
        <v>431</v>
      </c>
      <c r="C145" s="33">
        <v>13038</v>
      </c>
      <c r="D145" s="128" t="s">
        <v>44</v>
      </c>
      <c r="E145" s="25">
        <f t="shared" si="28"/>
        <v>0</v>
      </c>
      <c r="F145" s="25" t="e">
        <f>VLOOKUP(E145,Tab!$U$2:$V$255,2,TRUE)</f>
        <v>#N/A</v>
      </c>
      <c r="G145" s="26">
        <f t="shared" si="29"/>
        <v>335</v>
      </c>
      <c r="H145" s="26">
        <f t="shared" si="30"/>
        <v>0</v>
      </c>
      <c r="I145" s="26">
        <f t="shared" si="31"/>
        <v>0</v>
      </c>
      <c r="J145" s="27">
        <f t="shared" si="32"/>
        <v>335</v>
      </c>
      <c r="K145" s="28">
        <f t="shared" si="33"/>
        <v>111.66666666666667</v>
      </c>
      <c r="L145" s="29"/>
      <c r="M145" s="131">
        <v>0</v>
      </c>
      <c r="N145" s="131">
        <v>0</v>
      </c>
      <c r="O145" s="131">
        <v>0</v>
      </c>
      <c r="P145" s="131">
        <v>0</v>
      </c>
      <c r="Q145" s="200">
        <v>0</v>
      </c>
      <c r="R145" s="196">
        <v>0</v>
      </c>
      <c r="S145" s="131">
        <v>0</v>
      </c>
      <c r="T145" s="131">
        <v>0</v>
      </c>
      <c r="U145" s="131">
        <v>0</v>
      </c>
      <c r="V145" s="131">
        <v>0</v>
      </c>
      <c r="W145" s="131">
        <v>0</v>
      </c>
      <c r="X145" s="131">
        <v>0</v>
      </c>
      <c r="Y145" s="131">
        <v>0</v>
      </c>
      <c r="Z145" s="131">
        <v>0</v>
      </c>
      <c r="AA145" s="131">
        <v>0</v>
      </c>
      <c r="AB145" s="131">
        <v>0</v>
      </c>
      <c r="AC145" s="131">
        <v>335</v>
      </c>
      <c r="AD145" s="131">
        <v>0</v>
      </c>
      <c r="AE145" s="131">
        <v>0</v>
      </c>
      <c r="AF145" s="131">
        <v>0</v>
      </c>
    </row>
    <row r="146" spans="1:32" x14ac:dyDescent="0.25">
      <c r="A146" s="21">
        <f t="shared" si="21"/>
        <v>133</v>
      </c>
      <c r="B146" s="129" t="s">
        <v>483</v>
      </c>
      <c r="C146" s="33">
        <v>7452</v>
      </c>
      <c r="D146" s="128" t="s">
        <v>76</v>
      </c>
      <c r="E146" s="25">
        <f t="shared" si="28"/>
        <v>0</v>
      </c>
      <c r="F146" s="25" t="e">
        <f>VLOOKUP(E146,Tab!$U$2:$V$255,2,TRUE)</f>
        <v>#N/A</v>
      </c>
      <c r="G146" s="26">
        <f t="shared" si="29"/>
        <v>317</v>
      </c>
      <c r="H146" s="26">
        <f t="shared" si="30"/>
        <v>0</v>
      </c>
      <c r="I146" s="26">
        <f t="shared" si="31"/>
        <v>0</v>
      </c>
      <c r="J146" s="27">
        <f t="shared" si="32"/>
        <v>317</v>
      </c>
      <c r="K146" s="28">
        <f t="shared" si="33"/>
        <v>105.66666666666667</v>
      </c>
      <c r="L146" s="29"/>
      <c r="M146" s="131">
        <v>0</v>
      </c>
      <c r="N146" s="131">
        <v>0</v>
      </c>
      <c r="O146" s="131">
        <v>0</v>
      </c>
      <c r="P146" s="131">
        <v>0</v>
      </c>
      <c r="Q146" s="200">
        <v>0</v>
      </c>
      <c r="R146" s="196">
        <v>0</v>
      </c>
      <c r="S146" s="131">
        <v>0</v>
      </c>
      <c r="T146" s="131">
        <v>0</v>
      </c>
      <c r="U146" s="131">
        <v>0</v>
      </c>
      <c r="V146" s="131">
        <v>0</v>
      </c>
      <c r="W146" s="131">
        <v>0</v>
      </c>
      <c r="X146" s="131">
        <v>317</v>
      </c>
      <c r="Y146" s="131">
        <v>0</v>
      </c>
      <c r="Z146" s="131">
        <v>0</v>
      </c>
      <c r="AA146" s="131">
        <v>0</v>
      </c>
      <c r="AB146" s="131">
        <v>0</v>
      </c>
      <c r="AC146" s="131">
        <v>0</v>
      </c>
      <c r="AD146" s="131">
        <v>0</v>
      </c>
      <c r="AE146" s="131">
        <v>0</v>
      </c>
      <c r="AF146" s="131">
        <v>0</v>
      </c>
    </row>
    <row r="147" spans="1:32" x14ac:dyDescent="0.25">
      <c r="A147" s="21">
        <f t="shared" si="21"/>
        <v>134</v>
      </c>
      <c r="B147" s="141" t="s">
        <v>649</v>
      </c>
      <c r="C147" s="152">
        <v>15020</v>
      </c>
      <c r="D147" s="139" t="s">
        <v>79</v>
      </c>
      <c r="E147" s="25">
        <f t="shared" si="28"/>
        <v>299</v>
      </c>
      <c r="F147" s="25" t="e">
        <f>VLOOKUP(E147,Tab!$U$2:$V$255,2,TRUE)</f>
        <v>#N/A</v>
      </c>
      <c r="G147" s="26">
        <f t="shared" si="29"/>
        <v>299</v>
      </c>
      <c r="H147" s="26">
        <f t="shared" si="30"/>
        <v>0</v>
      </c>
      <c r="I147" s="26">
        <f t="shared" si="31"/>
        <v>0</v>
      </c>
      <c r="J147" s="27">
        <f t="shared" si="32"/>
        <v>299</v>
      </c>
      <c r="K147" s="28">
        <f t="shared" si="33"/>
        <v>99.666666666666671</v>
      </c>
      <c r="L147" s="29"/>
      <c r="M147" s="131">
        <v>0</v>
      </c>
      <c r="N147" s="131">
        <v>0</v>
      </c>
      <c r="O147" s="131">
        <v>299</v>
      </c>
      <c r="P147" s="131">
        <v>0</v>
      </c>
      <c r="Q147" s="200">
        <v>0</v>
      </c>
      <c r="R147" s="196">
        <v>0</v>
      </c>
      <c r="S147" s="131">
        <v>0</v>
      </c>
      <c r="T147" s="131">
        <v>0</v>
      </c>
      <c r="U147" s="131">
        <v>0</v>
      </c>
      <c r="V147" s="131">
        <v>0</v>
      </c>
      <c r="W147" s="131">
        <v>0</v>
      </c>
      <c r="X147" s="131">
        <v>0</v>
      </c>
      <c r="Y147" s="131">
        <v>0</v>
      </c>
      <c r="Z147" s="131">
        <v>0</v>
      </c>
      <c r="AA147" s="131">
        <v>0</v>
      </c>
      <c r="AB147" s="131">
        <v>0</v>
      </c>
      <c r="AC147" s="131">
        <v>0</v>
      </c>
      <c r="AD147" s="131">
        <v>0</v>
      </c>
      <c r="AE147" s="131">
        <v>0</v>
      </c>
      <c r="AF147" s="131">
        <v>0</v>
      </c>
    </row>
    <row r="148" spans="1:32" x14ac:dyDescent="0.25">
      <c r="A148" s="21">
        <f t="shared" si="21"/>
        <v>135</v>
      </c>
      <c r="B148" s="129" t="s">
        <v>110</v>
      </c>
      <c r="C148" s="33">
        <v>2121</v>
      </c>
      <c r="D148" s="128" t="s">
        <v>46</v>
      </c>
      <c r="E148" s="25">
        <f t="shared" si="28"/>
        <v>0</v>
      </c>
      <c r="F148" s="25" t="e">
        <f>VLOOKUP(E148,Tab!$U$2:$V$255,2,TRUE)</f>
        <v>#N/A</v>
      </c>
      <c r="G148" s="26">
        <f t="shared" si="29"/>
        <v>289</v>
      </c>
      <c r="H148" s="26">
        <f t="shared" si="30"/>
        <v>0</v>
      </c>
      <c r="I148" s="26">
        <f t="shared" si="31"/>
        <v>0</v>
      </c>
      <c r="J148" s="27">
        <f t="shared" si="32"/>
        <v>289</v>
      </c>
      <c r="K148" s="28">
        <f t="shared" si="33"/>
        <v>96.333333333333329</v>
      </c>
      <c r="L148" s="29"/>
      <c r="M148" s="131">
        <v>0</v>
      </c>
      <c r="N148" s="131">
        <v>0</v>
      </c>
      <c r="O148" s="131">
        <v>0</v>
      </c>
      <c r="P148" s="131">
        <v>0</v>
      </c>
      <c r="Q148" s="200">
        <v>0</v>
      </c>
      <c r="R148" s="196">
        <v>0</v>
      </c>
      <c r="S148" s="131">
        <v>0</v>
      </c>
      <c r="T148" s="131">
        <v>0</v>
      </c>
      <c r="U148" s="131">
        <v>0</v>
      </c>
      <c r="V148" s="131">
        <v>0</v>
      </c>
      <c r="W148" s="131">
        <v>0</v>
      </c>
      <c r="X148" s="131">
        <v>0</v>
      </c>
      <c r="Y148" s="131">
        <v>0</v>
      </c>
      <c r="Z148" s="131">
        <v>0</v>
      </c>
      <c r="AA148" s="131">
        <v>0</v>
      </c>
      <c r="AB148" s="131">
        <v>0</v>
      </c>
      <c r="AC148" s="131">
        <v>0</v>
      </c>
      <c r="AD148" s="131">
        <v>289</v>
      </c>
      <c r="AE148" s="131">
        <v>0</v>
      </c>
      <c r="AF148" s="131">
        <v>0</v>
      </c>
    </row>
    <row r="149" spans="1:32" x14ac:dyDescent="0.25">
      <c r="A149" s="21">
        <f t="shared" si="21"/>
        <v>136</v>
      </c>
      <c r="B149" s="129" t="s">
        <v>100</v>
      </c>
      <c r="C149" s="33">
        <v>10858</v>
      </c>
      <c r="D149" s="128" t="s">
        <v>76</v>
      </c>
      <c r="E149" s="25">
        <f t="shared" si="28"/>
        <v>0</v>
      </c>
      <c r="F149" s="25" t="e">
        <f>VLOOKUP(E149,Tab!$U$2:$V$255,2,TRUE)</f>
        <v>#N/A</v>
      </c>
      <c r="G149" s="26">
        <f t="shared" si="29"/>
        <v>285</v>
      </c>
      <c r="H149" s="26">
        <f t="shared" si="30"/>
        <v>0</v>
      </c>
      <c r="I149" s="26">
        <f t="shared" si="31"/>
        <v>0</v>
      </c>
      <c r="J149" s="27">
        <f t="shared" si="32"/>
        <v>285</v>
      </c>
      <c r="K149" s="28">
        <f t="shared" si="33"/>
        <v>95</v>
      </c>
      <c r="L149" s="29"/>
      <c r="M149" s="131">
        <v>0</v>
      </c>
      <c r="N149" s="131">
        <v>0</v>
      </c>
      <c r="O149" s="131">
        <v>0</v>
      </c>
      <c r="P149" s="131">
        <v>0</v>
      </c>
      <c r="Q149" s="200">
        <v>0</v>
      </c>
      <c r="R149" s="196">
        <v>0</v>
      </c>
      <c r="S149" s="131">
        <v>0</v>
      </c>
      <c r="T149" s="131">
        <v>0</v>
      </c>
      <c r="U149" s="131">
        <v>0</v>
      </c>
      <c r="V149" s="131">
        <v>0</v>
      </c>
      <c r="W149" s="131">
        <v>0</v>
      </c>
      <c r="X149" s="131">
        <v>285</v>
      </c>
      <c r="Y149" s="131">
        <v>0</v>
      </c>
      <c r="Z149" s="131">
        <v>0</v>
      </c>
      <c r="AA149" s="131">
        <v>0</v>
      </c>
      <c r="AB149" s="131">
        <v>0</v>
      </c>
      <c r="AC149" s="131">
        <v>0</v>
      </c>
      <c r="AD149" s="131">
        <v>0</v>
      </c>
      <c r="AE149" s="131">
        <v>0</v>
      </c>
      <c r="AF149" s="131">
        <v>0</v>
      </c>
    </row>
    <row r="150" spans="1:32" x14ac:dyDescent="0.25">
      <c r="A150" s="21">
        <f t="shared" si="21"/>
        <v>137</v>
      </c>
      <c r="B150" s="141" t="s">
        <v>633</v>
      </c>
      <c r="C150" s="152">
        <v>12053</v>
      </c>
      <c r="D150" s="139" t="s">
        <v>24</v>
      </c>
      <c r="E150" s="25">
        <f t="shared" si="28"/>
        <v>282</v>
      </c>
      <c r="F150" s="25" t="e">
        <f>VLOOKUP(E150,Tab!$U$2:$V$255,2,TRUE)</f>
        <v>#N/A</v>
      </c>
      <c r="G150" s="26">
        <f t="shared" si="29"/>
        <v>282</v>
      </c>
      <c r="H150" s="26">
        <f t="shared" si="30"/>
        <v>0</v>
      </c>
      <c r="I150" s="26">
        <f t="shared" si="31"/>
        <v>0</v>
      </c>
      <c r="J150" s="27">
        <f t="shared" si="32"/>
        <v>282</v>
      </c>
      <c r="K150" s="28">
        <f t="shared" si="33"/>
        <v>94</v>
      </c>
      <c r="L150" s="29"/>
      <c r="M150" s="131">
        <v>0</v>
      </c>
      <c r="N150" s="131">
        <v>0</v>
      </c>
      <c r="O150" s="131">
        <v>0</v>
      </c>
      <c r="P150" s="131">
        <v>0</v>
      </c>
      <c r="Q150" s="200">
        <v>282</v>
      </c>
      <c r="R150" s="196">
        <v>0</v>
      </c>
      <c r="S150" s="131">
        <v>0</v>
      </c>
      <c r="T150" s="131">
        <v>0</v>
      </c>
      <c r="U150" s="131">
        <v>0</v>
      </c>
      <c r="V150" s="131">
        <v>0</v>
      </c>
      <c r="W150" s="131">
        <v>0</v>
      </c>
      <c r="X150" s="131">
        <v>0</v>
      </c>
      <c r="Y150" s="131">
        <v>0</v>
      </c>
      <c r="Z150" s="131">
        <v>0</v>
      </c>
      <c r="AA150" s="131">
        <v>0</v>
      </c>
      <c r="AB150" s="131">
        <v>0</v>
      </c>
      <c r="AC150" s="131">
        <v>0</v>
      </c>
      <c r="AD150" s="131">
        <v>0</v>
      </c>
      <c r="AE150" s="131">
        <v>0</v>
      </c>
      <c r="AF150" s="131">
        <v>0</v>
      </c>
    </row>
    <row r="151" spans="1:32" x14ac:dyDescent="0.25">
      <c r="A151" s="21">
        <f t="shared" si="21"/>
        <v>138</v>
      </c>
      <c r="B151" s="129" t="s">
        <v>474</v>
      </c>
      <c r="C151" s="33">
        <v>9500</v>
      </c>
      <c r="D151" s="128" t="s">
        <v>44</v>
      </c>
      <c r="E151" s="25">
        <f t="shared" si="28"/>
        <v>0</v>
      </c>
      <c r="F151" s="25" t="e">
        <f>VLOOKUP(E151,Tab!$U$2:$V$255,2,TRUE)</f>
        <v>#N/A</v>
      </c>
      <c r="G151" s="26">
        <f t="shared" si="29"/>
        <v>277</v>
      </c>
      <c r="H151" s="26">
        <f t="shared" si="30"/>
        <v>0</v>
      </c>
      <c r="I151" s="26">
        <f t="shared" si="31"/>
        <v>0</v>
      </c>
      <c r="J151" s="27">
        <f t="shared" si="32"/>
        <v>277</v>
      </c>
      <c r="K151" s="28">
        <f t="shared" si="33"/>
        <v>92.333333333333329</v>
      </c>
      <c r="L151" s="29"/>
      <c r="M151" s="131">
        <v>0</v>
      </c>
      <c r="N151" s="131">
        <v>0</v>
      </c>
      <c r="O151" s="131">
        <v>0</v>
      </c>
      <c r="P151" s="131">
        <v>0</v>
      </c>
      <c r="Q151" s="200">
        <v>0</v>
      </c>
      <c r="R151" s="196">
        <v>0</v>
      </c>
      <c r="S151" s="131">
        <v>0</v>
      </c>
      <c r="T151" s="131">
        <v>0</v>
      </c>
      <c r="U151" s="131">
        <v>0</v>
      </c>
      <c r="V151" s="131">
        <v>0</v>
      </c>
      <c r="W151" s="131">
        <v>0</v>
      </c>
      <c r="X151" s="131">
        <v>0</v>
      </c>
      <c r="Y151" s="131">
        <v>0</v>
      </c>
      <c r="Z151" s="131">
        <v>277</v>
      </c>
      <c r="AA151" s="131">
        <v>0</v>
      </c>
      <c r="AB151" s="131">
        <v>0</v>
      </c>
      <c r="AC151" s="131">
        <v>0</v>
      </c>
      <c r="AD151" s="131">
        <v>0</v>
      </c>
      <c r="AE151" s="131">
        <v>0</v>
      </c>
      <c r="AF151" s="131">
        <v>0</v>
      </c>
    </row>
    <row r="152" spans="1:32" x14ac:dyDescent="0.25">
      <c r="A152" s="21">
        <f t="shared" si="21"/>
        <v>139</v>
      </c>
      <c r="B152" s="141" t="s">
        <v>525</v>
      </c>
      <c r="C152" s="33">
        <v>4180</v>
      </c>
      <c r="D152" s="128" t="s">
        <v>41</v>
      </c>
      <c r="E152" s="25">
        <f t="shared" si="28"/>
        <v>0</v>
      </c>
      <c r="F152" s="25" t="e">
        <f>VLOOKUP(E152,Tab!$U$2:$V$255,2,TRUE)</f>
        <v>#N/A</v>
      </c>
      <c r="G152" s="26">
        <f t="shared" si="29"/>
        <v>273</v>
      </c>
      <c r="H152" s="26">
        <f t="shared" si="30"/>
        <v>0</v>
      </c>
      <c r="I152" s="26">
        <f t="shared" si="31"/>
        <v>0</v>
      </c>
      <c r="J152" s="27">
        <f t="shared" si="32"/>
        <v>273</v>
      </c>
      <c r="K152" s="28">
        <f t="shared" si="33"/>
        <v>91</v>
      </c>
      <c r="L152" s="29"/>
      <c r="M152" s="131">
        <v>0</v>
      </c>
      <c r="N152" s="131">
        <v>0</v>
      </c>
      <c r="O152" s="131">
        <v>0</v>
      </c>
      <c r="P152" s="131">
        <v>0</v>
      </c>
      <c r="Q152" s="200">
        <v>0</v>
      </c>
      <c r="R152" s="196">
        <v>273</v>
      </c>
      <c r="S152" s="131">
        <v>0</v>
      </c>
      <c r="T152" s="131">
        <v>0</v>
      </c>
      <c r="U152" s="131">
        <v>0</v>
      </c>
      <c r="V152" s="131">
        <v>0</v>
      </c>
      <c r="W152" s="131">
        <v>0</v>
      </c>
      <c r="X152" s="131">
        <v>0</v>
      </c>
      <c r="Y152" s="131">
        <v>0</v>
      </c>
      <c r="Z152" s="131">
        <v>0</v>
      </c>
      <c r="AA152" s="131">
        <v>0</v>
      </c>
      <c r="AB152" s="131">
        <v>0</v>
      </c>
      <c r="AC152" s="131">
        <v>0</v>
      </c>
      <c r="AD152" s="131">
        <v>0</v>
      </c>
      <c r="AE152" s="131">
        <v>0</v>
      </c>
      <c r="AF152" s="131">
        <v>0</v>
      </c>
    </row>
    <row r="153" spans="1:32" x14ac:dyDescent="0.25">
      <c r="A153" s="21">
        <f t="shared" si="21"/>
        <v>140</v>
      </c>
      <c r="B153" s="141" t="s">
        <v>526</v>
      </c>
      <c r="C153" s="152">
        <v>13934</v>
      </c>
      <c r="D153" s="139" t="s">
        <v>76</v>
      </c>
      <c r="E153" s="25">
        <f t="shared" si="28"/>
        <v>0</v>
      </c>
      <c r="F153" s="25" t="e">
        <f>VLOOKUP(E153,Tab!$U$2:$V$255,2,TRUE)</f>
        <v>#N/A</v>
      </c>
      <c r="G153" s="26">
        <f t="shared" si="29"/>
        <v>272</v>
      </c>
      <c r="H153" s="26">
        <f t="shared" si="30"/>
        <v>0</v>
      </c>
      <c r="I153" s="26">
        <f t="shared" si="31"/>
        <v>0</v>
      </c>
      <c r="J153" s="27">
        <f t="shared" si="32"/>
        <v>272</v>
      </c>
      <c r="K153" s="28">
        <f t="shared" si="33"/>
        <v>90.666666666666671</v>
      </c>
      <c r="L153" s="29"/>
      <c r="M153" s="131">
        <v>0</v>
      </c>
      <c r="N153" s="131">
        <v>0</v>
      </c>
      <c r="O153" s="131">
        <v>0</v>
      </c>
      <c r="P153" s="131">
        <v>0</v>
      </c>
      <c r="Q153" s="200">
        <v>0</v>
      </c>
      <c r="R153" s="196">
        <v>272</v>
      </c>
      <c r="S153" s="131">
        <v>0</v>
      </c>
      <c r="T153" s="131">
        <v>0</v>
      </c>
      <c r="U153" s="131">
        <v>0</v>
      </c>
      <c r="V153" s="131">
        <v>0</v>
      </c>
      <c r="W153" s="131">
        <v>0</v>
      </c>
      <c r="X153" s="131">
        <v>0</v>
      </c>
      <c r="Y153" s="131">
        <v>0</v>
      </c>
      <c r="Z153" s="131">
        <v>0</v>
      </c>
      <c r="AA153" s="131">
        <v>0</v>
      </c>
      <c r="AB153" s="131">
        <v>0</v>
      </c>
      <c r="AC153" s="131">
        <v>0</v>
      </c>
      <c r="AD153" s="131">
        <v>0</v>
      </c>
      <c r="AE153" s="131">
        <v>0</v>
      </c>
      <c r="AF153" s="131">
        <v>0</v>
      </c>
    </row>
    <row r="154" spans="1:32" x14ac:dyDescent="0.25">
      <c r="A154" s="21">
        <f t="shared" si="21"/>
        <v>141</v>
      </c>
      <c r="B154" s="141" t="s">
        <v>515</v>
      </c>
      <c r="C154" s="33">
        <v>15652</v>
      </c>
      <c r="D154" s="128" t="s">
        <v>369</v>
      </c>
      <c r="E154" s="25">
        <f t="shared" si="28"/>
        <v>0</v>
      </c>
      <c r="F154" s="25" t="e">
        <f>VLOOKUP(E154,Tab!$U$2:$V$255,2,TRUE)</f>
        <v>#N/A</v>
      </c>
      <c r="G154" s="26">
        <f t="shared" si="29"/>
        <v>250</v>
      </c>
      <c r="H154" s="26">
        <f t="shared" si="30"/>
        <v>0</v>
      </c>
      <c r="I154" s="26">
        <f t="shared" si="31"/>
        <v>0</v>
      </c>
      <c r="J154" s="27">
        <f t="shared" si="32"/>
        <v>250</v>
      </c>
      <c r="K154" s="28">
        <f t="shared" si="33"/>
        <v>83.333333333333329</v>
      </c>
      <c r="L154" s="29"/>
      <c r="M154" s="131">
        <v>0</v>
      </c>
      <c r="N154" s="131">
        <v>0</v>
      </c>
      <c r="O154" s="131">
        <v>0</v>
      </c>
      <c r="P154" s="131">
        <v>0</v>
      </c>
      <c r="Q154" s="200">
        <v>0</v>
      </c>
      <c r="R154" s="196">
        <v>0</v>
      </c>
      <c r="S154" s="131">
        <v>0</v>
      </c>
      <c r="T154" s="131">
        <v>250</v>
      </c>
      <c r="U154" s="131">
        <v>0</v>
      </c>
      <c r="V154" s="131">
        <v>0</v>
      </c>
      <c r="W154" s="131">
        <v>0</v>
      </c>
      <c r="X154" s="131">
        <v>0</v>
      </c>
      <c r="Y154" s="131">
        <v>0</v>
      </c>
      <c r="Z154" s="131">
        <v>0</v>
      </c>
      <c r="AA154" s="131">
        <v>0</v>
      </c>
      <c r="AB154" s="131">
        <v>0</v>
      </c>
      <c r="AC154" s="131">
        <v>0</v>
      </c>
      <c r="AD154" s="131">
        <v>0</v>
      </c>
      <c r="AE154" s="131">
        <v>0</v>
      </c>
      <c r="AF154" s="131">
        <v>0</v>
      </c>
    </row>
    <row r="155" spans="1:32" x14ac:dyDescent="0.25">
      <c r="A155" s="21">
        <f t="shared" si="21"/>
        <v>142</v>
      </c>
      <c r="B155" s="141" t="s">
        <v>496</v>
      </c>
      <c r="C155" s="33">
        <v>11124</v>
      </c>
      <c r="D155" s="128" t="s">
        <v>187</v>
      </c>
      <c r="E155" s="25">
        <f t="shared" si="28"/>
        <v>238</v>
      </c>
      <c r="F155" s="25" t="e">
        <f>VLOOKUP(E155,Tab!$U$2:$V$255,2,TRUE)</f>
        <v>#N/A</v>
      </c>
      <c r="G155" s="26">
        <f t="shared" si="29"/>
        <v>238</v>
      </c>
      <c r="H155" s="26">
        <f t="shared" si="30"/>
        <v>0</v>
      </c>
      <c r="I155" s="26">
        <f t="shared" si="31"/>
        <v>0</v>
      </c>
      <c r="J155" s="27">
        <f t="shared" si="32"/>
        <v>238</v>
      </c>
      <c r="K155" s="28">
        <f t="shared" si="33"/>
        <v>79.333333333333329</v>
      </c>
      <c r="L155" s="29"/>
      <c r="M155" s="131">
        <v>238</v>
      </c>
      <c r="N155" s="131">
        <v>0</v>
      </c>
      <c r="O155" s="131">
        <v>0</v>
      </c>
      <c r="P155" s="131">
        <v>0</v>
      </c>
      <c r="Q155" s="200">
        <v>0</v>
      </c>
      <c r="R155" s="196">
        <v>0</v>
      </c>
      <c r="S155" s="131">
        <v>0</v>
      </c>
      <c r="T155" s="131">
        <v>0</v>
      </c>
      <c r="U155" s="131">
        <v>0</v>
      </c>
      <c r="V155" s="131">
        <v>0</v>
      </c>
      <c r="W155" s="131">
        <v>0</v>
      </c>
      <c r="X155" s="131">
        <v>0</v>
      </c>
      <c r="Y155" s="131">
        <v>0</v>
      </c>
      <c r="Z155" s="131">
        <v>0</v>
      </c>
      <c r="AA155" s="131">
        <v>0</v>
      </c>
      <c r="AB155" s="131">
        <v>0</v>
      </c>
      <c r="AC155" s="131">
        <v>0</v>
      </c>
      <c r="AD155" s="131">
        <v>0</v>
      </c>
      <c r="AE155" s="131">
        <v>0</v>
      </c>
      <c r="AF155" s="131">
        <v>0</v>
      </c>
    </row>
    <row r="156" spans="1:32" x14ac:dyDescent="0.25">
      <c r="A156" s="21">
        <f t="shared" si="21"/>
        <v>143</v>
      </c>
      <c r="B156" s="129" t="s">
        <v>55</v>
      </c>
      <c r="C156" s="33">
        <v>4217</v>
      </c>
      <c r="D156" s="128" t="s">
        <v>76</v>
      </c>
      <c r="E156" s="25">
        <f t="shared" si="28"/>
        <v>0</v>
      </c>
      <c r="F156" s="25" t="e">
        <f>VLOOKUP(E156,Tab!$U$2:$V$255,2,TRUE)</f>
        <v>#N/A</v>
      </c>
      <c r="G156" s="26">
        <f t="shared" si="29"/>
        <v>238</v>
      </c>
      <c r="H156" s="26">
        <f t="shared" si="30"/>
        <v>0</v>
      </c>
      <c r="I156" s="26">
        <f t="shared" si="31"/>
        <v>0</v>
      </c>
      <c r="J156" s="27">
        <f t="shared" si="32"/>
        <v>238</v>
      </c>
      <c r="K156" s="28">
        <f t="shared" si="33"/>
        <v>79.333333333333329</v>
      </c>
      <c r="L156" s="29"/>
      <c r="M156" s="131">
        <v>0</v>
      </c>
      <c r="N156" s="131">
        <v>0</v>
      </c>
      <c r="O156" s="131">
        <v>0</v>
      </c>
      <c r="P156" s="131">
        <v>0</v>
      </c>
      <c r="Q156" s="200">
        <v>0</v>
      </c>
      <c r="R156" s="196">
        <v>0</v>
      </c>
      <c r="S156" s="131">
        <v>0</v>
      </c>
      <c r="T156" s="131">
        <v>238</v>
      </c>
      <c r="U156" s="131">
        <v>0</v>
      </c>
      <c r="V156" s="131">
        <v>0</v>
      </c>
      <c r="W156" s="131">
        <v>0</v>
      </c>
      <c r="X156" s="131">
        <v>0</v>
      </c>
      <c r="Y156" s="131">
        <v>0</v>
      </c>
      <c r="Z156" s="131">
        <v>0</v>
      </c>
      <c r="AA156" s="131">
        <v>0</v>
      </c>
      <c r="AB156" s="131">
        <v>0</v>
      </c>
      <c r="AC156" s="131">
        <v>0</v>
      </c>
      <c r="AD156" s="131">
        <v>0</v>
      </c>
      <c r="AE156" s="131">
        <v>0</v>
      </c>
      <c r="AF156" s="131">
        <v>0</v>
      </c>
    </row>
    <row r="157" spans="1:32" x14ac:dyDescent="0.25">
      <c r="A157" s="21">
        <f t="shared" si="21"/>
        <v>144</v>
      </c>
      <c r="B157" s="169" t="s">
        <v>661</v>
      </c>
      <c r="C157" s="191">
        <v>15662</v>
      </c>
      <c r="D157" s="193" t="s">
        <v>662</v>
      </c>
      <c r="E157" s="25">
        <f t="shared" si="28"/>
        <v>228</v>
      </c>
      <c r="F157" s="25" t="e">
        <f>VLOOKUP(E157,Tab!$U$2:$V$255,2,TRUE)</f>
        <v>#N/A</v>
      </c>
      <c r="G157" s="26">
        <f t="shared" si="29"/>
        <v>228</v>
      </c>
      <c r="H157" s="26">
        <f t="shared" si="30"/>
        <v>0</v>
      </c>
      <c r="I157" s="26">
        <f t="shared" si="31"/>
        <v>0</v>
      </c>
      <c r="J157" s="27">
        <f t="shared" si="32"/>
        <v>228</v>
      </c>
      <c r="K157" s="28">
        <f t="shared" si="33"/>
        <v>76</v>
      </c>
      <c r="L157" s="29"/>
      <c r="M157" s="131">
        <v>228</v>
      </c>
      <c r="N157" s="131">
        <v>0</v>
      </c>
      <c r="O157" s="131">
        <v>0</v>
      </c>
      <c r="P157" s="131">
        <v>0</v>
      </c>
      <c r="Q157" s="200">
        <v>0</v>
      </c>
      <c r="R157" s="196">
        <v>0</v>
      </c>
      <c r="S157" s="131">
        <v>0</v>
      </c>
      <c r="T157" s="131">
        <v>0</v>
      </c>
      <c r="U157" s="156">
        <v>0</v>
      </c>
      <c r="V157" s="131">
        <v>0</v>
      </c>
      <c r="W157" s="131">
        <v>0</v>
      </c>
      <c r="X157" s="131">
        <v>0</v>
      </c>
      <c r="Y157" s="131">
        <v>0</v>
      </c>
      <c r="Z157" s="156">
        <v>0</v>
      </c>
      <c r="AA157" s="131">
        <v>0</v>
      </c>
      <c r="AB157" s="156">
        <v>0</v>
      </c>
      <c r="AC157" s="131">
        <v>0</v>
      </c>
      <c r="AD157" s="131">
        <v>0</v>
      </c>
      <c r="AE157" s="156">
        <v>0</v>
      </c>
      <c r="AF157" s="131">
        <v>0</v>
      </c>
    </row>
    <row r="158" spans="1:32" x14ac:dyDescent="0.25">
      <c r="A158" s="21">
        <f t="shared" si="21"/>
        <v>145</v>
      </c>
      <c r="B158" s="141" t="s">
        <v>516</v>
      </c>
      <c r="C158" s="152">
        <v>15658</v>
      </c>
      <c r="D158" s="139" t="s">
        <v>369</v>
      </c>
      <c r="E158" s="25">
        <f t="shared" si="28"/>
        <v>0</v>
      </c>
      <c r="F158" s="25" t="e">
        <f>VLOOKUP(E158,Tab!$U$2:$V$255,2,TRUE)</f>
        <v>#N/A</v>
      </c>
      <c r="G158" s="26">
        <f t="shared" si="29"/>
        <v>195</v>
      </c>
      <c r="H158" s="26">
        <f t="shared" si="30"/>
        <v>0</v>
      </c>
      <c r="I158" s="26">
        <f t="shared" si="31"/>
        <v>0</v>
      </c>
      <c r="J158" s="27">
        <f t="shared" si="32"/>
        <v>195</v>
      </c>
      <c r="K158" s="28">
        <f t="shared" si="33"/>
        <v>65</v>
      </c>
      <c r="L158" s="29"/>
      <c r="M158" s="131">
        <v>0</v>
      </c>
      <c r="N158" s="131">
        <v>0</v>
      </c>
      <c r="O158" s="131">
        <v>0</v>
      </c>
      <c r="P158" s="131">
        <v>0</v>
      </c>
      <c r="Q158" s="200">
        <v>0</v>
      </c>
      <c r="R158" s="196">
        <v>0</v>
      </c>
      <c r="S158" s="131">
        <v>0</v>
      </c>
      <c r="T158" s="131">
        <v>195</v>
      </c>
      <c r="U158" s="131">
        <v>0</v>
      </c>
      <c r="V158" s="131">
        <v>0</v>
      </c>
      <c r="W158" s="131">
        <v>0</v>
      </c>
      <c r="X158" s="131">
        <v>0</v>
      </c>
      <c r="Y158" s="131">
        <v>0</v>
      </c>
      <c r="Z158" s="131">
        <v>0</v>
      </c>
      <c r="AA158" s="131">
        <v>0</v>
      </c>
      <c r="AB158" s="131">
        <v>0</v>
      </c>
      <c r="AC158" s="131">
        <v>0</v>
      </c>
      <c r="AD158" s="131">
        <v>0</v>
      </c>
      <c r="AE158" s="131">
        <v>0</v>
      </c>
      <c r="AF158" s="131">
        <v>0</v>
      </c>
    </row>
    <row r="159" spans="1:32" x14ac:dyDescent="0.25">
      <c r="A159" s="21">
        <f t="shared" si="21"/>
        <v>146</v>
      </c>
      <c r="B159" s="141" t="s">
        <v>280</v>
      </c>
      <c r="C159" s="33">
        <v>11166</v>
      </c>
      <c r="D159" s="128" t="s">
        <v>24</v>
      </c>
      <c r="E159" s="25">
        <f t="shared" si="28"/>
        <v>164</v>
      </c>
      <c r="F159" s="25" t="e">
        <f>VLOOKUP(E159,Tab!$U$2:$V$255,2,TRUE)</f>
        <v>#N/A</v>
      </c>
      <c r="G159" s="26">
        <f t="shared" si="29"/>
        <v>164</v>
      </c>
      <c r="H159" s="26">
        <f t="shared" si="30"/>
        <v>0</v>
      </c>
      <c r="I159" s="26">
        <f t="shared" si="31"/>
        <v>0</v>
      </c>
      <c r="J159" s="27">
        <f t="shared" si="32"/>
        <v>164</v>
      </c>
      <c r="K159" s="28">
        <f t="shared" si="33"/>
        <v>54.666666666666664</v>
      </c>
      <c r="L159" s="29"/>
      <c r="M159" s="131">
        <v>0</v>
      </c>
      <c r="N159" s="131">
        <v>0</v>
      </c>
      <c r="O159" s="131">
        <v>0</v>
      </c>
      <c r="P159" s="131">
        <v>0</v>
      </c>
      <c r="Q159" s="200">
        <v>164</v>
      </c>
      <c r="R159" s="196">
        <v>0</v>
      </c>
      <c r="S159" s="131">
        <v>0</v>
      </c>
      <c r="T159" s="131">
        <v>0</v>
      </c>
      <c r="U159" s="131">
        <v>0</v>
      </c>
      <c r="V159" s="131">
        <v>0</v>
      </c>
      <c r="W159" s="131">
        <v>0</v>
      </c>
      <c r="X159" s="131">
        <v>0</v>
      </c>
      <c r="Y159" s="131">
        <v>0</v>
      </c>
      <c r="Z159" s="131">
        <v>0</v>
      </c>
      <c r="AA159" s="131">
        <v>0</v>
      </c>
      <c r="AB159" s="131">
        <v>0</v>
      </c>
      <c r="AC159" s="131">
        <v>0</v>
      </c>
      <c r="AD159" s="131">
        <v>0</v>
      </c>
      <c r="AE159" s="131">
        <v>0</v>
      </c>
      <c r="AF159" s="131">
        <v>0</v>
      </c>
    </row>
    <row r="160" spans="1:32" x14ac:dyDescent="0.25">
      <c r="A160" s="21">
        <f t="shared" si="21"/>
        <v>147</v>
      </c>
      <c r="B160" s="141" t="s">
        <v>496</v>
      </c>
      <c r="C160" s="33">
        <v>142</v>
      </c>
      <c r="D160" s="128" t="s">
        <v>44</v>
      </c>
      <c r="E160" s="25">
        <f t="shared" si="28"/>
        <v>0</v>
      </c>
      <c r="F160" s="25" t="e">
        <f>VLOOKUP(E160,Tab!$U$2:$V$255,2,TRUE)</f>
        <v>#N/A</v>
      </c>
      <c r="G160" s="26">
        <f t="shared" si="29"/>
        <v>142</v>
      </c>
      <c r="H160" s="26">
        <f t="shared" si="30"/>
        <v>0</v>
      </c>
      <c r="I160" s="26">
        <f t="shared" si="31"/>
        <v>0</v>
      </c>
      <c r="J160" s="27">
        <f t="shared" si="32"/>
        <v>142</v>
      </c>
      <c r="K160" s="28">
        <f t="shared" si="33"/>
        <v>47.333333333333336</v>
      </c>
      <c r="L160" s="29"/>
      <c r="M160" s="131">
        <v>0</v>
      </c>
      <c r="N160" s="131">
        <v>0</v>
      </c>
      <c r="O160" s="131">
        <v>0</v>
      </c>
      <c r="P160" s="131">
        <v>0</v>
      </c>
      <c r="Q160" s="200">
        <v>0</v>
      </c>
      <c r="R160" s="196">
        <v>0</v>
      </c>
      <c r="S160" s="131">
        <v>0</v>
      </c>
      <c r="T160" s="131">
        <v>0</v>
      </c>
      <c r="U160" s="131">
        <v>142</v>
      </c>
      <c r="V160" s="131">
        <v>0</v>
      </c>
      <c r="W160" s="131">
        <v>0</v>
      </c>
      <c r="X160" s="131">
        <v>0</v>
      </c>
      <c r="Y160" s="131">
        <v>0</v>
      </c>
      <c r="Z160" s="131">
        <v>0</v>
      </c>
      <c r="AA160" s="131">
        <v>0</v>
      </c>
      <c r="AB160" s="131">
        <v>0</v>
      </c>
      <c r="AC160" s="131">
        <v>0</v>
      </c>
      <c r="AD160" s="131">
        <v>0</v>
      </c>
      <c r="AE160" s="131">
        <v>0</v>
      </c>
      <c r="AF160" s="131">
        <v>0</v>
      </c>
    </row>
    <row r="161" spans="1:32" x14ac:dyDescent="0.25">
      <c r="A161" s="21">
        <f t="shared" si="21"/>
        <v>148</v>
      </c>
      <c r="B161" s="141" t="s">
        <v>95</v>
      </c>
      <c r="C161" s="152">
        <v>301</v>
      </c>
      <c r="D161" s="139" t="s">
        <v>79</v>
      </c>
      <c r="E161" s="25">
        <f t="shared" si="28"/>
        <v>0</v>
      </c>
      <c r="F161" s="25" t="e">
        <f>VLOOKUP(E161,Tab!$U$2:$V$255,2,TRUE)</f>
        <v>#N/A</v>
      </c>
      <c r="G161" s="26">
        <f t="shared" si="29"/>
        <v>0</v>
      </c>
      <c r="H161" s="26">
        <f t="shared" si="30"/>
        <v>0</v>
      </c>
      <c r="I161" s="26">
        <f t="shared" si="31"/>
        <v>0</v>
      </c>
      <c r="J161" s="142">
        <f t="shared" si="32"/>
        <v>0</v>
      </c>
      <c r="K161" s="28">
        <f t="shared" si="33"/>
        <v>0</v>
      </c>
      <c r="L161" s="29"/>
      <c r="M161" s="131">
        <v>0</v>
      </c>
      <c r="N161" s="131">
        <v>0</v>
      </c>
      <c r="O161" s="131">
        <v>0</v>
      </c>
      <c r="P161" s="131">
        <v>0</v>
      </c>
      <c r="Q161" s="200">
        <v>0</v>
      </c>
      <c r="R161" s="196">
        <v>0</v>
      </c>
      <c r="S161" s="131">
        <v>0</v>
      </c>
      <c r="T161" s="131">
        <v>0</v>
      </c>
      <c r="U161" s="131">
        <v>0</v>
      </c>
      <c r="V161" s="131">
        <v>0</v>
      </c>
      <c r="W161" s="131">
        <v>0</v>
      </c>
      <c r="X161" s="131">
        <v>0</v>
      </c>
      <c r="Y161" s="131">
        <v>0</v>
      </c>
      <c r="Z161" s="131">
        <v>0</v>
      </c>
      <c r="AA161" s="131">
        <v>0</v>
      </c>
      <c r="AB161" s="131">
        <v>0</v>
      </c>
      <c r="AC161" s="131">
        <v>0</v>
      </c>
      <c r="AD161" s="131">
        <v>0</v>
      </c>
      <c r="AE161" s="131">
        <v>0</v>
      </c>
      <c r="AF161" s="131">
        <v>0</v>
      </c>
    </row>
    <row r="162" spans="1:32" x14ac:dyDescent="0.25">
      <c r="A162" s="21">
        <f t="shared" si="21"/>
        <v>149</v>
      </c>
      <c r="B162" s="110" t="s">
        <v>144</v>
      </c>
      <c r="C162" s="111">
        <v>10362</v>
      </c>
      <c r="D162" s="112" t="s">
        <v>90</v>
      </c>
      <c r="E162" s="25">
        <f t="shared" si="28"/>
        <v>0</v>
      </c>
      <c r="F162" s="25" t="e">
        <f>VLOOKUP(E162,Tab!$U$2:$V$255,2,TRUE)</f>
        <v>#N/A</v>
      </c>
      <c r="G162" s="26">
        <f t="shared" si="29"/>
        <v>0</v>
      </c>
      <c r="H162" s="26">
        <f t="shared" si="30"/>
        <v>0</v>
      </c>
      <c r="I162" s="26">
        <f t="shared" si="31"/>
        <v>0</v>
      </c>
      <c r="J162" s="142">
        <f t="shared" si="32"/>
        <v>0</v>
      </c>
      <c r="K162" s="28">
        <f t="shared" si="33"/>
        <v>0</v>
      </c>
      <c r="L162" s="29"/>
      <c r="M162" s="131">
        <v>0</v>
      </c>
      <c r="N162" s="131">
        <v>0</v>
      </c>
      <c r="O162" s="131">
        <v>0</v>
      </c>
      <c r="P162" s="131">
        <v>0</v>
      </c>
      <c r="Q162" s="200">
        <v>0</v>
      </c>
      <c r="R162" s="196">
        <v>0</v>
      </c>
      <c r="S162" s="131">
        <v>0</v>
      </c>
      <c r="T162" s="131">
        <v>0</v>
      </c>
      <c r="U162" s="131">
        <v>0</v>
      </c>
      <c r="V162" s="131">
        <v>0</v>
      </c>
      <c r="W162" s="131">
        <v>0</v>
      </c>
      <c r="X162" s="131">
        <v>0</v>
      </c>
      <c r="Y162" s="131">
        <v>0</v>
      </c>
      <c r="Z162" s="131">
        <v>0</v>
      </c>
      <c r="AA162" s="131">
        <v>0</v>
      </c>
      <c r="AB162" s="131">
        <v>0</v>
      </c>
      <c r="AC162" s="131">
        <v>0</v>
      </c>
      <c r="AD162" s="131">
        <v>0</v>
      </c>
      <c r="AE162" s="131">
        <v>0</v>
      </c>
      <c r="AF162" s="131">
        <v>0</v>
      </c>
    </row>
    <row r="163" spans="1:32" x14ac:dyDescent="0.25">
      <c r="A163" s="21">
        <f t="shared" si="21"/>
        <v>150</v>
      </c>
      <c r="B163" s="141" t="s">
        <v>117</v>
      </c>
      <c r="C163" s="152">
        <v>10361</v>
      </c>
      <c r="D163" s="139" t="s">
        <v>90</v>
      </c>
      <c r="E163" s="25">
        <f t="shared" si="28"/>
        <v>0</v>
      </c>
      <c r="F163" s="25" t="e">
        <f>VLOOKUP(E163,Tab!$U$2:$V$255,2,TRUE)</f>
        <v>#N/A</v>
      </c>
      <c r="G163" s="26">
        <f t="shared" si="29"/>
        <v>0</v>
      </c>
      <c r="H163" s="26">
        <f t="shared" si="30"/>
        <v>0</v>
      </c>
      <c r="I163" s="26">
        <f t="shared" si="31"/>
        <v>0</v>
      </c>
      <c r="J163" s="142">
        <f t="shared" si="32"/>
        <v>0</v>
      </c>
      <c r="K163" s="28">
        <f t="shared" si="33"/>
        <v>0</v>
      </c>
      <c r="L163" s="29"/>
      <c r="M163" s="131">
        <v>0</v>
      </c>
      <c r="N163" s="131">
        <v>0</v>
      </c>
      <c r="O163" s="131">
        <v>0</v>
      </c>
      <c r="P163" s="131">
        <v>0</v>
      </c>
      <c r="Q163" s="200">
        <v>0</v>
      </c>
      <c r="R163" s="196">
        <v>0</v>
      </c>
      <c r="S163" s="131">
        <v>0</v>
      </c>
      <c r="T163" s="131">
        <v>0</v>
      </c>
      <c r="U163" s="131">
        <v>0</v>
      </c>
      <c r="V163" s="131">
        <v>0</v>
      </c>
      <c r="W163" s="131">
        <v>0</v>
      </c>
      <c r="X163" s="131">
        <v>0</v>
      </c>
      <c r="Y163" s="131">
        <v>0</v>
      </c>
      <c r="Z163" s="131">
        <v>0</v>
      </c>
      <c r="AA163" s="131">
        <v>0</v>
      </c>
      <c r="AB163" s="131">
        <v>0</v>
      </c>
      <c r="AC163" s="131">
        <v>0</v>
      </c>
      <c r="AD163" s="131">
        <v>0</v>
      </c>
      <c r="AE163" s="131">
        <v>0</v>
      </c>
      <c r="AF163" s="131">
        <v>0</v>
      </c>
    </row>
    <row r="164" spans="1:32" x14ac:dyDescent="0.25">
      <c r="A164" s="21">
        <f t="shared" si="21"/>
        <v>151</v>
      </c>
      <c r="B164" s="141" t="s">
        <v>185</v>
      </c>
      <c r="C164" s="152">
        <v>7536</v>
      </c>
      <c r="D164" s="139" t="s">
        <v>90</v>
      </c>
      <c r="E164" s="25">
        <f t="shared" si="28"/>
        <v>0</v>
      </c>
      <c r="F164" s="25" t="e">
        <f>VLOOKUP(E164,Tab!$U$2:$V$255,2,TRUE)</f>
        <v>#N/A</v>
      </c>
      <c r="G164" s="26">
        <f t="shared" si="29"/>
        <v>0</v>
      </c>
      <c r="H164" s="26">
        <f t="shared" si="30"/>
        <v>0</v>
      </c>
      <c r="I164" s="26">
        <f t="shared" si="31"/>
        <v>0</v>
      </c>
      <c r="J164" s="142">
        <f t="shared" si="32"/>
        <v>0</v>
      </c>
      <c r="K164" s="28">
        <f t="shared" si="33"/>
        <v>0</v>
      </c>
      <c r="L164" s="29"/>
      <c r="M164" s="131">
        <v>0</v>
      </c>
      <c r="N164" s="131">
        <v>0</v>
      </c>
      <c r="O164" s="131">
        <v>0</v>
      </c>
      <c r="P164" s="131">
        <v>0</v>
      </c>
      <c r="Q164" s="200">
        <v>0</v>
      </c>
      <c r="R164" s="196">
        <v>0</v>
      </c>
      <c r="S164" s="131">
        <v>0</v>
      </c>
      <c r="T164" s="131">
        <v>0</v>
      </c>
      <c r="U164" s="131">
        <v>0</v>
      </c>
      <c r="V164" s="131">
        <v>0</v>
      </c>
      <c r="W164" s="131">
        <v>0</v>
      </c>
      <c r="X164" s="131">
        <v>0</v>
      </c>
      <c r="Y164" s="131">
        <v>0</v>
      </c>
      <c r="Z164" s="131">
        <v>0</v>
      </c>
      <c r="AA164" s="131">
        <v>0</v>
      </c>
      <c r="AB164" s="131">
        <v>0</v>
      </c>
      <c r="AC164" s="131">
        <v>0</v>
      </c>
      <c r="AD164" s="131">
        <v>0</v>
      </c>
      <c r="AE164" s="131">
        <v>0</v>
      </c>
      <c r="AF164" s="131">
        <v>0</v>
      </c>
    </row>
    <row r="165" spans="1:32" x14ac:dyDescent="0.25">
      <c r="A165" s="21">
        <f t="shared" si="21"/>
        <v>152</v>
      </c>
      <c r="B165" s="141" t="s">
        <v>396</v>
      </c>
      <c r="C165" s="152">
        <v>11028</v>
      </c>
      <c r="D165" s="139" t="s">
        <v>36</v>
      </c>
      <c r="E165" s="25">
        <f t="shared" si="28"/>
        <v>0</v>
      </c>
      <c r="F165" s="25" t="e">
        <f>VLOOKUP(E165,Tab!$U$2:$V$255,2,TRUE)</f>
        <v>#N/A</v>
      </c>
      <c r="G165" s="26">
        <f t="shared" si="29"/>
        <v>0</v>
      </c>
      <c r="H165" s="26">
        <f t="shared" si="30"/>
        <v>0</v>
      </c>
      <c r="I165" s="26">
        <f t="shared" si="31"/>
        <v>0</v>
      </c>
      <c r="J165" s="142">
        <f t="shared" si="32"/>
        <v>0</v>
      </c>
      <c r="K165" s="28">
        <f t="shared" si="33"/>
        <v>0</v>
      </c>
      <c r="L165" s="29"/>
      <c r="M165" s="131">
        <v>0</v>
      </c>
      <c r="N165" s="131">
        <v>0</v>
      </c>
      <c r="O165" s="131">
        <v>0</v>
      </c>
      <c r="P165" s="131">
        <v>0</v>
      </c>
      <c r="Q165" s="200">
        <v>0</v>
      </c>
      <c r="R165" s="196">
        <v>0</v>
      </c>
      <c r="S165" s="131">
        <v>0</v>
      </c>
      <c r="T165" s="131">
        <v>0</v>
      </c>
      <c r="U165" s="131">
        <v>0</v>
      </c>
      <c r="V165" s="131">
        <v>0</v>
      </c>
      <c r="W165" s="131">
        <v>0</v>
      </c>
      <c r="X165" s="131">
        <v>0</v>
      </c>
      <c r="Y165" s="131">
        <v>0</v>
      </c>
      <c r="Z165" s="131">
        <v>0</v>
      </c>
      <c r="AA165" s="131">
        <v>0</v>
      </c>
      <c r="AB165" s="131">
        <v>0</v>
      </c>
      <c r="AC165" s="131">
        <v>0</v>
      </c>
      <c r="AD165" s="131">
        <v>0</v>
      </c>
      <c r="AE165" s="131">
        <v>0</v>
      </c>
      <c r="AF165" s="131">
        <v>0</v>
      </c>
    </row>
    <row r="166" spans="1:32" x14ac:dyDescent="0.25">
      <c r="A166" s="21">
        <f t="shared" si="21"/>
        <v>153</v>
      </c>
      <c r="B166" s="141" t="s">
        <v>400</v>
      </c>
      <c r="C166" s="152">
        <v>2483</v>
      </c>
      <c r="D166" s="139" t="s">
        <v>90</v>
      </c>
      <c r="E166" s="25">
        <f t="shared" si="28"/>
        <v>0</v>
      </c>
      <c r="F166" s="25" t="e">
        <f>VLOOKUP(E166,Tab!$U$2:$V$255,2,TRUE)</f>
        <v>#N/A</v>
      </c>
      <c r="G166" s="26">
        <f t="shared" si="29"/>
        <v>0</v>
      </c>
      <c r="H166" s="26">
        <f t="shared" si="30"/>
        <v>0</v>
      </c>
      <c r="I166" s="26">
        <f t="shared" si="31"/>
        <v>0</v>
      </c>
      <c r="J166" s="142">
        <f t="shared" si="32"/>
        <v>0</v>
      </c>
      <c r="K166" s="28">
        <f t="shared" si="33"/>
        <v>0</v>
      </c>
      <c r="L166" s="29"/>
      <c r="M166" s="131">
        <v>0</v>
      </c>
      <c r="N166" s="131">
        <v>0</v>
      </c>
      <c r="O166" s="131">
        <v>0</v>
      </c>
      <c r="P166" s="131">
        <v>0</v>
      </c>
      <c r="Q166" s="200">
        <v>0</v>
      </c>
      <c r="R166" s="196">
        <v>0</v>
      </c>
      <c r="S166" s="131">
        <v>0</v>
      </c>
      <c r="T166" s="131">
        <v>0</v>
      </c>
      <c r="U166" s="131">
        <v>0</v>
      </c>
      <c r="V166" s="131">
        <v>0</v>
      </c>
      <c r="W166" s="131">
        <v>0</v>
      </c>
      <c r="X166" s="131">
        <v>0</v>
      </c>
      <c r="Y166" s="131">
        <v>0</v>
      </c>
      <c r="Z166" s="131">
        <v>0</v>
      </c>
      <c r="AA166" s="131">
        <v>0</v>
      </c>
      <c r="AB166" s="131">
        <v>0</v>
      </c>
      <c r="AC166" s="131">
        <v>0</v>
      </c>
      <c r="AD166" s="131">
        <v>0</v>
      </c>
      <c r="AE166" s="131">
        <v>0</v>
      </c>
      <c r="AF166" s="131">
        <v>0</v>
      </c>
    </row>
    <row r="167" spans="1:32" x14ac:dyDescent="0.25">
      <c r="A167" s="21">
        <f t="shared" si="21"/>
        <v>154</v>
      </c>
      <c r="B167" s="140" t="s">
        <v>58</v>
      </c>
      <c r="C167" s="151">
        <v>13851</v>
      </c>
      <c r="D167" s="138" t="s">
        <v>57</v>
      </c>
      <c r="E167" s="25">
        <f t="shared" si="28"/>
        <v>0</v>
      </c>
      <c r="F167" s="25" t="e">
        <f>VLOOKUP(E167,Tab!$U$2:$V$255,2,TRUE)</f>
        <v>#N/A</v>
      </c>
      <c r="G167" s="26">
        <f t="shared" si="29"/>
        <v>0</v>
      </c>
      <c r="H167" s="26">
        <f t="shared" si="30"/>
        <v>0</v>
      </c>
      <c r="I167" s="26">
        <f t="shared" si="31"/>
        <v>0</v>
      </c>
      <c r="J167" s="142">
        <f t="shared" si="32"/>
        <v>0</v>
      </c>
      <c r="K167" s="28">
        <f t="shared" si="33"/>
        <v>0</v>
      </c>
      <c r="L167" s="29"/>
      <c r="M167" s="131">
        <v>0</v>
      </c>
      <c r="N167" s="131">
        <v>0</v>
      </c>
      <c r="O167" s="131">
        <v>0</v>
      </c>
      <c r="P167" s="131">
        <v>0</v>
      </c>
      <c r="Q167" s="200">
        <v>0</v>
      </c>
      <c r="R167" s="196">
        <v>0</v>
      </c>
      <c r="S167" s="131">
        <v>0</v>
      </c>
      <c r="T167" s="131">
        <v>0</v>
      </c>
      <c r="U167" s="131">
        <v>0</v>
      </c>
      <c r="V167" s="131">
        <v>0</v>
      </c>
      <c r="W167" s="131">
        <v>0</v>
      </c>
      <c r="X167" s="131">
        <v>0</v>
      </c>
      <c r="Y167" s="131">
        <v>0</v>
      </c>
      <c r="Z167" s="131">
        <v>0</v>
      </c>
      <c r="AA167" s="131">
        <v>0</v>
      </c>
      <c r="AB167" s="131">
        <v>0</v>
      </c>
      <c r="AC167" s="131">
        <v>0</v>
      </c>
      <c r="AD167" s="131">
        <v>0</v>
      </c>
      <c r="AE167" s="131">
        <v>0</v>
      </c>
      <c r="AF167" s="131">
        <v>0</v>
      </c>
    </row>
    <row r="168" spans="1:32" x14ac:dyDescent="0.25">
      <c r="A168" s="21">
        <f t="shared" si="21"/>
        <v>155</v>
      </c>
      <c r="B168" s="141" t="s">
        <v>147</v>
      </c>
      <c r="C168" s="152">
        <v>2194</v>
      </c>
      <c r="D168" s="139" t="s">
        <v>79</v>
      </c>
      <c r="E168" s="25">
        <f t="shared" si="28"/>
        <v>0</v>
      </c>
      <c r="F168" s="25" t="e">
        <f>VLOOKUP(E168,Tab!$U$2:$V$255,2,TRUE)</f>
        <v>#N/A</v>
      </c>
      <c r="G168" s="26">
        <f t="shared" si="29"/>
        <v>0</v>
      </c>
      <c r="H168" s="26">
        <f t="shared" si="30"/>
        <v>0</v>
      </c>
      <c r="I168" s="26">
        <f t="shared" si="31"/>
        <v>0</v>
      </c>
      <c r="J168" s="142">
        <f t="shared" si="32"/>
        <v>0</v>
      </c>
      <c r="K168" s="28">
        <f t="shared" si="33"/>
        <v>0</v>
      </c>
      <c r="L168" s="29"/>
      <c r="M168" s="131">
        <v>0</v>
      </c>
      <c r="N168" s="131">
        <v>0</v>
      </c>
      <c r="O168" s="131">
        <v>0</v>
      </c>
      <c r="P168" s="131">
        <v>0</v>
      </c>
      <c r="Q168" s="200">
        <v>0</v>
      </c>
      <c r="R168" s="196">
        <v>0</v>
      </c>
      <c r="S168" s="131">
        <v>0</v>
      </c>
      <c r="T168" s="131">
        <v>0</v>
      </c>
      <c r="U168" s="131">
        <v>0</v>
      </c>
      <c r="V168" s="131">
        <v>0</v>
      </c>
      <c r="W168" s="131">
        <v>0</v>
      </c>
      <c r="X168" s="131">
        <v>0</v>
      </c>
      <c r="Y168" s="131">
        <v>0</v>
      </c>
      <c r="Z168" s="131">
        <v>0</v>
      </c>
      <c r="AA168" s="131">
        <v>0</v>
      </c>
      <c r="AB168" s="131">
        <v>0</v>
      </c>
      <c r="AC168" s="131">
        <v>0</v>
      </c>
      <c r="AD168" s="131">
        <v>0</v>
      </c>
      <c r="AE168" s="131">
        <v>0</v>
      </c>
      <c r="AF168" s="131">
        <v>0</v>
      </c>
    </row>
    <row r="169" spans="1:32" x14ac:dyDescent="0.25">
      <c r="A169" s="21">
        <f t="shared" si="21"/>
        <v>156</v>
      </c>
      <c r="B169" s="39" t="s">
        <v>97</v>
      </c>
      <c r="C169" s="51">
        <v>7613</v>
      </c>
      <c r="D169" s="40" t="s">
        <v>44</v>
      </c>
      <c r="E169" s="25">
        <f t="shared" si="28"/>
        <v>0</v>
      </c>
      <c r="F169" s="25" t="e">
        <f>VLOOKUP(E169,Tab!$U$2:$V$255,2,TRUE)</f>
        <v>#N/A</v>
      </c>
      <c r="G169" s="26">
        <f t="shared" si="29"/>
        <v>0</v>
      </c>
      <c r="H169" s="26">
        <f t="shared" si="30"/>
        <v>0</v>
      </c>
      <c r="I169" s="26">
        <f t="shared" si="31"/>
        <v>0</v>
      </c>
      <c r="J169" s="142">
        <f t="shared" si="32"/>
        <v>0</v>
      </c>
      <c r="K169" s="28">
        <f t="shared" si="33"/>
        <v>0</v>
      </c>
      <c r="L169" s="29"/>
      <c r="M169" s="131">
        <v>0</v>
      </c>
      <c r="N169" s="131">
        <v>0</v>
      </c>
      <c r="O169" s="131">
        <v>0</v>
      </c>
      <c r="P169" s="131">
        <v>0</v>
      </c>
      <c r="Q169" s="200">
        <v>0</v>
      </c>
      <c r="R169" s="196">
        <v>0</v>
      </c>
      <c r="S169" s="131">
        <v>0</v>
      </c>
      <c r="T169" s="131">
        <v>0</v>
      </c>
      <c r="U169" s="131">
        <v>0</v>
      </c>
      <c r="V169" s="131">
        <v>0</v>
      </c>
      <c r="W169" s="131">
        <v>0</v>
      </c>
      <c r="X169" s="131">
        <v>0</v>
      </c>
      <c r="Y169" s="131">
        <v>0</v>
      </c>
      <c r="Z169" s="131">
        <v>0</v>
      </c>
      <c r="AA169" s="131">
        <v>0</v>
      </c>
      <c r="AB169" s="131">
        <v>0</v>
      </c>
      <c r="AC169" s="131">
        <v>0</v>
      </c>
      <c r="AD169" s="131">
        <v>0</v>
      </c>
      <c r="AE169" s="131">
        <v>0</v>
      </c>
      <c r="AF169" s="131">
        <v>0</v>
      </c>
    </row>
    <row r="170" spans="1:32" x14ac:dyDescent="0.25">
      <c r="A170" s="21">
        <f t="shared" si="21"/>
        <v>157</v>
      </c>
      <c r="B170" s="141" t="s">
        <v>360</v>
      </c>
      <c r="C170" s="152">
        <v>29</v>
      </c>
      <c r="D170" s="139" t="s">
        <v>44</v>
      </c>
      <c r="E170" s="25">
        <f t="shared" si="28"/>
        <v>0</v>
      </c>
      <c r="F170" s="25" t="e">
        <f>VLOOKUP(E170,Tab!$U$2:$V$255,2,TRUE)</f>
        <v>#N/A</v>
      </c>
      <c r="G170" s="26">
        <f t="shared" si="29"/>
        <v>0</v>
      </c>
      <c r="H170" s="26">
        <f t="shared" si="30"/>
        <v>0</v>
      </c>
      <c r="I170" s="26">
        <f t="shared" si="31"/>
        <v>0</v>
      </c>
      <c r="J170" s="142">
        <f t="shared" si="32"/>
        <v>0</v>
      </c>
      <c r="K170" s="28">
        <f t="shared" si="33"/>
        <v>0</v>
      </c>
      <c r="L170" s="29"/>
      <c r="M170" s="131">
        <v>0</v>
      </c>
      <c r="N170" s="131">
        <v>0</v>
      </c>
      <c r="O170" s="131">
        <v>0</v>
      </c>
      <c r="P170" s="131">
        <v>0</v>
      </c>
      <c r="Q170" s="200">
        <v>0</v>
      </c>
      <c r="R170" s="196">
        <v>0</v>
      </c>
      <c r="S170" s="131">
        <v>0</v>
      </c>
      <c r="T170" s="131">
        <v>0</v>
      </c>
      <c r="U170" s="131">
        <v>0</v>
      </c>
      <c r="V170" s="131">
        <v>0</v>
      </c>
      <c r="W170" s="131">
        <v>0</v>
      </c>
      <c r="X170" s="131">
        <v>0</v>
      </c>
      <c r="Y170" s="131">
        <v>0</v>
      </c>
      <c r="Z170" s="131">
        <v>0</v>
      </c>
      <c r="AA170" s="131">
        <v>0</v>
      </c>
      <c r="AB170" s="131">
        <v>0</v>
      </c>
      <c r="AC170" s="131">
        <v>0</v>
      </c>
      <c r="AD170" s="131">
        <v>0</v>
      </c>
      <c r="AE170" s="131">
        <v>0</v>
      </c>
      <c r="AF170" s="131">
        <v>0</v>
      </c>
    </row>
    <row r="171" spans="1:32" x14ac:dyDescent="0.25">
      <c r="A171" s="21">
        <f t="shared" si="21"/>
        <v>158</v>
      </c>
      <c r="B171" s="141" t="s">
        <v>398</v>
      </c>
      <c r="C171" s="152">
        <v>7152</v>
      </c>
      <c r="D171" s="139" t="s">
        <v>79</v>
      </c>
      <c r="E171" s="25">
        <f t="shared" si="28"/>
        <v>0</v>
      </c>
      <c r="F171" s="25" t="e">
        <f>VLOOKUP(E171,Tab!$U$2:$V$255,2,TRUE)</f>
        <v>#N/A</v>
      </c>
      <c r="G171" s="26">
        <f t="shared" si="29"/>
        <v>0</v>
      </c>
      <c r="H171" s="26">
        <f t="shared" si="30"/>
        <v>0</v>
      </c>
      <c r="I171" s="26">
        <f t="shared" si="31"/>
        <v>0</v>
      </c>
      <c r="J171" s="142">
        <f t="shared" si="32"/>
        <v>0</v>
      </c>
      <c r="K171" s="28">
        <f t="shared" si="33"/>
        <v>0</v>
      </c>
      <c r="L171" s="29"/>
      <c r="M171" s="131">
        <v>0</v>
      </c>
      <c r="N171" s="131">
        <v>0</v>
      </c>
      <c r="O171" s="131">
        <v>0</v>
      </c>
      <c r="P171" s="131">
        <v>0</v>
      </c>
      <c r="Q171" s="200">
        <v>0</v>
      </c>
      <c r="R171" s="196">
        <v>0</v>
      </c>
      <c r="S171" s="131">
        <v>0</v>
      </c>
      <c r="T171" s="131">
        <v>0</v>
      </c>
      <c r="U171" s="131">
        <v>0</v>
      </c>
      <c r="V171" s="131">
        <v>0</v>
      </c>
      <c r="W171" s="131">
        <v>0</v>
      </c>
      <c r="X171" s="131">
        <v>0</v>
      </c>
      <c r="Y171" s="131">
        <v>0</v>
      </c>
      <c r="Z171" s="131">
        <v>0</v>
      </c>
      <c r="AA171" s="131">
        <v>0</v>
      </c>
      <c r="AB171" s="131">
        <v>0</v>
      </c>
      <c r="AC171" s="131">
        <v>0</v>
      </c>
      <c r="AD171" s="131">
        <v>0</v>
      </c>
      <c r="AE171" s="131">
        <v>0</v>
      </c>
      <c r="AF171" s="131">
        <v>0</v>
      </c>
    </row>
    <row r="172" spans="1:32" x14ac:dyDescent="0.25">
      <c r="A172" s="21">
        <f t="shared" si="21"/>
        <v>159</v>
      </c>
      <c r="B172" s="141" t="s">
        <v>289</v>
      </c>
      <c r="C172" s="152">
        <v>14091</v>
      </c>
      <c r="D172" s="139" t="s">
        <v>90</v>
      </c>
      <c r="E172" s="25">
        <f t="shared" si="28"/>
        <v>0</v>
      </c>
      <c r="F172" s="25" t="e">
        <f>VLOOKUP(E172,Tab!$U$2:$V$255,2,TRUE)</f>
        <v>#N/A</v>
      </c>
      <c r="G172" s="26">
        <f t="shared" si="29"/>
        <v>0</v>
      </c>
      <c r="H172" s="26">
        <f t="shared" si="30"/>
        <v>0</v>
      </c>
      <c r="I172" s="26">
        <f t="shared" si="31"/>
        <v>0</v>
      </c>
      <c r="J172" s="142">
        <f t="shared" si="32"/>
        <v>0</v>
      </c>
      <c r="K172" s="28">
        <f t="shared" si="33"/>
        <v>0</v>
      </c>
      <c r="L172" s="29"/>
      <c r="M172" s="131">
        <v>0</v>
      </c>
      <c r="N172" s="131">
        <v>0</v>
      </c>
      <c r="O172" s="131">
        <v>0</v>
      </c>
      <c r="P172" s="131">
        <v>0</v>
      </c>
      <c r="Q172" s="200">
        <v>0</v>
      </c>
      <c r="R172" s="196">
        <v>0</v>
      </c>
      <c r="S172" s="131">
        <v>0</v>
      </c>
      <c r="T172" s="131">
        <v>0</v>
      </c>
      <c r="U172" s="131">
        <v>0</v>
      </c>
      <c r="V172" s="131">
        <v>0</v>
      </c>
      <c r="W172" s="131">
        <v>0</v>
      </c>
      <c r="X172" s="131">
        <v>0</v>
      </c>
      <c r="Y172" s="131">
        <v>0</v>
      </c>
      <c r="Z172" s="131">
        <v>0</v>
      </c>
      <c r="AA172" s="131">
        <v>0</v>
      </c>
      <c r="AB172" s="131">
        <v>0</v>
      </c>
      <c r="AC172" s="131">
        <v>0</v>
      </c>
      <c r="AD172" s="131">
        <v>0</v>
      </c>
      <c r="AE172" s="131">
        <v>0</v>
      </c>
      <c r="AF172" s="131">
        <v>0</v>
      </c>
    </row>
    <row r="173" spans="1:32" x14ac:dyDescent="0.25">
      <c r="A173" s="21">
        <f t="shared" si="21"/>
        <v>160</v>
      </c>
      <c r="B173" s="141"/>
      <c r="C173" s="152"/>
      <c r="D173" s="139"/>
      <c r="E173" s="25">
        <f t="shared" si="28"/>
        <v>0</v>
      </c>
      <c r="F173" s="25" t="e">
        <f>VLOOKUP(E173,Tab!$U$2:$V$255,2,TRUE)</f>
        <v>#N/A</v>
      </c>
      <c r="G173" s="26">
        <f t="shared" si="29"/>
        <v>0</v>
      </c>
      <c r="H173" s="26">
        <f t="shared" si="30"/>
        <v>0</v>
      </c>
      <c r="I173" s="26">
        <f t="shared" si="31"/>
        <v>0</v>
      </c>
      <c r="J173" s="142">
        <f t="shared" si="32"/>
        <v>0</v>
      </c>
      <c r="K173" s="28">
        <f t="shared" si="33"/>
        <v>0</v>
      </c>
      <c r="L173" s="29"/>
      <c r="M173" s="131">
        <v>0</v>
      </c>
      <c r="N173" s="131">
        <v>0</v>
      </c>
      <c r="O173" s="131">
        <v>0</v>
      </c>
      <c r="P173" s="131">
        <v>0</v>
      </c>
      <c r="Q173" s="200">
        <v>0</v>
      </c>
      <c r="R173" s="196">
        <v>0</v>
      </c>
      <c r="S173" s="131">
        <v>0</v>
      </c>
      <c r="T173" s="131">
        <v>0</v>
      </c>
      <c r="U173" s="131">
        <v>0</v>
      </c>
      <c r="V173" s="131">
        <v>0</v>
      </c>
      <c r="W173" s="131">
        <v>0</v>
      </c>
      <c r="X173" s="131">
        <v>0</v>
      </c>
      <c r="Y173" s="131">
        <v>0</v>
      </c>
      <c r="Z173" s="131">
        <v>0</v>
      </c>
      <c r="AA173" s="131">
        <v>0</v>
      </c>
      <c r="AB173" s="131">
        <v>0</v>
      </c>
      <c r="AC173" s="131">
        <v>0</v>
      </c>
      <c r="AD173" s="131">
        <v>0</v>
      </c>
      <c r="AE173" s="131">
        <v>0</v>
      </c>
      <c r="AF173" s="131">
        <v>0</v>
      </c>
    </row>
  </sheetData>
  <sortState ref="B14:AF173">
    <sortCondition descending="1" ref="J14:J173"/>
    <sortCondition descending="1" ref="E14:E173"/>
  </sortState>
  <mergeCells count="13">
    <mergeCell ref="R9:AF9"/>
    <mergeCell ref="M9:Q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73">
    <cfRule type="cellIs" dxfId="51" priority="4" stopIfTrue="1" operator="between">
      <formula>563</formula>
      <formula>600</formula>
    </cfRule>
  </conditionalFormatting>
  <conditionalFormatting sqref="F14:F173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7.28515625" style="3" bestFit="1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35" t="s">
        <v>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65"/>
    </row>
    <row r="9" spans="1:22" s="10" customFormat="1" ht="24.75" customHeight="1" x14ac:dyDescent="0.25">
      <c r="A9" s="233" t="s">
        <v>258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2022</v>
      </c>
      <c r="N9" s="216"/>
      <c r="O9" s="210">
        <v>2021</v>
      </c>
    </row>
    <row r="10" spans="1:22" s="10" customForma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53" t="s">
        <v>7</v>
      </c>
      <c r="K10" s="66" t="s">
        <v>8</v>
      </c>
      <c r="L10" s="13"/>
      <c r="M10" s="103"/>
      <c r="N10" s="212"/>
      <c r="O10" s="211">
        <v>44339</v>
      </c>
      <c r="P10" s="67"/>
      <c r="Q10" s="67"/>
      <c r="R10" s="67"/>
      <c r="S10" s="67"/>
      <c r="T10" s="67"/>
      <c r="U10" s="67"/>
      <c r="V10" s="67"/>
    </row>
    <row r="11" spans="1:22" s="10" customFormat="1" x14ac:dyDescent="0.2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4">
        <v>3</v>
      </c>
      <c r="J11" s="54" t="s">
        <v>9</v>
      </c>
      <c r="K11" s="68" t="s">
        <v>10</v>
      </c>
      <c r="L11" s="13"/>
      <c r="M11" s="150"/>
      <c r="N11" s="197"/>
      <c r="O11" s="194" t="s">
        <v>469</v>
      </c>
      <c r="P11" s="69"/>
      <c r="Q11" s="69"/>
      <c r="R11" s="69"/>
      <c r="S11" s="69"/>
      <c r="T11" s="69"/>
      <c r="U11" s="69"/>
      <c r="V11" s="70"/>
    </row>
    <row r="12" spans="1:22" s="10" customFormat="1" x14ac:dyDescent="0.2">
      <c r="A12" s="223"/>
      <c r="B12" s="223"/>
      <c r="C12" s="223"/>
      <c r="D12" s="223"/>
      <c r="E12" s="228"/>
      <c r="F12" s="229"/>
      <c r="G12" s="231"/>
      <c r="H12" s="231"/>
      <c r="I12" s="234"/>
      <c r="J12" s="55" t="s">
        <v>10</v>
      </c>
      <c r="K12" s="71" t="s">
        <v>17</v>
      </c>
      <c r="L12" s="18"/>
      <c r="M12" s="154"/>
      <c r="N12" s="198"/>
      <c r="O12" s="195" t="s">
        <v>470</v>
      </c>
      <c r="P12" s="69"/>
      <c r="Q12" s="72"/>
      <c r="R12" s="72"/>
      <c r="S12" s="72"/>
      <c r="T12" s="72"/>
      <c r="U12" s="72"/>
      <c r="V12" s="70"/>
    </row>
    <row r="13" spans="1:22" x14ac:dyDescent="0.2">
      <c r="M13" s="73"/>
      <c r="N13" s="186"/>
      <c r="O13" s="73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1">
        <f t="shared" ref="A14:A23" si="0">A13+1</f>
        <v>1</v>
      </c>
      <c r="B14" s="169" t="s">
        <v>472</v>
      </c>
      <c r="C14" s="171">
        <v>14920</v>
      </c>
      <c r="D14" s="173" t="s">
        <v>44</v>
      </c>
      <c r="E14" s="25">
        <f>MAX(L14)</f>
        <v>0</v>
      </c>
      <c r="F14" s="25" t="e">
        <f>VLOOKUP(E14,Tab!$W$2:$X$255,2,TRUE)</f>
        <v>#N/A</v>
      </c>
      <c r="G14" s="26">
        <f t="shared" ref="G14:G23" si="1">LARGE(M14:O14,1)</f>
        <v>407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2" si="4">SUM(G14:I14)</f>
        <v>407</v>
      </c>
      <c r="K14" s="28">
        <f t="shared" ref="K14:K22" si="5">J14/3</f>
        <v>135.66666666666666</v>
      </c>
      <c r="L14" s="29"/>
      <c r="M14" s="74">
        <v>0</v>
      </c>
      <c r="N14" s="213">
        <v>0</v>
      </c>
      <c r="O14" s="184">
        <v>407</v>
      </c>
      <c r="P14" s="75"/>
      <c r="Q14" s="75"/>
      <c r="R14" s="75"/>
      <c r="S14" s="75"/>
      <c r="T14" s="75"/>
      <c r="U14" s="75"/>
      <c r="V14" s="75"/>
    </row>
    <row r="15" spans="1:22" ht="14.1" customHeight="1" x14ac:dyDescent="0.25">
      <c r="A15" s="76">
        <f t="shared" si="0"/>
        <v>2</v>
      </c>
      <c r="B15" s="170"/>
      <c r="C15" s="172"/>
      <c r="D15" s="174"/>
      <c r="E15" s="25">
        <f t="shared" ref="E15:E22" si="6">MAX(L15)</f>
        <v>0</v>
      </c>
      <c r="F15" s="25" t="e">
        <f>VLOOKUP(E15,Tab!$W$2:$X$255,2,TRUE)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74">
        <v>0</v>
      </c>
      <c r="N15" s="213">
        <v>0</v>
      </c>
      <c r="O15" s="184">
        <v>0</v>
      </c>
      <c r="P15" s="75"/>
      <c r="Q15" s="75"/>
      <c r="R15" s="75"/>
      <c r="S15" s="75"/>
      <c r="T15" s="75"/>
      <c r="U15" s="75"/>
      <c r="V15" s="75"/>
    </row>
    <row r="16" spans="1:22" ht="14.1" customHeight="1" x14ac:dyDescent="0.25">
      <c r="A16" s="76">
        <f t="shared" si="0"/>
        <v>3</v>
      </c>
      <c r="B16" s="140"/>
      <c r="C16" s="151"/>
      <c r="D16" s="138"/>
      <c r="E16" s="25">
        <f t="shared" si="6"/>
        <v>0</v>
      </c>
      <c r="F16" s="25" t="e">
        <f>VLOOKUP(E16,Tab!$W$2:$X$255,2,TRUE)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74">
        <v>0</v>
      </c>
      <c r="N16" s="213">
        <v>0</v>
      </c>
      <c r="O16" s="184">
        <v>0</v>
      </c>
      <c r="P16" s="75"/>
      <c r="Q16" s="75"/>
      <c r="R16" s="75"/>
      <c r="S16" s="75"/>
      <c r="T16" s="75"/>
      <c r="U16" s="75"/>
      <c r="V16" s="75"/>
    </row>
    <row r="17" spans="1:22" ht="14.1" customHeight="1" x14ac:dyDescent="0.25">
      <c r="A17" s="76">
        <f t="shared" si="0"/>
        <v>4</v>
      </c>
      <c r="B17" s="35"/>
      <c r="C17" s="51"/>
      <c r="D17" s="24"/>
      <c r="E17" s="25">
        <f t="shared" si="6"/>
        <v>0</v>
      </c>
      <c r="F17" s="25" t="e">
        <f>VLOOKUP(E17,Tab!$W$2:$X$255,2,TRUE)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74">
        <v>0</v>
      </c>
      <c r="N17" s="213">
        <v>0</v>
      </c>
      <c r="O17" s="184">
        <v>0</v>
      </c>
      <c r="P17" s="75"/>
      <c r="Q17" s="75"/>
      <c r="R17" s="75"/>
      <c r="S17" s="75"/>
      <c r="T17" s="75"/>
      <c r="U17" s="75"/>
      <c r="V17" s="75"/>
    </row>
    <row r="18" spans="1:22" ht="14.1" customHeight="1" x14ac:dyDescent="0.25">
      <c r="A18" s="76">
        <f t="shared" si="0"/>
        <v>5</v>
      </c>
      <c r="B18" s="35"/>
      <c r="C18" s="23"/>
      <c r="D18" s="24"/>
      <c r="E18" s="25">
        <f t="shared" si="6"/>
        <v>0</v>
      </c>
      <c r="F18" s="25" t="e">
        <f>VLOOKUP(E18,Tab!$W$2:$X$255,2,TRUE)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74">
        <v>0</v>
      </c>
      <c r="N18" s="213">
        <v>0</v>
      </c>
      <c r="O18" s="184">
        <v>0</v>
      </c>
      <c r="P18" s="75"/>
      <c r="Q18" s="75"/>
      <c r="R18" s="75"/>
      <c r="S18" s="75"/>
      <c r="T18" s="75"/>
      <c r="U18" s="75"/>
      <c r="V18" s="75"/>
    </row>
    <row r="19" spans="1:22" ht="14.1" customHeight="1" x14ac:dyDescent="0.25">
      <c r="A19" s="21">
        <f t="shared" si="0"/>
        <v>6</v>
      </c>
      <c r="B19" s="116"/>
      <c r="C19" s="117"/>
      <c r="D19" s="118"/>
      <c r="E19" s="25">
        <f t="shared" si="6"/>
        <v>0</v>
      </c>
      <c r="F19" s="25" t="e">
        <f>VLOOKUP(E19,Tab!$W$2:$X$255,2,TRUE)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74">
        <v>0</v>
      </c>
      <c r="N19" s="213">
        <v>0</v>
      </c>
      <c r="O19" s="184">
        <v>0</v>
      </c>
      <c r="P19" s="75"/>
      <c r="Q19" s="75"/>
      <c r="R19" s="75"/>
      <c r="S19" s="75"/>
      <c r="T19" s="75"/>
      <c r="U19" s="75"/>
      <c r="V19" s="75"/>
    </row>
    <row r="20" spans="1:22" ht="14.1" customHeight="1" x14ac:dyDescent="0.25">
      <c r="A20" s="21">
        <f t="shared" si="0"/>
        <v>7</v>
      </c>
      <c r="B20" s="32"/>
      <c r="C20" s="33"/>
      <c r="D20" s="34"/>
      <c r="E20" s="25">
        <f t="shared" si="6"/>
        <v>0</v>
      </c>
      <c r="F20" s="25" t="e">
        <f>VLOOKUP(E20,Tab!$W$2:$X$255,2,TRUE)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74">
        <v>0</v>
      </c>
      <c r="N20" s="213">
        <v>0</v>
      </c>
      <c r="O20" s="184">
        <v>0</v>
      </c>
      <c r="P20" s="75"/>
      <c r="Q20" s="75"/>
      <c r="R20" s="75"/>
      <c r="S20" s="75"/>
      <c r="T20" s="75"/>
      <c r="U20" s="75"/>
      <c r="V20" s="75"/>
    </row>
    <row r="21" spans="1:22" ht="14.1" customHeight="1" x14ac:dyDescent="0.25">
      <c r="A21" s="21">
        <f t="shared" si="0"/>
        <v>8</v>
      </c>
      <c r="B21" s="32"/>
      <c r="C21" s="33"/>
      <c r="D21" s="34"/>
      <c r="E21" s="25">
        <f t="shared" si="6"/>
        <v>0</v>
      </c>
      <c r="F21" s="25" t="e">
        <f>VLOOKUP(E21,Tab!$W$2:$X$255,2,TRUE)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74">
        <v>0</v>
      </c>
      <c r="N21" s="213">
        <v>0</v>
      </c>
      <c r="O21" s="184">
        <v>0</v>
      </c>
      <c r="P21" s="75"/>
      <c r="Q21" s="75"/>
      <c r="R21" s="75"/>
      <c r="S21" s="75"/>
      <c r="T21" s="75"/>
      <c r="U21" s="75"/>
      <c r="V21" s="75"/>
    </row>
    <row r="22" spans="1:22" ht="14.1" customHeight="1" x14ac:dyDescent="0.25">
      <c r="A22" s="21">
        <f t="shared" si="0"/>
        <v>9</v>
      </c>
      <c r="B22" s="35"/>
      <c r="C22" s="23"/>
      <c r="D22" s="24"/>
      <c r="E22" s="25">
        <f t="shared" si="6"/>
        <v>0</v>
      </c>
      <c r="F22" s="25" t="e">
        <f>VLOOKUP(E22,Tab!$W$2:$X$255,2,TRUE)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74">
        <v>0</v>
      </c>
      <c r="N22" s="213">
        <v>0</v>
      </c>
      <c r="O22" s="184">
        <v>0</v>
      </c>
      <c r="P22" s="75"/>
      <c r="Q22" s="75"/>
      <c r="R22" s="75"/>
      <c r="S22" s="75"/>
      <c r="T22" s="75"/>
      <c r="U22" s="75"/>
      <c r="V22" s="75"/>
    </row>
    <row r="23" spans="1:22" ht="14.1" customHeight="1" x14ac:dyDescent="0.25">
      <c r="A23" s="21">
        <f t="shared" si="0"/>
        <v>10</v>
      </c>
      <c r="B23" s="35"/>
      <c r="C23" s="23"/>
      <c r="D23" s="24"/>
      <c r="E23" s="25">
        <f t="shared" ref="E23" si="7">MAX(L23)</f>
        <v>0</v>
      </c>
      <c r="F23" s="25" t="e">
        <f>VLOOKUP(E23,Tab!$W$2:$X$255,2,TRUE)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ref="J23" si="8">SUM(G23:I23)</f>
        <v>0</v>
      </c>
      <c r="K23" s="28">
        <f t="shared" ref="K23" si="9">J23/3</f>
        <v>0</v>
      </c>
      <c r="L23" s="29"/>
      <c r="M23" s="74">
        <v>0</v>
      </c>
      <c r="N23" s="213">
        <v>0</v>
      </c>
      <c r="O23" s="184">
        <v>0</v>
      </c>
      <c r="P23" s="75"/>
      <c r="Q23" s="75"/>
      <c r="R23" s="75"/>
      <c r="S23" s="75"/>
      <c r="T23" s="75"/>
      <c r="U23" s="75"/>
      <c r="V23" s="75"/>
    </row>
  </sheetData>
  <sortState ref="B14:Q22">
    <sortCondition descending="1" ref="J14:J22"/>
    <sortCondition descending="1" ref="E14:E22"/>
  </sortState>
  <mergeCells count="12">
    <mergeCell ref="M9:N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13" width="18.85546875" style="5" customWidth="1"/>
    <col min="14" max="15" width="18.85546875" style="5" bestFit="1" customWidth="1"/>
    <col min="16" max="17" width="16.85546875" style="5" customWidth="1"/>
    <col min="18" max="18" width="17.28515625" style="5" bestFit="1" customWidth="1"/>
    <col min="19" max="25" width="16.85546875" style="5" customWidth="1"/>
    <col min="26" max="26" width="9.140625" style="4"/>
    <col min="27" max="31" width="9.140625" style="6"/>
    <col min="32" max="256" width="9.140625" style="4"/>
    <col min="257" max="257" width="4.42578125" style="4" customWidth="1"/>
    <col min="258" max="258" width="22.7109375" style="4" customWidth="1"/>
    <col min="259" max="259" width="7.28515625" style="4" customWidth="1"/>
    <col min="260" max="260" width="10" style="4" customWidth="1"/>
    <col min="261" max="262" width="9.28515625" style="4" customWidth="1"/>
    <col min="263" max="264" width="8.140625" style="4" customWidth="1"/>
    <col min="265" max="265" width="8.28515625" style="4" customWidth="1"/>
    <col min="266" max="266" width="10" style="4" customWidth="1"/>
    <col min="267" max="267" width="11" style="4" customWidth="1"/>
    <col min="268" max="268" width="1.85546875" style="4" customWidth="1"/>
    <col min="269" max="280" width="16.85546875" style="4" customWidth="1"/>
    <col min="281" max="281" width="16.28515625" style="4" customWidth="1"/>
    <col min="282" max="512" width="9.140625" style="4"/>
    <col min="513" max="513" width="4.42578125" style="4" customWidth="1"/>
    <col min="514" max="514" width="22.7109375" style="4" customWidth="1"/>
    <col min="515" max="515" width="7.28515625" style="4" customWidth="1"/>
    <col min="516" max="516" width="10" style="4" customWidth="1"/>
    <col min="517" max="518" width="9.28515625" style="4" customWidth="1"/>
    <col min="519" max="520" width="8.140625" style="4" customWidth="1"/>
    <col min="521" max="521" width="8.28515625" style="4" customWidth="1"/>
    <col min="522" max="522" width="10" style="4" customWidth="1"/>
    <col min="523" max="523" width="11" style="4" customWidth="1"/>
    <col min="524" max="524" width="1.85546875" style="4" customWidth="1"/>
    <col min="525" max="536" width="16.85546875" style="4" customWidth="1"/>
    <col min="537" max="537" width="16.28515625" style="4" customWidth="1"/>
    <col min="538" max="768" width="9.140625" style="4"/>
    <col min="769" max="769" width="4.42578125" style="4" customWidth="1"/>
    <col min="770" max="770" width="22.7109375" style="4" customWidth="1"/>
    <col min="771" max="771" width="7.28515625" style="4" customWidth="1"/>
    <col min="772" max="772" width="10" style="4" customWidth="1"/>
    <col min="773" max="774" width="9.28515625" style="4" customWidth="1"/>
    <col min="775" max="776" width="8.140625" style="4" customWidth="1"/>
    <col min="777" max="777" width="8.28515625" style="4" customWidth="1"/>
    <col min="778" max="778" width="10" style="4" customWidth="1"/>
    <col min="779" max="779" width="11" style="4" customWidth="1"/>
    <col min="780" max="780" width="1.85546875" style="4" customWidth="1"/>
    <col min="781" max="792" width="16.85546875" style="4" customWidth="1"/>
    <col min="793" max="793" width="16.28515625" style="4" customWidth="1"/>
    <col min="794" max="1024" width="9.140625" style="4"/>
    <col min="1025" max="1025" width="4.42578125" style="4" customWidth="1"/>
    <col min="1026" max="1026" width="22.7109375" style="4" customWidth="1"/>
    <col min="1027" max="1027" width="7.28515625" style="4" customWidth="1"/>
    <col min="1028" max="1028" width="10" style="4" customWidth="1"/>
    <col min="1029" max="1030" width="9.28515625" style="4" customWidth="1"/>
    <col min="1031" max="1032" width="8.140625" style="4" customWidth="1"/>
    <col min="1033" max="1033" width="8.28515625" style="4" customWidth="1"/>
    <col min="1034" max="1034" width="10" style="4" customWidth="1"/>
    <col min="1035" max="1035" width="11" style="4" customWidth="1"/>
    <col min="1036" max="1036" width="1.85546875" style="4" customWidth="1"/>
    <col min="1037" max="1048" width="16.85546875" style="4" customWidth="1"/>
    <col min="1049" max="1049" width="16.28515625" style="4" customWidth="1"/>
    <col min="1050" max="1280" width="9.140625" style="4"/>
    <col min="1281" max="1281" width="4.42578125" style="4" customWidth="1"/>
    <col min="1282" max="1282" width="22.7109375" style="4" customWidth="1"/>
    <col min="1283" max="1283" width="7.28515625" style="4" customWidth="1"/>
    <col min="1284" max="1284" width="10" style="4" customWidth="1"/>
    <col min="1285" max="1286" width="9.28515625" style="4" customWidth="1"/>
    <col min="1287" max="1288" width="8.140625" style="4" customWidth="1"/>
    <col min="1289" max="1289" width="8.28515625" style="4" customWidth="1"/>
    <col min="1290" max="1290" width="10" style="4" customWidth="1"/>
    <col min="1291" max="1291" width="11" style="4" customWidth="1"/>
    <col min="1292" max="1292" width="1.85546875" style="4" customWidth="1"/>
    <col min="1293" max="1304" width="16.85546875" style="4" customWidth="1"/>
    <col min="1305" max="1305" width="16.28515625" style="4" customWidth="1"/>
    <col min="1306" max="1536" width="9.140625" style="4"/>
    <col min="1537" max="1537" width="4.42578125" style="4" customWidth="1"/>
    <col min="1538" max="1538" width="22.7109375" style="4" customWidth="1"/>
    <col min="1539" max="1539" width="7.28515625" style="4" customWidth="1"/>
    <col min="1540" max="1540" width="10" style="4" customWidth="1"/>
    <col min="1541" max="1542" width="9.28515625" style="4" customWidth="1"/>
    <col min="1543" max="1544" width="8.140625" style="4" customWidth="1"/>
    <col min="1545" max="1545" width="8.28515625" style="4" customWidth="1"/>
    <col min="1546" max="1546" width="10" style="4" customWidth="1"/>
    <col min="1547" max="1547" width="11" style="4" customWidth="1"/>
    <col min="1548" max="1548" width="1.85546875" style="4" customWidth="1"/>
    <col min="1549" max="1560" width="16.85546875" style="4" customWidth="1"/>
    <col min="1561" max="1561" width="16.28515625" style="4" customWidth="1"/>
    <col min="1562" max="1792" width="9.140625" style="4"/>
    <col min="1793" max="1793" width="4.42578125" style="4" customWidth="1"/>
    <col min="1794" max="1794" width="22.7109375" style="4" customWidth="1"/>
    <col min="1795" max="1795" width="7.28515625" style="4" customWidth="1"/>
    <col min="1796" max="1796" width="10" style="4" customWidth="1"/>
    <col min="1797" max="1798" width="9.28515625" style="4" customWidth="1"/>
    <col min="1799" max="1800" width="8.140625" style="4" customWidth="1"/>
    <col min="1801" max="1801" width="8.28515625" style="4" customWidth="1"/>
    <col min="1802" max="1802" width="10" style="4" customWidth="1"/>
    <col min="1803" max="1803" width="11" style="4" customWidth="1"/>
    <col min="1804" max="1804" width="1.85546875" style="4" customWidth="1"/>
    <col min="1805" max="1816" width="16.85546875" style="4" customWidth="1"/>
    <col min="1817" max="1817" width="16.28515625" style="4" customWidth="1"/>
    <col min="1818" max="2048" width="9.140625" style="4"/>
    <col min="2049" max="2049" width="4.42578125" style="4" customWidth="1"/>
    <col min="2050" max="2050" width="22.7109375" style="4" customWidth="1"/>
    <col min="2051" max="2051" width="7.28515625" style="4" customWidth="1"/>
    <col min="2052" max="2052" width="10" style="4" customWidth="1"/>
    <col min="2053" max="2054" width="9.28515625" style="4" customWidth="1"/>
    <col min="2055" max="2056" width="8.140625" style="4" customWidth="1"/>
    <col min="2057" max="2057" width="8.28515625" style="4" customWidth="1"/>
    <col min="2058" max="2058" width="10" style="4" customWidth="1"/>
    <col min="2059" max="2059" width="11" style="4" customWidth="1"/>
    <col min="2060" max="2060" width="1.85546875" style="4" customWidth="1"/>
    <col min="2061" max="2072" width="16.85546875" style="4" customWidth="1"/>
    <col min="2073" max="2073" width="16.28515625" style="4" customWidth="1"/>
    <col min="2074" max="2304" width="9.140625" style="4"/>
    <col min="2305" max="2305" width="4.42578125" style="4" customWidth="1"/>
    <col min="2306" max="2306" width="22.7109375" style="4" customWidth="1"/>
    <col min="2307" max="2307" width="7.28515625" style="4" customWidth="1"/>
    <col min="2308" max="2308" width="10" style="4" customWidth="1"/>
    <col min="2309" max="2310" width="9.28515625" style="4" customWidth="1"/>
    <col min="2311" max="2312" width="8.140625" style="4" customWidth="1"/>
    <col min="2313" max="2313" width="8.28515625" style="4" customWidth="1"/>
    <col min="2314" max="2314" width="10" style="4" customWidth="1"/>
    <col min="2315" max="2315" width="11" style="4" customWidth="1"/>
    <col min="2316" max="2316" width="1.85546875" style="4" customWidth="1"/>
    <col min="2317" max="2328" width="16.85546875" style="4" customWidth="1"/>
    <col min="2329" max="2329" width="16.28515625" style="4" customWidth="1"/>
    <col min="2330" max="2560" width="9.140625" style="4"/>
    <col min="2561" max="2561" width="4.42578125" style="4" customWidth="1"/>
    <col min="2562" max="2562" width="22.7109375" style="4" customWidth="1"/>
    <col min="2563" max="2563" width="7.28515625" style="4" customWidth="1"/>
    <col min="2564" max="2564" width="10" style="4" customWidth="1"/>
    <col min="2565" max="2566" width="9.28515625" style="4" customWidth="1"/>
    <col min="2567" max="2568" width="8.140625" style="4" customWidth="1"/>
    <col min="2569" max="2569" width="8.28515625" style="4" customWidth="1"/>
    <col min="2570" max="2570" width="10" style="4" customWidth="1"/>
    <col min="2571" max="2571" width="11" style="4" customWidth="1"/>
    <col min="2572" max="2572" width="1.85546875" style="4" customWidth="1"/>
    <col min="2573" max="2584" width="16.85546875" style="4" customWidth="1"/>
    <col min="2585" max="2585" width="16.28515625" style="4" customWidth="1"/>
    <col min="2586" max="2816" width="9.140625" style="4"/>
    <col min="2817" max="2817" width="4.42578125" style="4" customWidth="1"/>
    <col min="2818" max="2818" width="22.7109375" style="4" customWidth="1"/>
    <col min="2819" max="2819" width="7.28515625" style="4" customWidth="1"/>
    <col min="2820" max="2820" width="10" style="4" customWidth="1"/>
    <col min="2821" max="2822" width="9.28515625" style="4" customWidth="1"/>
    <col min="2823" max="2824" width="8.140625" style="4" customWidth="1"/>
    <col min="2825" max="2825" width="8.28515625" style="4" customWidth="1"/>
    <col min="2826" max="2826" width="10" style="4" customWidth="1"/>
    <col min="2827" max="2827" width="11" style="4" customWidth="1"/>
    <col min="2828" max="2828" width="1.85546875" style="4" customWidth="1"/>
    <col min="2829" max="2840" width="16.85546875" style="4" customWidth="1"/>
    <col min="2841" max="2841" width="16.28515625" style="4" customWidth="1"/>
    <col min="2842" max="3072" width="9.140625" style="4"/>
    <col min="3073" max="3073" width="4.42578125" style="4" customWidth="1"/>
    <col min="3074" max="3074" width="22.7109375" style="4" customWidth="1"/>
    <col min="3075" max="3075" width="7.28515625" style="4" customWidth="1"/>
    <col min="3076" max="3076" width="10" style="4" customWidth="1"/>
    <col min="3077" max="3078" width="9.28515625" style="4" customWidth="1"/>
    <col min="3079" max="3080" width="8.140625" style="4" customWidth="1"/>
    <col min="3081" max="3081" width="8.28515625" style="4" customWidth="1"/>
    <col min="3082" max="3082" width="10" style="4" customWidth="1"/>
    <col min="3083" max="3083" width="11" style="4" customWidth="1"/>
    <col min="3084" max="3084" width="1.85546875" style="4" customWidth="1"/>
    <col min="3085" max="3096" width="16.85546875" style="4" customWidth="1"/>
    <col min="3097" max="3097" width="16.28515625" style="4" customWidth="1"/>
    <col min="3098" max="3328" width="9.140625" style="4"/>
    <col min="3329" max="3329" width="4.42578125" style="4" customWidth="1"/>
    <col min="3330" max="3330" width="22.7109375" style="4" customWidth="1"/>
    <col min="3331" max="3331" width="7.28515625" style="4" customWidth="1"/>
    <col min="3332" max="3332" width="10" style="4" customWidth="1"/>
    <col min="3333" max="3334" width="9.28515625" style="4" customWidth="1"/>
    <col min="3335" max="3336" width="8.140625" style="4" customWidth="1"/>
    <col min="3337" max="3337" width="8.28515625" style="4" customWidth="1"/>
    <col min="3338" max="3338" width="10" style="4" customWidth="1"/>
    <col min="3339" max="3339" width="11" style="4" customWidth="1"/>
    <col min="3340" max="3340" width="1.85546875" style="4" customWidth="1"/>
    <col min="3341" max="3352" width="16.85546875" style="4" customWidth="1"/>
    <col min="3353" max="3353" width="16.28515625" style="4" customWidth="1"/>
    <col min="3354" max="3584" width="9.140625" style="4"/>
    <col min="3585" max="3585" width="4.42578125" style="4" customWidth="1"/>
    <col min="3586" max="3586" width="22.7109375" style="4" customWidth="1"/>
    <col min="3587" max="3587" width="7.28515625" style="4" customWidth="1"/>
    <col min="3588" max="3588" width="10" style="4" customWidth="1"/>
    <col min="3589" max="3590" width="9.28515625" style="4" customWidth="1"/>
    <col min="3591" max="3592" width="8.140625" style="4" customWidth="1"/>
    <col min="3593" max="3593" width="8.28515625" style="4" customWidth="1"/>
    <col min="3594" max="3594" width="10" style="4" customWidth="1"/>
    <col min="3595" max="3595" width="11" style="4" customWidth="1"/>
    <col min="3596" max="3596" width="1.85546875" style="4" customWidth="1"/>
    <col min="3597" max="3608" width="16.85546875" style="4" customWidth="1"/>
    <col min="3609" max="3609" width="16.28515625" style="4" customWidth="1"/>
    <col min="3610" max="3840" width="9.140625" style="4"/>
    <col min="3841" max="3841" width="4.42578125" style="4" customWidth="1"/>
    <col min="3842" max="3842" width="22.7109375" style="4" customWidth="1"/>
    <col min="3843" max="3843" width="7.28515625" style="4" customWidth="1"/>
    <col min="3844" max="3844" width="10" style="4" customWidth="1"/>
    <col min="3845" max="3846" width="9.28515625" style="4" customWidth="1"/>
    <col min="3847" max="3848" width="8.140625" style="4" customWidth="1"/>
    <col min="3849" max="3849" width="8.28515625" style="4" customWidth="1"/>
    <col min="3850" max="3850" width="10" style="4" customWidth="1"/>
    <col min="3851" max="3851" width="11" style="4" customWidth="1"/>
    <col min="3852" max="3852" width="1.85546875" style="4" customWidth="1"/>
    <col min="3853" max="3864" width="16.85546875" style="4" customWidth="1"/>
    <col min="3865" max="3865" width="16.28515625" style="4" customWidth="1"/>
    <col min="3866" max="4096" width="9.140625" style="4"/>
    <col min="4097" max="4097" width="4.42578125" style="4" customWidth="1"/>
    <col min="4098" max="4098" width="22.7109375" style="4" customWidth="1"/>
    <col min="4099" max="4099" width="7.28515625" style="4" customWidth="1"/>
    <col min="4100" max="4100" width="10" style="4" customWidth="1"/>
    <col min="4101" max="4102" width="9.28515625" style="4" customWidth="1"/>
    <col min="4103" max="4104" width="8.140625" style="4" customWidth="1"/>
    <col min="4105" max="4105" width="8.28515625" style="4" customWidth="1"/>
    <col min="4106" max="4106" width="10" style="4" customWidth="1"/>
    <col min="4107" max="4107" width="11" style="4" customWidth="1"/>
    <col min="4108" max="4108" width="1.85546875" style="4" customWidth="1"/>
    <col min="4109" max="4120" width="16.85546875" style="4" customWidth="1"/>
    <col min="4121" max="4121" width="16.28515625" style="4" customWidth="1"/>
    <col min="4122" max="4352" width="9.140625" style="4"/>
    <col min="4353" max="4353" width="4.42578125" style="4" customWidth="1"/>
    <col min="4354" max="4354" width="22.7109375" style="4" customWidth="1"/>
    <col min="4355" max="4355" width="7.28515625" style="4" customWidth="1"/>
    <col min="4356" max="4356" width="10" style="4" customWidth="1"/>
    <col min="4357" max="4358" width="9.28515625" style="4" customWidth="1"/>
    <col min="4359" max="4360" width="8.140625" style="4" customWidth="1"/>
    <col min="4361" max="4361" width="8.28515625" style="4" customWidth="1"/>
    <col min="4362" max="4362" width="10" style="4" customWidth="1"/>
    <col min="4363" max="4363" width="11" style="4" customWidth="1"/>
    <col min="4364" max="4364" width="1.85546875" style="4" customWidth="1"/>
    <col min="4365" max="4376" width="16.85546875" style="4" customWidth="1"/>
    <col min="4377" max="4377" width="16.28515625" style="4" customWidth="1"/>
    <col min="4378" max="4608" width="9.140625" style="4"/>
    <col min="4609" max="4609" width="4.42578125" style="4" customWidth="1"/>
    <col min="4610" max="4610" width="22.7109375" style="4" customWidth="1"/>
    <col min="4611" max="4611" width="7.28515625" style="4" customWidth="1"/>
    <col min="4612" max="4612" width="10" style="4" customWidth="1"/>
    <col min="4613" max="4614" width="9.28515625" style="4" customWidth="1"/>
    <col min="4615" max="4616" width="8.140625" style="4" customWidth="1"/>
    <col min="4617" max="4617" width="8.28515625" style="4" customWidth="1"/>
    <col min="4618" max="4618" width="10" style="4" customWidth="1"/>
    <col min="4619" max="4619" width="11" style="4" customWidth="1"/>
    <col min="4620" max="4620" width="1.85546875" style="4" customWidth="1"/>
    <col min="4621" max="4632" width="16.85546875" style="4" customWidth="1"/>
    <col min="4633" max="4633" width="16.28515625" style="4" customWidth="1"/>
    <col min="4634" max="4864" width="9.140625" style="4"/>
    <col min="4865" max="4865" width="4.42578125" style="4" customWidth="1"/>
    <col min="4866" max="4866" width="22.7109375" style="4" customWidth="1"/>
    <col min="4867" max="4867" width="7.28515625" style="4" customWidth="1"/>
    <col min="4868" max="4868" width="10" style="4" customWidth="1"/>
    <col min="4869" max="4870" width="9.28515625" style="4" customWidth="1"/>
    <col min="4871" max="4872" width="8.140625" style="4" customWidth="1"/>
    <col min="4873" max="4873" width="8.28515625" style="4" customWidth="1"/>
    <col min="4874" max="4874" width="10" style="4" customWidth="1"/>
    <col min="4875" max="4875" width="11" style="4" customWidth="1"/>
    <col min="4876" max="4876" width="1.85546875" style="4" customWidth="1"/>
    <col min="4877" max="4888" width="16.85546875" style="4" customWidth="1"/>
    <col min="4889" max="4889" width="16.28515625" style="4" customWidth="1"/>
    <col min="4890" max="5120" width="9.140625" style="4"/>
    <col min="5121" max="5121" width="4.42578125" style="4" customWidth="1"/>
    <col min="5122" max="5122" width="22.7109375" style="4" customWidth="1"/>
    <col min="5123" max="5123" width="7.28515625" style="4" customWidth="1"/>
    <col min="5124" max="5124" width="10" style="4" customWidth="1"/>
    <col min="5125" max="5126" width="9.28515625" style="4" customWidth="1"/>
    <col min="5127" max="5128" width="8.140625" style="4" customWidth="1"/>
    <col min="5129" max="5129" width="8.28515625" style="4" customWidth="1"/>
    <col min="5130" max="5130" width="10" style="4" customWidth="1"/>
    <col min="5131" max="5131" width="11" style="4" customWidth="1"/>
    <col min="5132" max="5132" width="1.85546875" style="4" customWidth="1"/>
    <col min="5133" max="5144" width="16.85546875" style="4" customWidth="1"/>
    <col min="5145" max="5145" width="16.28515625" style="4" customWidth="1"/>
    <col min="5146" max="5376" width="9.140625" style="4"/>
    <col min="5377" max="5377" width="4.42578125" style="4" customWidth="1"/>
    <col min="5378" max="5378" width="22.7109375" style="4" customWidth="1"/>
    <col min="5379" max="5379" width="7.28515625" style="4" customWidth="1"/>
    <col min="5380" max="5380" width="10" style="4" customWidth="1"/>
    <col min="5381" max="5382" width="9.28515625" style="4" customWidth="1"/>
    <col min="5383" max="5384" width="8.140625" style="4" customWidth="1"/>
    <col min="5385" max="5385" width="8.28515625" style="4" customWidth="1"/>
    <col min="5386" max="5386" width="10" style="4" customWidth="1"/>
    <col min="5387" max="5387" width="11" style="4" customWidth="1"/>
    <col min="5388" max="5388" width="1.85546875" style="4" customWidth="1"/>
    <col min="5389" max="5400" width="16.85546875" style="4" customWidth="1"/>
    <col min="5401" max="5401" width="16.28515625" style="4" customWidth="1"/>
    <col min="5402" max="5632" width="9.140625" style="4"/>
    <col min="5633" max="5633" width="4.42578125" style="4" customWidth="1"/>
    <col min="5634" max="5634" width="22.7109375" style="4" customWidth="1"/>
    <col min="5635" max="5635" width="7.28515625" style="4" customWidth="1"/>
    <col min="5636" max="5636" width="10" style="4" customWidth="1"/>
    <col min="5637" max="5638" width="9.28515625" style="4" customWidth="1"/>
    <col min="5639" max="5640" width="8.140625" style="4" customWidth="1"/>
    <col min="5641" max="5641" width="8.28515625" style="4" customWidth="1"/>
    <col min="5642" max="5642" width="10" style="4" customWidth="1"/>
    <col min="5643" max="5643" width="11" style="4" customWidth="1"/>
    <col min="5644" max="5644" width="1.85546875" style="4" customWidth="1"/>
    <col min="5645" max="5656" width="16.85546875" style="4" customWidth="1"/>
    <col min="5657" max="5657" width="16.28515625" style="4" customWidth="1"/>
    <col min="5658" max="5888" width="9.140625" style="4"/>
    <col min="5889" max="5889" width="4.42578125" style="4" customWidth="1"/>
    <col min="5890" max="5890" width="22.7109375" style="4" customWidth="1"/>
    <col min="5891" max="5891" width="7.28515625" style="4" customWidth="1"/>
    <col min="5892" max="5892" width="10" style="4" customWidth="1"/>
    <col min="5893" max="5894" width="9.28515625" style="4" customWidth="1"/>
    <col min="5895" max="5896" width="8.140625" style="4" customWidth="1"/>
    <col min="5897" max="5897" width="8.28515625" style="4" customWidth="1"/>
    <col min="5898" max="5898" width="10" style="4" customWidth="1"/>
    <col min="5899" max="5899" width="11" style="4" customWidth="1"/>
    <col min="5900" max="5900" width="1.85546875" style="4" customWidth="1"/>
    <col min="5901" max="5912" width="16.85546875" style="4" customWidth="1"/>
    <col min="5913" max="5913" width="16.28515625" style="4" customWidth="1"/>
    <col min="5914" max="6144" width="9.140625" style="4"/>
    <col min="6145" max="6145" width="4.42578125" style="4" customWidth="1"/>
    <col min="6146" max="6146" width="22.7109375" style="4" customWidth="1"/>
    <col min="6147" max="6147" width="7.28515625" style="4" customWidth="1"/>
    <col min="6148" max="6148" width="10" style="4" customWidth="1"/>
    <col min="6149" max="6150" width="9.28515625" style="4" customWidth="1"/>
    <col min="6151" max="6152" width="8.140625" style="4" customWidth="1"/>
    <col min="6153" max="6153" width="8.28515625" style="4" customWidth="1"/>
    <col min="6154" max="6154" width="10" style="4" customWidth="1"/>
    <col min="6155" max="6155" width="11" style="4" customWidth="1"/>
    <col min="6156" max="6156" width="1.85546875" style="4" customWidth="1"/>
    <col min="6157" max="6168" width="16.85546875" style="4" customWidth="1"/>
    <col min="6169" max="6169" width="16.28515625" style="4" customWidth="1"/>
    <col min="6170" max="6400" width="9.140625" style="4"/>
    <col min="6401" max="6401" width="4.42578125" style="4" customWidth="1"/>
    <col min="6402" max="6402" width="22.7109375" style="4" customWidth="1"/>
    <col min="6403" max="6403" width="7.28515625" style="4" customWidth="1"/>
    <col min="6404" max="6404" width="10" style="4" customWidth="1"/>
    <col min="6405" max="6406" width="9.28515625" style="4" customWidth="1"/>
    <col min="6407" max="6408" width="8.140625" style="4" customWidth="1"/>
    <col min="6409" max="6409" width="8.28515625" style="4" customWidth="1"/>
    <col min="6410" max="6410" width="10" style="4" customWidth="1"/>
    <col min="6411" max="6411" width="11" style="4" customWidth="1"/>
    <col min="6412" max="6412" width="1.85546875" style="4" customWidth="1"/>
    <col min="6413" max="6424" width="16.85546875" style="4" customWidth="1"/>
    <col min="6425" max="6425" width="16.28515625" style="4" customWidth="1"/>
    <col min="6426" max="6656" width="9.140625" style="4"/>
    <col min="6657" max="6657" width="4.42578125" style="4" customWidth="1"/>
    <col min="6658" max="6658" width="22.7109375" style="4" customWidth="1"/>
    <col min="6659" max="6659" width="7.28515625" style="4" customWidth="1"/>
    <col min="6660" max="6660" width="10" style="4" customWidth="1"/>
    <col min="6661" max="6662" width="9.28515625" style="4" customWidth="1"/>
    <col min="6663" max="6664" width="8.140625" style="4" customWidth="1"/>
    <col min="6665" max="6665" width="8.28515625" style="4" customWidth="1"/>
    <col min="6666" max="6666" width="10" style="4" customWidth="1"/>
    <col min="6667" max="6667" width="11" style="4" customWidth="1"/>
    <col min="6668" max="6668" width="1.85546875" style="4" customWidth="1"/>
    <col min="6669" max="6680" width="16.85546875" style="4" customWidth="1"/>
    <col min="6681" max="6681" width="16.28515625" style="4" customWidth="1"/>
    <col min="6682" max="6912" width="9.140625" style="4"/>
    <col min="6913" max="6913" width="4.42578125" style="4" customWidth="1"/>
    <col min="6914" max="6914" width="22.7109375" style="4" customWidth="1"/>
    <col min="6915" max="6915" width="7.28515625" style="4" customWidth="1"/>
    <col min="6916" max="6916" width="10" style="4" customWidth="1"/>
    <col min="6917" max="6918" width="9.28515625" style="4" customWidth="1"/>
    <col min="6919" max="6920" width="8.140625" style="4" customWidth="1"/>
    <col min="6921" max="6921" width="8.28515625" style="4" customWidth="1"/>
    <col min="6922" max="6922" width="10" style="4" customWidth="1"/>
    <col min="6923" max="6923" width="11" style="4" customWidth="1"/>
    <col min="6924" max="6924" width="1.85546875" style="4" customWidth="1"/>
    <col min="6925" max="6936" width="16.85546875" style="4" customWidth="1"/>
    <col min="6937" max="6937" width="16.28515625" style="4" customWidth="1"/>
    <col min="6938" max="7168" width="9.140625" style="4"/>
    <col min="7169" max="7169" width="4.42578125" style="4" customWidth="1"/>
    <col min="7170" max="7170" width="22.7109375" style="4" customWidth="1"/>
    <col min="7171" max="7171" width="7.28515625" style="4" customWidth="1"/>
    <col min="7172" max="7172" width="10" style="4" customWidth="1"/>
    <col min="7173" max="7174" width="9.28515625" style="4" customWidth="1"/>
    <col min="7175" max="7176" width="8.140625" style="4" customWidth="1"/>
    <col min="7177" max="7177" width="8.28515625" style="4" customWidth="1"/>
    <col min="7178" max="7178" width="10" style="4" customWidth="1"/>
    <col min="7179" max="7179" width="11" style="4" customWidth="1"/>
    <col min="7180" max="7180" width="1.85546875" style="4" customWidth="1"/>
    <col min="7181" max="7192" width="16.85546875" style="4" customWidth="1"/>
    <col min="7193" max="7193" width="16.28515625" style="4" customWidth="1"/>
    <col min="7194" max="7424" width="9.140625" style="4"/>
    <col min="7425" max="7425" width="4.42578125" style="4" customWidth="1"/>
    <col min="7426" max="7426" width="22.7109375" style="4" customWidth="1"/>
    <col min="7427" max="7427" width="7.28515625" style="4" customWidth="1"/>
    <col min="7428" max="7428" width="10" style="4" customWidth="1"/>
    <col min="7429" max="7430" width="9.28515625" style="4" customWidth="1"/>
    <col min="7431" max="7432" width="8.140625" style="4" customWidth="1"/>
    <col min="7433" max="7433" width="8.28515625" style="4" customWidth="1"/>
    <col min="7434" max="7434" width="10" style="4" customWidth="1"/>
    <col min="7435" max="7435" width="11" style="4" customWidth="1"/>
    <col min="7436" max="7436" width="1.85546875" style="4" customWidth="1"/>
    <col min="7437" max="7448" width="16.85546875" style="4" customWidth="1"/>
    <col min="7449" max="7449" width="16.28515625" style="4" customWidth="1"/>
    <col min="7450" max="7680" width="9.140625" style="4"/>
    <col min="7681" max="7681" width="4.42578125" style="4" customWidth="1"/>
    <col min="7682" max="7682" width="22.7109375" style="4" customWidth="1"/>
    <col min="7683" max="7683" width="7.28515625" style="4" customWidth="1"/>
    <col min="7684" max="7684" width="10" style="4" customWidth="1"/>
    <col min="7685" max="7686" width="9.28515625" style="4" customWidth="1"/>
    <col min="7687" max="7688" width="8.140625" style="4" customWidth="1"/>
    <col min="7689" max="7689" width="8.28515625" style="4" customWidth="1"/>
    <col min="7690" max="7690" width="10" style="4" customWidth="1"/>
    <col min="7691" max="7691" width="11" style="4" customWidth="1"/>
    <col min="7692" max="7692" width="1.85546875" style="4" customWidth="1"/>
    <col min="7693" max="7704" width="16.85546875" style="4" customWidth="1"/>
    <col min="7705" max="7705" width="16.28515625" style="4" customWidth="1"/>
    <col min="7706" max="7936" width="9.140625" style="4"/>
    <col min="7937" max="7937" width="4.42578125" style="4" customWidth="1"/>
    <col min="7938" max="7938" width="22.7109375" style="4" customWidth="1"/>
    <col min="7939" max="7939" width="7.28515625" style="4" customWidth="1"/>
    <col min="7940" max="7940" width="10" style="4" customWidth="1"/>
    <col min="7941" max="7942" width="9.28515625" style="4" customWidth="1"/>
    <col min="7943" max="7944" width="8.140625" style="4" customWidth="1"/>
    <col min="7945" max="7945" width="8.28515625" style="4" customWidth="1"/>
    <col min="7946" max="7946" width="10" style="4" customWidth="1"/>
    <col min="7947" max="7947" width="11" style="4" customWidth="1"/>
    <col min="7948" max="7948" width="1.85546875" style="4" customWidth="1"/>
    <col min="7949" max="7960" width="16.85546875" style="4" customWidth="1"/>
    <col min="7961" max="7961" width="16.28515625" style="4" customWidth="1"/>
    <col min="7962" max="8192" width="9.140625" style="4"/>
    <col min="8193" max="8193" width="4.42578125" style="4" customWidth="1"/>
    <col min="8194" max="8194" width="22.7109375" style="4" customWidth="1"/>
    <col min="8195" max="8195" width="7.28515625" style="4" customWidth="1"/>
    <col min="8196" max="8196" width="10" style="4" customWidth="1"/>
    <col min="8197" max="8198" width="9.28515625" style="4" customWidth="1"/>
    <col min="8199" max="8200" width="8.140625" style="4" customWidth="1"/>
    <col min="8201" max="8201" width="8.28515625" style="4" customWidth="1"/>
    <col min="8202" max="8202" width="10" style="4" customWidth="1"/>
    <col min="8203" max="8203" width="11" style="4" customWidth="1"/>
    <col min="8204" max="8204" width="1.85546875" style="4" customWidth="1"/>
    <col min="8205" max="8216" width="16.85546875" style="4" customWidth="1"/>
    <col min="8217" max="8217" width="16.28515625" style="4" customWidth="1"/>
    <col min="8218" max="8448" width="9.140625" style="4"/>
    <col min="8449" max="8449" width="4.42578125" style="4" customWidth="1"/>
    <col min="8450" max="8450" width="22.7109375" style="4" customWidth="1"/>
    <col min="8451" max="8451" width="7.28515625" style="4" customWidth="1"/>
    <col min="8452" max="8452" width="10" style="4" customWidth="1"/>
    <col min="8453" max="8454" width="9.28515625" style="4" customWidth="1"/>
    <col min="8455" max="8456" width="8.140625" style="4" customWidth="1"/>
    <col min="8457" max="8457" width="8.28515625" style="4" customWidth="1"/>
    <col min="8458" max="8458" width="10" style="4" customWidth="1"/>
    <col min="8459" max="8459" width="11" style="4" customWidth="1"/>
    <col min="8460" max="8460" width="1.85546875" style="4" customWidth="1"/>
    <col min="8461" max="8472" width="16.85546875" style="4" customWidth="1"/>
    <col min="8473" max="8473" width="16.28515625" style="4" customWidth="1"/>
    <col min="8474" max="8704" width="9.140625" style="4"/>
    <col min="8705" max="8705" width="4.42578125" style="4" customWidth="1"/>
    <col min="8706" max="8706" width="22.7109375" style="4" customWidth="1"/>
    <col min="8707" max="8707" width="7.28515625" style="4" customWidth="1"/>
    <col min="8708" max="8708" width="10" style="4" customWidth="1"/>
    <col min="8709" max="8710" width="9.28515625" style="4" customWidth="1"/>
    <col min="8711" max="8712" width="8.140625" style="4" customWidth="1"/>
    <col min="8713" max="8713" width="8.28515625" style="4" customWidth="1"/>
    <col min="8714" max="8714" width="10" style="4" customWidth="1"/>
    <col min="8715" max="8715" width="11" style="4" customWidth="1"/>
    <col min="8716" max="8716" width="1.85546875" style="4" customWidth="1"/>
    <col min="8717" max="8728" width="16.85546875" style="4" customWidth="1"/>
    <col min="8729" max="8729" width="16.28515625" style="4" customWidth="1"/>
    <col min="8730" max="8960" width="9.140625" style="4"/>
    <col min="8961" max="8961" width="4.42578125" style="4" customWidth="1"/>
    <col min="8962" max="8962" width="22.7109375" style="4" customWidth="1"/>
    <col min="8963" max="8963" width="7.28515625" style="4" customWidth="1"/>
    <col min="8964" max="8964" width="10" style="4" customWidth="1"/>
    <col min="8965" max="8966" width="9.28515625" style="4" customWidth="1"/>
    <col min="8967" max="8968" width="8.140625" style="4" customWidth="1"/>
    <col min="8969" max="8969" width="8.28515625" style="4" customWidth="1"/>
    <col min="8970" max="8970" width="10" style="4" customWidth="1"/>
    <col min="8971" max="8971" width="11" style="4" customWidth="1"/>
    <col min="8972" max="8972" width="1.85546875" style="4" customWidth="1"/>
    <col min="8973" max="8984" width="16.85546875" style="4" customWidth="1"/>
    <col min="8985" max="8985" width="16.28515625" style="4" customWidth="1"/>
    <col min="8986" max="9216" width="9.140625" style="4"/>
    <col min="9217" max="9217" width="4.42578125" style="4" customWidth="1"/>
    <col min="9218" max="9218" width="22.7109375" style="4" customWidth="1"/>
    <col min="9219" max="9219" width="7.28515625" style="4" customWidth="1"/>
    <col min="9220" max="9220" width="10" style="4" customWidth="1"/>
    <col min="9221" max="9222" width="9.28515625" style="4" customWidth="1"/>
    <col min="9223" max="9224" width="8.140625" style="4" customWidth="1"/>
    <col min="9225" max="9225" width="8.28515625" style="4" customWidth="1"/>
    <col min="9226" max="9226" width="10" style="4" customWidth="1"/>
    <col min="9227" max="9227" width="11" style="4" customWidth="1"/>
    <col min="9228" max="9228" width="1.85546875" style="4" customWidth="1"/>
    <col min="9229" max="9240" width="16.85546875" style="4" customWidth="1"/>
    <col min="9241" max="9241" width="16.28515625" style="4" customWidth="1"/>
    <col min="9242" max="9472" width="9.140625" style="4"/>
    <col min="9473" max="9473" width="4.42578125" style="4" customWidth="1"/>
    <col min="9474" max="9474" width="22.7109375" style="4" customWidth="1"/>
    <col min="9475" max="9475" width="7.28515625" style="4" customWidth="1"/>
    <col min="9476" max="9476" width="10" style="4" customWidth="1"/>
    <col min="9477" max="9478" width="9.28515625" style="4" customWidth="1"/>
    <col min="9479" max="9480" width="8.140625" style="4" customWidth="1"/>
    <col min="9481" max="9481" width="8.28515625" style="4" customWidth="1"/>
    <col min="9482" max="9482" width="10" style="4" customWidth="1"/>
    <col min="9483" max="9483" width="11" style="4" customWidth="1"/>
    <col min="9484" max="9484" width="1.85546875" style="4" customWidth="1"/>
    <col min="9485" max="9496" width="16.85546875" style="4" customWidth="1"/>
    <col min="9497" max="9497" width="16.28515625" style="4" customWidth="1"/>
    <col min="9498" max="9728" width="9.140625" style="4"/>
    <col min="9729" max="9729" width="4.42578125" style="4" customWidth="1"/>
    <col min="9730" max="9730" width="22.7109375" style="4" customWidth="1"/>
    <col min="9731" max="9731" width="7.28515625" style="4" customWidth="1"/>
    <col min="9732" max="9732" width="10" style="4" customWidth="1"/>
    <col min="9733" max="9734" width="9.28515625" style="4" customWidth="1"/>
    <col min="9735" max="9736" width="8.140625" style="4" customWidth="1"/>
    <col min="9737" max="9737" width="8.28515625" style="4" customWidth="1"/>
    <col min="9738" max="9738" width="10" style="4" customWidth="1"/>
    <col min="9739" max="9739" width="11" style="4" customWidth="1"/>
    <col min="9740" max="9740" width="1.85546875" style="4" customWidth="1"/>
    <col min="9741" max="9752" width="16.85546875" style="4" customWidth="1"/>
    <col min="9753" max="9753" width="16.28515625" style="4" customWidth="1"/>
    <col min="9754" max="9984" width="9.140625" style="4"/>
    <col min="9985" max="9985" width="4.42578125" style="4" customWidth="1"/>
    <col min="9986" max="9986" width="22.7109375" style="4" customWidth="1"/>
    <col min="9987" max="9987" width="7.28515625" style="4" customWidth="1"/>
    <col min="9988" max="9988" width="10" style="4" customWidth="1"/>
    <col min="9989" max="9990" width="9.28515625" style="4" customWidth="1"/>
    <col min="9991" max="9992" width="8.140625" style="4" customWidth="1"/>
    <col min="9993" max="9993" width="8.28515625" style="4" customWidth="1"/>
    <col min="9994" max="9994" width="10" style="4" customWidth="1"/>
    <col min="9995" max="9995" width="11" style="4" customWidth="1"/>
    <col min="9996" max="9996" width="1.85546875" style="4" customWidth="1"/>
    <col min="9997" max="10008" width="16.85546875" style="4" customWidth="1"/>
    <col min="10009" max="10009" width="16.28515625" style="4" customWidth="1"/>
    <col min="10010" max="10240" width="9.140625" style="4"/>
    <col min="10241" max="10241" width="4.42578125" style="4" customWidth="1"/>
    <col min="10242" max="10242" width="22.7109375" style="4" customWidth="1"/>
    <col min="10243" max="10243" width="7.28515625" style="4" customWidth="1"/>
    <col min="10244" max="10244" width="10" style="4" customWidth="1"/>
    <col min="10245" max="10246" width="9.28515625" style="4" customWidth="1"/>
    <col min="10247" max="10248" width="8.140625" style="4" customWidth="1"/>
    <col min="10249" max="10249" width="8.28515625" style="4" customWidth="1"/>
    <col min="10250" max="10250" width="10" style="4" customWidth="1"/>
    <col min="10251" max="10251" width="11" style="4" customWidth="1"/>
    <col min="10252" max="10252" width="1.85546875" style="4" customWidth="1"/>
    <col min="10253" max="10264" width="16.85546875" style="4" customWidth="1"/>
    <col min="10265" max="10265" width="16.28515625" style="4" customWidth="1"/>
    <col min="10266" max="10496" width="9.140625" style="4"/>
    <col min="10497" max="10497" width="4.42578125" style="4" customWidth="1"/>
    <col min="10498" max="10498" width="22.7109375" style="4" customWidth="1"/>
    <col min="10499" max="10499" width="7.28515625" style="4" customWidth="1"/>
    <col min="10500" max="10500" width="10" style="4" customWidth="1"/>
    <col min="10501" max="10502" width="9.28515625" style="4" customWidth="1"/>
    <col min="10503" max="10504" width="8.140625" style="4" customWidth="1"/>
    <col min="10505" max="10505" width="8.28515625" style="4" customWidth="1"/>
    <col min="10506" max="10506" width="10" style="4" customWidth="1"/>
    <col min="10507" max="10507" width="11" style="4" customWidth="1"/>
    <col min="10508" max="10508" width="1.85546875" style="4" customWidth="1"/>
    <col min="10509" max="10520" width="16.85546875" style="4" customWidth="1"/>
    <col min="10521" max="10521" width="16.28515625" style="4" customWidth="1"/>
    <col min="10522" max="10752" width="9.140625" style="4"/>
    <col min="10753" max="10753" width="4.42578125" style="4" customWidth="1"/>
    <col min="10754" max="10754" width="22.7109375" style="4" customWidth="1"/>
    <col min="10755" max="10755" width="7.28515625" style="4" customWidth="1"/>
    <col min="10756" max="10756" width="10" style="4" customWidth="1"/>
    <col min="10757" max="10758" width="9.28515625" style="4" customWidth="1"/>
    <col min="10759" max="10760" width="8.140625" style="4" customWidth="1"/>
    <col min="10761" max="10761" width="8.28515625" style="4" customWidth="1"/>
    <col min="10762" max="10762" width="10" style="4" customWidth="1"/>
    <col min="10763" max="10763" width="11" style="4" customWidth="1"/>
    <col min="10764" max="10764" width="1.85546875" style="4" customWidth="1"/>
    <col min="10765" max="10776" width="16.85546875" style="4" customWidth="1"/>
    <col min="10777" max="10777" width="16.28515625" style="4" customWidth="1"/>
    <col min="10778" max="11008" width="9.140625" style="4"/>
    <col min="11009" max="11009" width="4.42578125" style="4" customWidth="1"/>
    <col min="11010" max="11010" width="22.7109375" style="4" customWidth="1"/>
    <col min="11011" max="11011" width="7.28515625" style="4" customWidth="1"/>
    <col min="11012" max="11012" width="10" style="4" customWidth="1"/>
    <col min="11013" max="11014" width="9.28515625" style="4" customWidth="1"/>
    <col min="11015" max="11016" width="8.140625" style="4" customWidth="1"/>
    <col min="11017" max="11017" width="8.28515625" style="4" customWidth="1"/>
    <col min="11018" max="11018" width="10" style="4" customWidth="1"/>
    <col min="11019" max="11019" width="11" style="4" customWidth="1"/>
    <col min="11020" max="11020" width="1.85546875" style="4" customWidth="1"/>
    <col min="11021" max="11032" width="16.85546875" style="4" customWidth="1"/>
    <col min="11033" max="11033" width="16.28515625" style="4" customWidth="1"/>
    <col min="11034" max="11264" width="9.140625" style="4"/>
    <col min="11265" max="11265" width="4.42578125" style="4" customWidth="1"/>
    <col min="11266" max="11266" width="22.7109375" style="4" customWidth="1"/>
    <col min="11267" max="11267" width="7.28515625" style="4" customWidth="1"/>
    <col min="11268" max="11268" width="10" style="4" customWidth="1"/>
    <col min="11269" max="11270" width="9.28515625" style="4" customWidth="1"/>
    <col min="11271" max="11272" width="8.140625" style="4" customWidth="1"/>
    <col min="11273" max="11273" width="8.28515625" style="4" customWidth="1"/>
    <col min="11274" max="11274" width="10" style="4" customWidth="1"/>
    <col min="11275" max="11275" width="11" style="4" customWidth="1"/>
    <col min="11276" max="11276" width="1.85546875" style="4" customWidth="1"/>
    <col min="11277" max="11288" width="16.85546875" style="4" customWidth="1"/>
    <col min="11289" max="11289" width="16.28515625" style="4" customWidth="1"/>
    <col min="11290" max="11520" width="9.140625" style="4"/>
    <col min="11521" max="11521" width="4.42578125" style="4" customWidth="1"/>
    <col min="11522" max="11522" width="22.7109375" style="4" customWidth="1"/>
    <col min="11523" max="11523" width="7.28515625" style="4" customWidth="1"/>
    <col min="11524" max="11524" width="10" style="4" customWidth="1"/>
    <col min="11525" max="11526" width="9.28515625" style="4" customWidth="1"/>
    <col min="11527" max="11528" width="8.140625" style="4" customWidth="1"/>
    <col min="11529" max="11529" width="8.28515625" style="4" customWidth="1"/>
    <col min="11530" max="11530" width="10" style="4" customWidth="1"/>
    <col min="11531" max="11531" width="11" style="4" customWidth="1"/>
    <col min="11532" max="11532" width="1.85546875" style="4" customWidth="1"/>
    <col min="11533" max="11544" width="16.85546875" style="4" customWidth="1"/>
    <col min="11545" max="11545" width="16.28515625" style="4" customWidth="1"/>
    <col min="11546" max="11776" width="9.140625" style="4"/>
    <col min="11777" max="11777" width="4.42578125" style="4" customWidth="1"/>
    <col min="11778" max="11778" width="22.7109375" style="4" customWidth="1"/>
    <col min="11779" max="11779" width="7.28515625" style="4" customWidth="1"/>
    <col min="11780" max="11780" width="10" style="4" customWidth="1"/>
    <col min="11781" max="11782" width="9.28515625" style="4" customWidth="1"/>
    <col min="11783" max="11784" width="8.140625" style="4" customWidth="1"/>
    <col min="11785" max="11785" width="8.28515625" style="4" customWidth="1"/>
    <col min="11786" max="11786" width="10" style="4" customWidth="1"/>
    <col min="11787" max="11787" width="11" style="4" customWidth="1"/>
    <col min="11788" max="11788" width="1.85546875" style="4" customWidth="1"/>
    <col min="11789" max="11800" width="16.85546875" style="4" customWidth="1"/>
    <col min="11801" max="11801" width="16.28515625" style="4" customWidth="1"/>
    <col min="11802" max="12032" width="9.140625" style="4"/>
    <col min="12033" max="12033" width="4.42578125" style="4" customWidth="1"/>
    <col min="12034" max="12034" width="22.7109375" style="4" customWidth="1"/>
    <col min="12035" max="12035" width="7.28515625" style="4" customWidth="1"/>
    <col min="12036" max="12036" width="10" style="4" customWidth="1"/>
    <col min="12037" max="12038" width="9.28515625" style="4" customWidth="1"/>
    <col min="12039" max="12040" width="8.140625" style="4" customWidth="1"/>
    <col min="12041" max="12041" width="8.28515625" style="4" customWidth="1"/>
    <col min="12042" max="12042" width="10" style="4" customWidth="1"/>
    <col min="12043" max="12043" width="11" style="4" customWidth="1"/>
    <col min="12044" max="12044" width="1.85546875" style="4" customWidth="1"/>
    <col min="12045" max="12056" width="16.85546875" style="4" customWidth="1"/>
    <col min="12057" max="12057" width="16.28515625" style="4" customWidth="1"/>
    <col min="12058" max="12288" width="9.140625" style="4"/>
    <col min="12289" max="12289" width="4.42578125" style="4" customWidth="1"/>
    <col min="12290" max="12290" width="22.7109375" style="4" customWidth="1"/>
    <col min="12291" max="12291" width="7.28515625" style="4" customWidth="1"/>
    <col min="12292" max="12292" width="10" style="4" customWidth="1"/>
    <col min="12293" max="12294" width="9.28515625" style="4" customWidth="1"/>
    <col min="12295" max="12296" width="8.140625" style="4" customWidth="1"/>
    <col min="12297" max="12297" width="8.28515625" style="4" customWidth="1"/>
    <col min="12298" max="12298" width="10" style="4" customWidth="1"/>
    <col min="12299" max="12299" width="11" style="4" customWidth="1"/>
    <col min="12300" max="12300" width="1.85546875" style="4" customWidth="1"/>
    <col min="12301" max="12312" width="16.85546875" style="4" customWidth="1"/>
    <col min="12313" max="12313" width="16.28515625" style="4" customWidth="1"/>
    <col min="12314" max="12544" width="9.140625" style="4"/>
    <col min="12545" max="12545" width="4.42578125" style="4" customWidth="1"/>
    <col min="12546" max="12546" width="22.7109375" style="4" customWidth="1"/>
    <col min="12547" max="12547" width="7.28515625" style="4" customWidth="1"/>
    <col min="12548" max="12548" width="10" style="4" customWidth="1"/>
    <col min="12549" max="12550" width="9.28515625" style="4" customWidth="1"/>
    <col min="12551" max="12552" width="8.140625" style="4" customWidth="1"/>
    <col min="12553" max="12553" width="8.28515625" style="4" customWidth="1"/>
    <col min="12554" max="12554" width="10" style="4" customWidth="1"/>
    <col min="12555" max="12555" width="11" style="4" customWidth="1"/>
    <col min="12556" max="12556" width="1.85546875" style="4" customWidth="1"/>
    <col min="12557" max="12568" width="16.85546875" style="4" customWidth="1"/>
    <col min="12569" max="12569" width="16.28515625" style="4" customWidth="1"/>
    <col min="12570" max="12800" width="9.140625" style="4"/>
    <col min="12801" max="12801" width="4.42578125" style="4" customWidth="1"/>
    <col min="12802" max="12802" width="22.7109375" style="4" customWidth="1"/>
    <col min="12803" max="12803" width="7.28515625" style="4" customWidth="1"/>
    <col min="12804" max="12804" width="10" style="4" customWidth="1"/>
    <col min="12805" max="12806" width="9.28515625" style="4" customWidth="1"/>
    <col min="12807" max="12808" width="8.140625" style="4" customWidth="1"/>
    <col min="12809" max="12809" width="8.28515625" style="4" customWidth="1"/>
    <col min="12810" max="12810" width="10" style="4" customWidth="1"/>
    <col min="12811" max="12811" width="11" style="4" customWidth="1"/>
    <col min="12812" max="12812" width="1.85546875" style="4" customWidth="1"/>
    <col min="12813" max="12824" width="16.85546875" style="4" customWidth="1"/>
    <col min="12825" max="12825" width="16.28515625" style="4" customWidth="1"/>
    <col min="12826" max="13056" width="9.140625" style="4"/>
    <col min="13057" max="13057" width="4.42578125" style="4" customWidth="1"/>
    <col min="13058" max="13058" width="22.7109375" style="4" customWidth="1"/>
    <col min="13059" max="13059" width="7.28515625" style="4" customWidth="1"/>
    <col min="13060" max="13060" width="10" style="4" customWidth="1"/>
    <col min="13061" max="13062" width="9.28515625" style="4" customWidth="1"/>
    <col min="13063" max="13064" width="8.140625" style="4" customWidth="1"/>
    <col min="13065" max="13065" width="8.28515625" style="4" customWidth="1"/>
    <col min="13066" max="13066" width="10" style="4" customWidth="1"/>
    <col min="13067" max="13067" width="11" style="4" customWidth="1"/>
    <col min="13068" max="13068" width="1.85546875" style="4" customWidth="1"/>
    <col min="13069" max="13080" width="16.85546875" style="4" customWidth="1"/>
    <col min="13081" max="13081" width="16.28515625" style="4" customWidth="1"/>
    <col min="13082" max="13312" width="9.140625" style="4"/>
    <col min="13313" max="13313" width="4.42578125" style="4" customWidth="1"/>
    <col min="13314" max="13314" width="22.7109375" style="4" customWidth="1"/>
    <col min="13315" max="13315" width="7.28515625" style="4" customWidth="1"/>
    <col min="13316" max="13316" width="10" style="4" customWidth="1"/>
    <col min="13317" max="13318" width="9.28515625" style="4" customWidth="1"/>
    <col min="13319" max="13320" width="8.140625" style="4" customWidth="1"/>
    <col min="13321" max="13321" width="8.28515625" style="4" customWidth="1"/>
    <col min="13322" max="13322" width="10" style="4" customWidth="1"/>
    <col min="13323" max="13323" width="11" style="4" customWidth="1"/>
    <col min="13324" max="13324" width="1.85546875" style="4" customWidth="1"/>
    <col min="13325" max="13336" width="16.85546875" style="4" customWidth="1"/>
    <col min="13337" max="13337" width="16.28515625" style="4" customWidth="1"/>
    <col min="13338" max="13568" width="9.140625" style="4"/>
    <col min="13569" max="13569" width="4.42578125" style="4" customWidth="1"/>
    <col min="13570" max="13570" width="22.7109375" style="4" customWidth="1"/>
    <col min="13571" max="13571" width="7.28515625" style="4" customWidth="1"/>
    <col min="13572" max="13572" width="10" style="4" customWidth="1"/>
    <col min="13573" max="13574" width="9.28515625" style="4" customWidth="1"/>
    <col min="13575" max="13576" width="8.140625" style="4" customWidth="1"/>
    <col min="13577" max="13577" width="8.28515625" style="4" customWidth="1"/>
    <col min="13578" max="13578" width="10" style="4" customWidth="1"/>
    <col min="13579" max="13579" width="11" style="4" customWidth="1"/>
    <col min="13580" max="13580" width="1.85546875" style="4" customWidth="1"/>
    <col min="13581" max="13592" width="16.85546875" style="4" customWidth="1"/>
    <col min="13593" max="13593" width="16.28515625" style="4" customWidth="1"/>
    <col min="13594" max="13824" width="9.140625" style="4"/>
    <col min="13825" max="13825" width="4.42578125" style="4" customWidth="1"/>
    <col min="13826" max="13826" width="22.7109375" style="4" customWidth="1"/>
    <col min="13827" max="13827" width="7.28515625" style="4" customWidth="1"/>
    <col min="13828" max="13828" width="10" style="4" customWidth="1"/>
    <col min="13829" max="13830" width="9.28515625" style="4" customWidth="1"/>
    <col min="13831" max="13832" width="8.140625" style="4" customWidth="1"/>
    <col min="13833" max="13833" width="8.28515625" style="4" customWidth="1"/>
    <col min="13834" max="13834" width="10" style="4" customWidth="1"/>
    <col min="13835" max="13835" width="11" style="4" customWidth="1"/>
    <col min="13836" max="13836" width="1.85546875" style="4" customWidth="1"/>
    <col min="13837" max="13848" width="16.85546875" style="4" customWidth="1"/>
    <col min="13849" max="13849" width="16.28515625" style="4" customWidth="1"/>
    <col min="13850" max="14080" width="9.140625" style="4"/>
    <col min="14081" max="14081" width="4.42578125" style="4" customWidth="1"/>
    <col min="14082" max="14082" width="22.7109375" style="4" customWidth="1"/>
    <col min="14083" max="14083" width="7.28515625" style="4" customWidth="1"/>
    <col min="14084" max="14084" width="10" style="4" customWidth="1"/>
    <col min="14085" max="14086" width="9.28515625" style="4" customWidth="1"/>
    <col min="14087" max="14088" width="8.140625" style="4" customWidth="1"/>
    <col min="14089" max="14089" width="8.28515625" style="4" customWidth="1"/>
    <col min="14090" max="14090" width="10" style="4" customWidth="1"/>
    <col min="14091" max="14091" width="11" style="4" customWidth="1"/>
    <col min="14092" max="14092" width="1.85546875" style="4" customWidth="1"/>
    <col min="14093" max="14104" width="16.85546875" style="4" customWidth="1"/>
    <col min="14105" max="14105" width="16.28515625" style="4" customWidth="1"/>
    <col min="14106" max="14336" width="9.140625" style="4"/>
    <col min="14337" max="14337" width="4.42578125" style="4" customWidth="1"/>
    <col min="14338" max="14338" width="22.7109375" style="4" customWidth="1"/>
    <col min="14339" max="14339" width="7.28515625" style="4" customWidth="1"/>
    <col min="14340" max="14340" width="10" style="4" customWidth="1"/>
    <col min="14341" max="14342" width="9.28515625" style="4" customWidth="1"/>
    <col min="14343" max="14344" width="8.140625" style="4" customWidth="1"/>
    <col min="14345" max="14345" width="8.28515625" style="4" customWidth="1"/>
    <col min="14346" max="14346" width="10" style="4" customWidth="1"/>
    <col min="14347" max="14347" width="11" style="4" customWidth="1"/>
    <col min="14348" max="14348" width="1.85546875" style="4" customWidth="1"/>
    <col min="14349" max="14360" width="16.85546875" style="4" customWidth="1"/>
    <col min="14361" max="14361" width="16.28515625" style="4" customWidth="1"/>
    <col min="14362" max="14592" width="9.140625" style="4"/>
    <col min="14593" max="14593" width="4.42578125" style="4" customWidth="1"/>
    <col min="14594" max="14594" width="22.7109375" style="4" customWidth="1"/>
    <col min="14595" max="14595" width="7.28515625" style="4" customWidth="1"/>
    <col min="14596" max="14596" width="10" style="4" customWidth="1"/>
    <col min="14597" max="14598" width="9.28515625" style="4" customWidth="1"/>
    <col min="14599" max="14600" width="8.140625" style="4" customWidth="1"/>
    <col min="14601" max="14601" width="8.28515625" style="4" customWidth="1"/>
    <col min="14602" max="14602" width="10" style="4" customWidth="1"/>
    <col min="14603" max="14603" width="11" style="4" customWidth="1"/>
    <col min="14604" max="14604" width="1.85546875" style="4" customWidth="1"/>
    <col min="14605" max="14616" width="16.85546875" style="4" customWidth="1"/>
    <col min="14617" max="14617" width="16.28515625" style="4" customWidth="1"/>
    <col min="14618" max="14848" width="9.140625" style="4"/>
    <col min="14849" max="14849" width="4.42578125" style="4" customWidth="1"/>
    <col min="14850" max="14850" width="22.7109375" style="4" customWidth="1"/>
    <col min="14851" max="14851" width="7.28515625" style="4" customWidth="1"/>
    <col min="14852" max="14852" width="10" style="4" customWidth="1"/>
    <col min="14853" max="14854" width="9.28515625" style="4" customWidth="1"/>
    <col min="14855" max="14856" width="8.140625" style="4" customWidth="1"/>
    <col min="14857" max="14857" width="8.28515625" style="4" customWidth="1"/>
    <col min="14858" max="14858" width="10" style="4" customWidth="1"/>
    <col min="14859" max="14859" width="11" style="4" customWidth="1"/>
    <col min="14860" max="14860" width="1.85546875" style="4" customWidth="1"/>
    <col min="14861" max="14872" width="16.85546875" style="4" customWidth="1"/>
    <col min="14873" max="14873" width="16.28515625" style="4" customWidth="1"/>
    <col min="14874" max="15104" width="9.140625" style="4"/>
    <col min="15105" max="15105" width="4.42578125" style="4" customWidth="1"/>
    <col min="15106" max="15106" width="22.7109375" style="4" customWidth="1"/>
    <col min="15107" max="15107" width="7.28515625" style="4" customWidth="1"/>
    <col min="15108" max="15108" width="10" style="4" customWidth="1"/>
    <col min="15109" max="15110" width="9.28515625" style="4" customWidth="1"/>
    <col min="15111" max="15112" width="8.140625" style="4" customWidth="1"/>
    <col min="15113" max="15113" width="8.28515625" style="4" customWidth="1"/>
    <col min="15114" max="15114" width="10" style="4" customWidth="1"/>
    <col min="15115" max="15115" width="11" style="4" customWidth="1"/>
    <col min="15116" max="15116" width="1.85546875" style="4" customWidth="1"/>
    <col min="15117" max="15128" width="16.85546875" style="4" customWidth="1"/>
    <col min="15129" max="15129" width="16.28515625" style="4" customWidth="1"/>
    <col min="15130" max="15360" width="9.140625" style="4"/>
    <col min="15361" max="15361" width="4.42578125" style="4" customWidth="1"/>
    <col min="15362" max="15362" width="22.7109375" style="4" customWidth="1"/>
    <col min="15363" max="15363" width="7.28515625" style="4" customWidth="1"/>
    <col min="15364" max="15364" width="10" style="4" customWidth="1"/>
    <col min="15365" max="15366" width="9.28515625" style="4" customWidth="1"/>
    <col min="15367" max="15368" width="8.140625" style="4" customWidth="1"/>
    <col min="15369" max="15369" width="8.28515625" style="4" customWidth="1"/>
    <col min="15370" max="15370" width="10" style="4" customWidth="1"/>
    <col min="15371" max="15371" width="11" style="4" customWidth="1"/>
    <col min="15372" max="15372" width="1.85546875" style="4" customWidth="1"/>
    <col min="15373" max="15384" width="16.85546875" style="4" customWidth="1"/>
    <col min="15385" max="15385" width="16.28515625" style="4" customWidth="1"/>
    <col min="15386" max="15616" width="9.140625" style="4"/>
    <col min="15617" max="15617" width="4.42578125" style="4" customWidth="1"/>
    <col min="15618" max="15618" width="22.7109375" style="4" customWidth="1"/>
    <col min="15619" max="15619" width="7.28515625" style="4" customWidth="1"/>
    <col min="15620" max="15620" width="10" style="4" customWidth="1"/>
    <col min="15621" max="15622" width="9.28515625" style="4" customWidth="1"/>
    <col min="15623" max="15624" width="8.140625" style="4" customWidth="1"/>
    <col min="15625" max="15625" width="8.28515625" style="4" customWidth="1"/>
    <col min="15626" max="15626" width="10" style="4" customWidth="1"/>
    <col min="15627" max="15627" width="11" style="4" customWidth="1"/>
    <col min="15628" max="15628" width="1.85546875" style="4" customWidth="1"/>
    <col min="15629" max="15640" width="16.85546875" style="4" customWidth="1"/>
    <col min="15641" max="15641" width="16.28515625" style="4" customWidth="1"/>
    <col min="15642" max="15872" width="9.140625" style="4"/>
    <col min="15873" max="15873" width="4.42578125" style="4" customWidth="1"/>
    <col min="15874" max="15874" width="22.7109375" style="4" customWidth="1"/>
    <col min="15875" max="15875" width="7.28515625" style="4" customWidth="1"/>
    <col min="15876" max="15876" width="10" style="4" customWidth="1"/>
    <col min="15877" max="15878" width="9.28515625" style="4" customWidth="1"/>
    <col min="15879" max="15880" width="8.140625" style="4" customWidth="1"/>
    <col min="15881" max="15881" width="8.28515625" style="4" customWidth="1"/>
    <col min="15882" max="15882" width="10" style="4" customWidth="1"/>
    <col min="15883" max="15883" width="11" style="4" customWidth="1"/>
    <col min="15884" max="15884" width="1.85546875" style="4" customWidth="1"/>
    <col min="15885" max="15896" width="16.85546875" style="4" customWidth="1"/>
    <col min="15897" max="15897" width="16.28515625" style="4" customWidth="1"/>
    <col min="15898" max="16128" width="9.140625" style="4"/>
    <col min="16129" max="16129" width="4.42578125" style="4" customWidth="1"/>
    <col min="16130" max="16130" width="22.7109375" style="4" customWidth="1"/>
    <col min="16131" max="16131" width="7.28515625" style="4" customWidth="1"/>
    <col min="16132" max="16132" width="10" style="4" customWidth="1"/>
    <col min="16133" max="16134" width="9.28515625" style="4" customWidth="1"/>
    <col min="16135" max="16136" width="8.140625" style="4" customWidth="1"/>
    <col min="16137" max="16137" width="8.28515625" style="4" customWidth="1"/>
    <col min="16138" max="16138" width="10" style="4" customWidth="1"/>
    <col min="16139" max="16139" width="11" style="4" customWidth="1"/>
    <col min="16140" max="16140" width="1.85546875" style="4" customWidth="1"/>
    <col min="16141" max="16152" width="16.85546875" style="4" customWidth="1"/>
    <col min="16153" max="16153" width="16.28515625" style="4" customWidth="1"/>
    <col min="16154" max="16384" width="9.140625" style="4"/>
  </cols>
  <sheetData>
    <row r="2" spans="1:26" x14ac:dyDescent="0.2">
      <c r="A2" s="4"/>
      <c r="B2" s="4"/>
      <c r="C2" s="4"/>
      <c r="D2" s="4"/>
    </row>
    <row r="5" spans="1:26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9" spans="1:26" s="10" customFormat="1" ht="24.75" customHeight="1" x14ac:dyDescent="0.25">
      <c r="A9" s="233" t="s">
        <v>259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"/>
      <c r="M9" s="214">
        <v>2021</v>
      </c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8"/>
    </row>
    <row r="10" spans="1:26" s="10" customForma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24" t="s">
        <v>5</v>
      </c>
      <c r="F10" s="225"/>
      <c r="G10" s="230" t="s">
        <v>6</v>
      </c>
      <c r="H10" s="230"/>
      <c r="I10" s="230"/>
      <c r="J10" s="53" t="s">
        <v>7</v>
      </c>
      <c r="K10" s="66" t="s">
        <v>8</v>
      </c>
      <c r="L10" s="13"/>
      <c r="M10" s="153">
        <v>44450</v>
      </c>
      <c r="N10" s="153">
        <v>44429</v>
      </c>
      <c r="O10" s="153">
        <v>44415</v>
      </c>
      <c r="P10" s="153">
        <v>44387</v>
      </c>
      <c r="Q10" s="103">
        <v>44374</v>
      </c>
      <c r="R10" s="153">
        <v>44373</v>
      </c>
      <c r="S10" s="103">
        <v>44353</v>
      </c>
      <c r="T10" s="103">
        <v>44352</v>
      </c>
      <c r="U10" s="103">
        <v>44338</v>
      </c>
      <c r="V10" s="103">
        <v>44332</v>
      </c>
      <c r="W10" s="103">
        <v>44332</v>
      </c>
      <c r="X10" s="103">
        <v>44311</v>
      </c>
      <c r="Y10" s="103">
        <v>44289</v>
      </c>
      <c r="Z10" s="67"/>
    </row>
    <row r="11" spans="1:26" s="10" customFormat="1" x14ac:dyDescent="0.2">
      <c r="A11" s="223"/>
      <c r="B11" s="223"/>
      <c r="C11" s="223"/>
      <c r="D11" s="223"/>
      <c r="E11" s="226"/>
      <c r="F11" s="227"/>
      <c r="G11" s="231">
        <v>1</v>
      </c>
      <c r="H11" s="231">
        <v>2</v>
      </c>
      <c r="I11" s="234">
        <v>3</v>
      </c>
      <c r="J11" s="54" t="s">
        <v>9</v>
      </c>
      <c r="K11" s="68" t="s">
        <v>10</v>
      </c>
      <c r="L11" s="13"/>
      <c r="M11" s="150" t="s">
        <v>475</v>
      </c>
      <c r="N11" s="150" t="s">
        <v>512</v>
      </c>
      <c r="O11" s="150" t="s">
        <v>512</v>
      </c>
      <c r="P11" s="150" t="s">
        <v>497</v>
      </c>
      <c r="Q11" s="150" t="s">
        <v>14</v>
      </c>
      <c r="R11" s="150" t="s">
        <v>12</v>
      </c>
      <c r="S11" s="150" t="s">
        <v>16</v>
      </c>
      <c r="T11" s="150" t="s">
        <v>475</v>
      </c>
      <c r="U11" s="150" t="s">
        <v>475</v>
      </c>
      <c r="V11" s="150" t="s">
        <v>16</v>
      </c>
      <c r="W11" s="150" t="s">
        <v>16</v>
      </c>
      <c r="X11" s="150" t="s">
        <v>15</v>
      </c>
      <c r="Y11" s="150" t="s">
        <v>11</v>
      </c>
      <c r="Z11" s="69"/>
    </row>
    <row r="12" spans="1:26" s="10" customFormat="1" x14ac:dyDescent="0.2">
      <c r="A12" s="223"/>
      <c r="B12" s="223"/>
      <c r="C12" s="223"/>
      <c r="D12" s="223"/>
      <c r="E12" s="228"/>
      <c r="F12" s="229"/>
      <c r="G12" s="231"/>
      <c r="H12" s="231"/>
      <c r="I12" s="234"/>
      <c r="J12" s="55" t="s">
        <v>10</v>
      </c>
      <c r="K12" s="71" t="s">
        <v>17</v>
      </c>
      <c r="L12" s="18"/>
      <c r="M12" s="154" t="s">
        <v>19</v>
      </c>
      <c r="N12" s="154" t="s">
        <v>23</v>
      </c>
      <c r="O12" s="154" t="s">
        <v>19</v>
      </c>
      <c r="P12" s="154" t="s">
        <v>498</v>
      </c>
      <c r="Q12" s="154" t="s">
        <v>25</v>
      </c>
      <c r="R12" s="154" t="s">
        <v>499</v>
      </c>
      <c r="S12" s="154" t="s">
        <v>28</v>
      </c>
      <c r="T12" s="154" t="s">
        <v>20</v>
      </c>
      <c r="U12" s="154" t="s">
        <v>23</v>
      </c>
      <c r="V12" s="154" t="s">
        <v>29</v>
      </c>
      <c r="W12" s="154" t="s">
        <v>30</v>
      </c>
      <c r="X12" s="154" t="s">
        <v>44</v>
      </c>
      <c r="Y12" s="154" t="s">
        <v>281</v>
      </c>
      <c r="Z12" s="72"/>
    </row>
    <row r="13" spans="1:26" x14ac:dyDescent="0.2"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3"/>
    </row>
    <row r="14" spans="1:26" ht="14.1" customHeight="1" x14ac:dyDescent="0.25">
      <c r="A14" s="21">
        <f t="shared" ref="A14:A77" si="0">A13+1</f>
        <v>1</v>
      </c>
      <c r="B14" s="141" t="s">
        <v>42</v>
      </c>
      <c r="C14" s="152">
        <v>9676</v>
      </c>
      <c r="D14" s="139" t="s">
        <v>36</v>
      </c>
      <c r="E14" s="25">
        <f t="shared" ref="E14:E45" si="1">MAX(L14)</f>
        <v>0</v>
      </c>
      <c r="F14" s="25" t="e">
        <f>VLOOKUP(E14,Tab!$Q$2:$R$255,2,TRUE)</f>
        <v>#N/A</v>
      </c>
      <c r="G14" s="26">
        <f t="shared" ref="G14:G45" si="2">LARGE(M14:Y14,1)</f>
        <v>575</v>
      </c>
      <c r="H14" s="26">
        <f t="shared" ref="H14:H45" si="3">LARGE(M14:Y14,2)</f>
        <v>574</v>
      </c>
      <c r="I14" s="26">
        <f t="shared" ref="I14:I45" si="4">LARGE(M14:Y14,3)</f>
        <v>569</v>
      </c>
      <c r="J14" s="142">
        <f t="shared" ref="J14:J45" si="5">SUM(G14:I14)</f>
        <v>1718</v>
      </c>
      <c r="K14" s="28">
        <f t="shared" ref="K14:K45" si="6">J14/3</f>
        <v>572.66666666666663</v>
      </c>
      <c r="L14" s="29"/>
      <c r="M14" s="82">
        <v>561</v>
      </c>
      <c r="N14" s="82">
        <v>565</v>
      </c>
      <c r="O14" s="82">
        <v>574</v>
      </c>
      <c r="P14" s="82">
        <v>569</v>
      </c>
      <c r="Q14" s="82">
        <v>566</v>
      </c>
      <c r="R14" s="82">
        <v>0</v>
      </c>
      <c r="S14" s="82">
        <v>0</v>
      </c>
      <c r="T14" s="82">
        <v>0</v>
      </c>
      <c r="U14" s="82">
        <v>575</v>
      </c>
      <c r="V14" s="82">
        <v>561</v>
      </c>
      <c r="W14" s="82">
        <v>0</v>
      </c>
      <c r="X14" s="82">
        <v>567</v>
      </c>
      <c r="Y14" s="82">
        <v>560</v>
      </c>
      <c r="Z14" s="75"/>
    </row>
    <row r="15" spans="1:26" ht="14.1" customHeight="1" x14ac:dyDescent="0.25">
      <c r="A15" s="21">
        <f t="shared" si="0"/>
        <v>2</v>
      </c>
      <c r="B15" s="140" t="s">
        <v>101</v>
      </c>
      <c r="C15" s="151">
        <v>602</v>
      </c>
      <c r="D15" s="138" t="s">
        <v>62</v>
      </c>
      <c r="E15" s="25">
        <f t="shared" si="1"/>
        <v>0</v>
      </c>
      <c r="F15" s="25" t="e">
        <f>VLOOKUP(E15,Tab!$Q$2:$R$255,2,TRUE)</f>
        <v>#N/A</v>
      </c>
      <c r="G15" s="26">
        <f t="shared" si="2"/>
        <v>571</v>
      </c>
      <c r="H15" s="26">
        <f t="shared" si="3"/>
        <v>569</v>
      </c>
      <c r="I15" s="26">
        <f t="shared" si="4"/>
        <v>568</v>
      </c>
      <c r="J15" s="27">
        <f t="shared" si="5"/>
        <v>1708</v>
      </c>
      <c r="K15" s="28">
        <f t="shared" si="6"/>
        <v>569.33333333333337</v>
      </c>
      <c r="L15" s="29"/>
      <c r="M15" s="82">
        <v>0</v>
      </c>
      <c r="N15" s="82">
        <v>560</v>
      </c>
      <c r="O15" s="82">
        <v>0</v>
      </c>
      <c r="P15" s="82">
        <v>567</v>
      </c>
      <c r="Q15" s="82">
        <v>569</v>
      </c>
      <c r="R15" s="82">
        <v>0</v>
      </c>
      <c r="S15" s="82">
        <v>0</v>
      </c>
      <c r="T15" s="82">
        <v>0</v>
      </c>
      <c r="U15" s="82">
        <v>567</v>
      </c>
      <c r="V15" s="82">
        <v>0</v>
      </c>
      <c r="W15" s="82">
        <v>0</v>
      </c>
      <c r="X15" s="82">
        <v>568</v>
      </c>
      <c r="Y15" s="82">
        <v>571</v>
      </c>
      <c r="Z15" s="75"/>
    </row>
    <row r="16" spans="1:26" ht="14.1" customHeight="1" x14ac:dyDescent="0.25">
      <c r="A16" s="21">
        <f t="shared" si="0"/>
        <v>3</v>
      </c>
      <c r="B16" s="141" t="s">
        <v>203</v>
      </c>
      <c r="C16" s="152">
        <v>10792</v>
      </c>
      <c r="D16" s="139" t="s">
        <v>26</v>
      </c>
      <c r="E16" s="25">
        <f t="shared" si="1"/>
        <v>0</v>
      </c>
      <c r="F16" s="25" t="e">
        <f>VLOOKUP(E16,Tab!$Q$2:$R$255,2,TRUE)</f>
        <v>#N/A</v>
      </c>
      <c r="G16" s="26">
        <f t="shared" si="2"/>
        <v>571</v>
      </c>
      <c r="H16" s="26">
        <f t="shared" si="3"/>
        <v>566</v>
      </c>
      <c r="I16" s="26">
        <f t="shared" si="4"/>
        <v>563</v>
      </c>
      <c r="J16" s="27">
        <f t="shared" si="5"/>
        <v>1700</v>
      </c>
      <c r="K16" s="28">
        <f t="shared" si="6"/>
        <v>566.66666666666663</v>
      </c>
      <c r="L16" s="29"/>
      <c r="M16" s="82">
        <v>566</v>
      </c>
      <c r="N16" s="82">
        <v>0</v>
      </c>
      <c r="O16" s="82">
        <v>0</v>
      </c>
      <c r="P16" s="82">
        <v>0</v>
      </c>
      <c r="Q16" s="82">
        <v>563</v>
      </c>
      <c r="R16" s="82">
        <v>0</v>
      </c>
      <c r="S16" s="82">
        <v>0</v>
      </c>
      <c r="T16" s="82">
        <v>0</v>
      </c>
      <c r="U16" s="82">
        <v>571</v>
      </c>
      <c r="V16" s="82">
        <v>563</v>
      </c>
      <c r="W16" s="82">
        <v>0</v>
      </c>
      <c r="X16" s="82">
        <v>0</v>
      </c>
      <c r="Y16" s="82">
        <v>0</v>
      </c>
      <c r="Z16" s="75"/>
    </row>
    <row r="17" spans="1:26" ht="14.1" customHeight="1" x14ac:dyDescent="0.25">
      <c r="A17" s="21">
        <f t="shared" si="0"/>
        <v>4</v>
      </c>
      <c r="B17" s="39" t="s">
        <v>182</v>
      </c>
      <c r="C17" s="51">
        <v>11120</v>
      </c>
      <c r="D17" s="40" t="s">
        <v>62</v>
      </c>
      <c r="E17" s="25">
        <f t="shared" si="1"/>
        <v>0</v>
      </c>
      <c r="F17" s="25" t="e">
        <f>VLOOKUP(E17,Tab!$Q$2:$R$255,2,TRUE)</f>
        <v>#N/A</v>
      </c>
      <c r="G17" s="26">
        <f t="shared" si="2"/>
        <v>567</v>
      </c>
      <c r="H17" s="26">
        <f t="shared" si="3"/>
        <v>563</v>
      </c>
      <c r="I17" s="26">
        <f t="shared" si="4"/>
        <v>560</v>
      </c>
      <c r="J17" s="27">
        <f t="shared" si="5"/>
        <v>1690</v>
      </c>
      <c r="K17" s="28">
        <f t="shared" si="6"/>
        <v>563.33333333333337</v>
      </c>
      <c r="L17" s="29"/>
      <c r="M17" s="82">
        <v>0</v>
      </c>
      <c r="N17" s="82">
        <v>567</v>
      </c>
      <c r="O17" s="82">
        <v>0</v>
      </c>
      <c r="P17" s="82">
        <v>0</v>
      </c>
      <c r="Q17" s="82">
        <v>560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563</v>
      </c>
      <c r="Z17" s="75"/>
    </row>
    <row r="18" spans="1:26" ht="14.1" customHeight="1" x14ac:dyDescent="0.25">
      <c r="A18" s="21">
        <f t="shared" si="0"/>
        <v>5</v>
      </c>
      <c r="B18" s="140" t="s">
        <v>35</v>
      </c>
      <c r="C18" s="151">
        <v>1671</v>
      </c>
      <c r="D18" s="138" t="s">
        <v>36</v>
      </c>
      <c r="E18" s="25">
        <f t="shared" si="1"/>
        <v>0</v>
      </c>
      <c r="F18" s="25" t="e">
        <f>VLOOKUP(E18,Tab!$Q$2:$R$255,2,TRUE)</f>
        <v>#N/A</v>
      </c>
      <c r="G18" s="26">
        <f t="shared" si="2"/>
        <v>566</v>
      </c>
      <c r="H18" s="26">
        <f t="shared" si="3"/>
        <v>562</v>
      </c>
      <c r="I18" s="26">
        <f t="shared" si="4"/>
        <v>559</v>
      </c>
      <c r="J18" s="27">
        <f t="shared" si="5"/>
        <v>1687</v>
      </c>
      <c r="K18" s="28">
        <f t="shared" si="6"/>
        <v>562.33333333333337</v>
      </c>
      <c r="L18" s="29"/>
      <c r="M18" s="82">
        <v>0</v>
      </c>
      <c r="N18" s="82">
        <v>559</v>
      </c>
      <c r="O18" s="82">
        <v>566</v>
      </c>
      <c r="P18" s="82">
        <v>549</v>
      </c>
      <c r="Q18" s="82">
        <v>559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542</v>
      </c>
      <c r="Y18" s="82">
        <v>562</v>
      </c>
      <c r="Z18" s="75"/>
    </row>
    <row r="19" spans="1:26" ht="14.1" customHeight="1" x14ac:dyDescent="0.25">
      <c r="A19" s="21">
        <f t="shared" si="0"/>
        <v>6</v>
      </c>
      <c r="B19" s="141" t="s">
        <v>125</v>
      </c>
      <c r="C19" s="152">
        <v>963</v>
      </c>
      <c r="D19" s="139" t="s">
        <v>62</v>
      </c>
      <c r="E19" s="25">
        <f t="shared" si="1"/>
        <v>0</v>
      </c>
      <c r="F19" s="25" t="e">
        <f>VLOOKUP(E19,Tab!$Q$2:$R$255,2,TRUE)</f>
        <v>#N/A</v>
      </c>
      <c r="G19" s="26">
        <f t="shared" si="2"/>
        <v>561</v>
      </c>
      <c r="H19" s="26">
        <f t="shared" si="3"/>
        <v>556</v>
      </c>
      <c r="I19" s="26">
        <f t="shared" si="4"/>
        <v>553</v>
      </c>
      <c r="J19" s="27">
        <f t="shared" si="5"/>
        <v>1670</v>
      </c>
      <c r="K19" s="28">
        <f t="shared" si="6"/>
        <v>556.66666666666663</v>
      </c>
      <c r="L19" s="29"/>
      <c r="M19" s="82">
        <v>553</v>
      </c>
      <c r="N19" s="82">
        <v>0</v>
      </c>
      <c r="O19" s="82">
        <v>0</v>
      </c>
      <c r="P19" s="82">
        <v>0</v>
      </c>
      <c r="Q19" s="82">
        <v>540</v>
      </c>
      <c r="R19" s="82">
        <v>0</v>
      </c>
      <c r="S19" s="82">
        <v>0</v>
      </c>
      <c r="T19" s="82">
        <v>561</v>
      </c>
      <c r="U19" s="82">
        <v>550</v>
      </c>
      <c r="V19" s="82">
        <v>0</v>
      </c>
      <c r="W19" s="82">
        <v>0</v>
      </c>
      <c r="X19" s="82">
        <v>546</v>
      </c>
      <c r="Y19" s="82">
        <v>556</v>
      </c>
      <c r="Z19" s="75"/>
    </row>
    <row r="20" spans="1:26" ht="14.1" customHeight="1" x14ac:dyDescent="0.25">
      <c r="A20" s="21">
        <f t="shared" si="0"/>
        <v>7</v>
      </c>
      <c r="B20" s="141" t="s">
        <v>240</v>
      </c>
      <c r="C20" s="152">
        <v>14540</v>
      </c>
      <c r="D20" s="139" t="s">
        <v>44</v>
      </c>
      <c r="E20" s="25">
        <f t="shared" si="1"/>
        <v>0</v>
      </c>
      <c r="F20" s="25" t="e">
        <f>VLOOKUP(E20,Tab!$Q$2:$R$255,2,TRUE)</f>
        <v>#N/A</v>
      </c>
      <c r="G20" s="26">
        <f t="shared" si="2"/>
        <v>558</v>
      </c>
      <c r="H20" s="26">
        <f t="shared" si="3"/>
        <v>555</v>
      </c>
      <c r="I20" s="26">
        <f t="shared" si="4"/>
        <v>552</v>
      </c>
      <c r="J20" s="27">
        <f t="shared" si="5"/>
        <v>1665</v>
      </c>
      <c r="K20" s="28">
        <f t="shared" si="6"/>
        <v>555</v>
      </c>
      <c r="L20" s="29"/>
      <c r="M20" s="82">
        <v>0</v>
      </c>
      <c r="N20" s="82">
        <v>555</v>
      </c>
      <c r="O20" s="82">
        <v>545</v>
      </c>
      <c r="P20" s="82">
        <v>552</v>
      </c>
      <c r="Q20" s="82">
        <v>545</v>
      </c>
      <c r="R20" s="82">
        <v>0</v>
      </c>
      <c r="S20" s="82">
        <v>541</v>
      </c>
      <c r="T20" s="82">
        <v>0</v>
      </c>
      <c r="U20" s="82">
        <v>0</v>
      </c>
      <c r="V20" s="82">
        <v>0</v>
      </c>
      <c r="W20" s="82">
        <v>0</v>
      </c>
      <c r="X20" s="82">
        <v>558</v>
      </c>
      <c r="Y20" s="82">
        <v>0</v>
      </c>
      <c r="Z20" s="75"/>
    </row>
    <row r="21" spans="1:26" ht="14.1" customHeight="1" x14ac:dyDescent="0.25">
      <c r="A21" s="21">
        <f t="shared" si="0"/>
        <v>8</v>
      </c>
      <c r="B21" s="110" t="s">
        <v>51</v>
      </c>
      <c r="C21" s="111">
        <v>10772</v>
      </c>
      <c r="D21" s="112" t="s">
        <v>44</v>
      </c>
      <c r="E21" s="25">
        <f t="shared" si="1"/>
        <v>0</v>
      </c>
      <c r="F21" s="25" t="e">
        <f>VLOOKUP(E21,Tab!$Q$2:$R$255,2,TRUE)</f>
        <v>#N/A</v>
      </c>
      <c r="G21" s="26">
        <f t="shared" si="2"/>
        <v>565</v>
      </c>
      <c r="H21" s="26">
        <f t="shared" si="3"/>
        <v>551</v>
      </c>
      <c r="I21" s="26">
        <f t="shared" si="4"/>
        <v>544</v>
      </c>
      <c r="J21" s="27">
        <f t="shared" si="5"/>
        <v>1660</v>
      </c>
      <c r="K21" s="28">
        <f t="shared" si="6"/>
        <v>553.33333333333337</v>
      </c>
      <c r="L21" s="29"/>
      <c r="M21" s="82">
        <v>0</v>
      </c>
      <c r="N21" s="82">
        <v>0</v>
      </c>
      <c r="O21" s="82">
        <v>0</v>
      </c>
      <c r="P21" s="82">
        <v>551</v>
      </c>
      <c r="Q21" s="82">
        <v>542</v>
      </c>
      <c r="R21" s="82">
        <v>0</v>
      </c>
      <c r="S21" s="82">
        <v>544</v>
      </c>
      <c r="T21" s="82">
        <v>0</v>
      </c>
      <c r="U21" s="82">
        <v>0</v>
      </c>
      <c r="V21" s="82">
        <v>0</v>
      </c>
      <c r="W21" s="82">
        <v>0</v>
      </c>
      <c r="X21" s="82">
        <v>565</v>
      </c>
      <c r="Y21" s="82">
        <v>0</v>
      </c>
      <c r="Z21" s="75"/>
    </row>
    <row r="22" spans="1:26" ht="14.1" customHeight="1" x14ac:dyDescent="0.25">
      <c r="A22" s="21">
        <f t="shared" si="0"/>
        <v>9</v>
      </c>
      <c r="B22" s="141" t="s">
        <v>234</v>
      </c>
      <c r="C22" s="152">
        <v>13828</v>
      </c>
      <c r="D22" s="139" t="s">
        <v>44</v>
      </c>
      <c r="E22" s="25">
        <f t="shared" si="1"/>
        <v>0</v>
      </c>
      <c r="F22" s="25" t="e">
        <f>VLOOKUP(E22,Tab!$Q$2:$R$255,2,TRUE)</f>
        <v>#N/A</v>
      </c>
      <c r="G22" s="26">
        <f t="shared" si="2"/>
        <v>558</v>
      </c>
      <c r="H22" s="26">
        <f t="shared" si="3"/>
        <v>549</v>
      </c>
      <c r="I22" s="26">
        <f t="shared" si="4"/>
        <v>535</v>
      </c>
      <c r="J22" s="27">
        <f t="shared" si="5"/>
        <v>1642</v>
      </c>
      <c r="K22" s="28">
        <f t="shared" si="6"/>
        <v>547.33333333333337</v>
      </c>
      <c r="L22" s="29"/>
      <c r="M22" s="82">
        <v>0</v>
      </c>
      <c r="N22" s="82">
        <v>0</v>
      </c>
      <c r="O22" s="82">
        <v>0</v>
      </c>
      <c r="P22" s="82">
        <v>0</v>
      </c>
      <c r="Q22" s="82">
        <v>535</v>
      </c>
      <c r="R22" s="82">
        <v>0</v>
      </c>
      <c r="S22" s="82">
        <v>558</v>
      </c>
      <c r="T22" s="82">
        <v>0</v>
      </c>
      <c r="U22" s="82">
        <v>0</v>
      </c>
      <c r="V22" s="82">
        <v>0</v>
      </c>
      <c r="W22" s="82">
        <v>0</v>
      </c>
      <c r="X22" s="82">
        <v>549</v>
      </c>
      <c r="Y22" s="82">
        <v>0</v>
      </c>
      <c r="Z22" s="75"/>
    </row>
    <row r="23" spans="1:26" ht="14.1" customHeight="1" x14ac:dyDescent="0.25">
      <c r="A23" s="21">
        <f t="shared" si="0"/>
        <v>10</v>
      </c>
      <c r="B23" s="39" t="s">
        <v>191</v>
      </c>
      <c r="C23" s="51">
        <v>13965</v>
      </c>
      <c r="D23" s="40" t="s">
        <v>64</v>
      </c>
      <c r="E23" s="25">
        <f t="shared" si="1"/>
        <v>0</v>
      </c>
      <c r="F23" s="25" t="e">
        <f>VLOOKUP(E23,Tab!$Q$2:$R$255,2,TRUE)</f>
        <v>#N/A</v>
      </c>
      <c r="G23" s="26">
        <f t="shared" si="2"/>
        <v>556</v>
      </c>
      <c r="H23" s="26">
        <f t="shared" si="3"/>
        <v>543</v>
      </c>
      <c r="I23" s="26">
        <f t="shared" si="4"/>
        <v>528</v>
      </c>
      <c r="J23" s="27">
        <f t="shared" si="5"/>
        <v>1627</v>
      </c>
      <c r="K23" s="28">
        <f t="shared" si="6"/>
        <v>542.33333333333337</v>
      </c>
      <c r="L23" s="29"/>
      <c r="M23" s="82">
        <v>0</v>
      </c>
      <c r="N23" s="82">
        <v>0</v>
      </c>
      <c r="O23" s="82">
        <v>0</v>
      </c>
      <c r="P23" s="82">
        <v>0</v>
      </c>
      <c r="Q23" s="82">
        <v>543</v>
      </c>
      <c r="R23" s="82">
        <v>0</v>
      </c>
      <c r="S23" s="82">
        <v>0</v>
      </c>
      <c r="T23" s="82">
        <v>0</v>
      </c>
      <c r="U23" s="82">
        <v>516</v>
      </c>
      <c r="V23" s="82">
        <v>528</v>
      </c>
      <c r="W23" s="82">
        <v>0</v>
      </c>
      <c r="X23" s="82">
        <v>0</v>
      </c>
      <c r="Y23" s="82">
        <v>556</v>
      </c>
      <c r="Z23" s="75"/>
    </row>
    <row r="24" spans="1:26" ht="14.1" customHeight="1" x14ac:dyDescent="0.25">
      <c r="A24" s="21">
        <f t="shared" si="0"/>
        <v>11</v>
      </c>
      <c r="B24" s="141" t="s">
        <v>78</v>
      </c>
      <c r="C24" s="152">
        <v>10</v>
      </c>
      <c r="D24" s="139" t="s">
        <v>44</v>
      </c>
      <c r="E24" s="25">
        <f t="shared" si="1"/>
        <v>0</v>
      </c>
      <c r="F24" s="25" t="e">
        <f>VLOOKUP(E24,Tab!$Q$2:$R$255,2,TRUE)</f>
        <v>#N/A</v>
      </c>
      <c r="G24" s="26">
        <f t="shared" si="2"/>
        <v>535</v>
      </c>
      <c r="H24" s="26">
        <f t="shared" si="3"/>
        <v>532</v>
      </c>
      <c r="I24" s="26">
        <f t="shared" si="4"/>
        <v>527</v>
      </c>
      <c r="J24" s="27">
        <f t="shared" si="5"/>
        <v>1594</v>
      </c>
      <c r="K24" s="28">
        <f t="shared" si="6"/>
        <v>531.33333333333337</v>
      </c>
      <c r="L24" s="29"/>
      <c r="M24" s="82">
        <v>0</v>
      </c>
      <c r="N24" s="82">
        <v>0</v>
      </c>
      <c r="O24" s="82">
        <v>0</v>
      </c>
      <c r="P24" s="82">
        <v>527</v>
      </c>
      <c r="Q24" s="82">
        <v>535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532</v>
      </c>
      <c r="Y24" s="82">
        <v>0</v>
      </c>
      <c r="Z24" s="75"/>
    </row>
    <row r="25" spans="1:26" ht="14.1" customHeight="1" x14ac:dyDescent="0.25">
      <c r="A25" s="21">
        <f t="shared" si="0"/>
        <v>12</v>
      </c>
      <c r="B25" s="141" t="s">
        <v>199</v>
      </c>
      <c r="C25" s="152">
        <v>599</v>
      </c>
      <c r="D25" s="139" t="s">
        <v>41</v>
      </c>
      <c r="E25" s="25">
        <f t="shared" si="1"/>
        <v>0</v>
      </c>
      <c r="F25" s="25" t="e">
        <f>VLOOKUP(E25,Tab!$Q$2:$R$255,2,TRUE)</f>
        <v>#N/A</v>
      </c>
      <c r="G25" s="26">
        <f t="shared" si="2"/>
        <v>527</v>
      </c>
      <c r="H25" s="26">
        <f t="shared" si="3"/>
        <v>526</v>
      </c>
      <c r="I25" s="26">
        <f t="shared" si="4"/>
        <v>525</v>
      </c>
      <c r="J25" s="27">
        <f t="shared" si="5"/>
        <v>1578</v>
      </c>
      <c r="K25" s="28">
        <f t="shared" si="6"/>
        <v>526</v>
      </c>
      <c r="L25" s="29"/>
      <c r="M25" s="82">
        <v>523</v>
      </c>
      <c r="N25" s="82">
        <v>0</v>
      </c>
      <c r="O25" s="82">
        <v>0</v>
      </c>
      <c r="P25" s="82">
        <v>0</v>
      </c>
      <c r="Q25" s="82">
        <v>0</v>
      </c>
      <c r="R25" s="82">
        <v>527</v>
      </c>
      <c r="S25" s="82">
        <v>0</v>
      </c>
      <c r="T25" s="82">
        <v>495</v>
      </c>
      <c r="U25" s="82">
        <v>526</v>
      </c>
      <c r="V25" s="82">
        <v>525</v>
      </c>
      <c r="W25" s="82">
        <v>0</v>
      </c>
      <c r="X25" s="82">
        <v>0</v>
      </c>
      <c r="Y25" s="82">
        <v>0</v>
      </c>
      <c r="Z25" s="75"/>
    </row>
    <row r="26" spans="1:26" ht="14.1" customHeight="1" x14ac:dyDescent="0.25">
      <c r="A26" s="21">
        <f t="shared" si="0"/>
        <v>13</v>
      </c>
      <c r="B26" s="141" t="s">
        <v>141</v>
      </c>
      <c r="C26" s="152">
        <v>125</v>
      </c>
      <c r="D26" s="139" t="s">
        <v>44</v>
      </c>
      <c r="E26" s="25">
        <f t="shared" si="1"/>
        <v>0</v>
      </c>
      <c r="F26" s="25" t="e">
        <f>VLOOKUP(E26,Tab!$Q$2:$R$255,2,TRUE)</f>
        <v>#N/A</v>
      </c>
      <c r="G26" s="26">
        <f t="shared" si="2"/>
        <v>527</v>
      </c>
      <c r="H26" s="26">
        <f t="shared" si="3"/>
        <v>517</v>
      </c>
      <c r="I26" s="26">
        <f t="shared" si="4"/>
        <v>511</v>
      </c>
      <c r="J26" s="27">
        <f t="shared" si="5"/>
        <v>1555</v>
      </c>
      <c r="K26" s="28">
        <f t="shared" si="6"/>
        <v>518.33333333333337</v>
      </c>
      <c r="L26" s="29"/>
      <c r="M26" s="82">
        <v>0</v>
      </c>
      <c r="N26" s="82">
        <v>0</v>
      </c>
      <c r="O26" s="82">
        <v>0</v>
      </c>
      <c r="P26" s="82">
        <v>511</v>
      </c>
      <c r="Q26" s="82">
        <v>527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517</v>
      </c>
      <c r="Y26" s="82">
        <v>0</v>
      </c>
      <c r="Z26" s="75"/>
    </row>
    <row r="27" spans="1:26" ht="14.1" customHeight="1" x14ac:dyDescent="0.25">
      <c r="A27" s="21">
        <f t="shared" si="0"/>
        <v>14</v>
      </c>
      <c r="B27" s="141" t="s">
        <v>198</v>
      </c>
      <c r="C27" s="152">
        <v>49</v>
      </c>
      <c r="D27" s="139" t="s">
        <v>41</v>
      </c>
      <c r="E27" s="25">
        <f t="shared" si="1"/>
        <v>0</v>
      </c>
      <c r="F27" s="25" t="e">
        <f>VLOOKUP(E27,Tab!$Q$2:$R$255,2,TRUE)</f>
        <v>#N/A</v>
      </c>
      <c r="G27" s="26">
        <f t="shared" si="2"/>
        <v>510</v>
      </c>
      <c r="H27" s="26">
        <f t="shared" si="3"/>
        <v>510</v>
      </c>
      <c r="I27" s="26">
        <f t="shared" si="4"/>
        <v>510</v>
      </c>
      <c r="J27" s="27">
        <f t="shared" si="5"/>
        <v>1530</v>
      </c>
      <c r="K27" s="28">
        <f t="shared" si="6"/>
        <v>510</v>
      </c>
      <c r="L27" s="29"/>
      <c r="M27" s="82">
        <v>510</v>
      </c>
      <c r="N27" s="82">
        <v>492</v>
      </c>
      <c r="O27" s="82">
        <v>510</v>
      </c>
      <c r="P27" s="82">
        <v>0</v>
      </c>
      <c r="Q27" s="82">
        <v>0</v>
      </c>
      <c r="R27" s="82">
        <v>0</v>
      </c>
      <c r="S27" s="82">
        <v>0</v>
      </c>
      <c r="T27" s="82">
        <v>510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75"/>
    </row>
    <row r="28" spans="1:26" ht="14.1" customHeight="1" x14ac:dyDescent="0.25">
      <c r="A28" s="21">
        <f t="shared" si="0"/>
        <v>15</v>
      </c>
      <c r="B28" s="141" t="s">
        <v>195</v>
      </c>
      <c r="C28" s="152">
        <v>1024</v>
      </c>
      <c r="D28" s="139" t="s">
        <v>44</v>
      </c>
      <c r="E28" s="25">
        <f t="shared" si="1"/>
        <v>0</v>
      </c>
      <c r="F28" s="25" t="e">
        <f>VLOOKUP(E28,Tab!$Q$2:$R$255,2,TRUE)</f>
        <v>#N/A</v>
      </c>
      <c r="G28" s="26">
        <f t="shared" si="2"/>
        <v>516</v>
      </c>
      <c r="H28" s="26">
        <f t="shared" si="3"/>
        <v>481</v>
      </c>
      <c r="I28" s="26">
        <f t="shared" si="4"/>
        <v>480</v>
      </c>
      <c r="J28" s="27">
        <f t="shared" si="5"/>
        <v>1477</v>
      </c>
      <c r="K28" s="28">
        <f t="shared" si="6"/>
        <v>492.33333333333331</v>
      </c>
      <c r="L28" s="29"/>
      <c r="M28" s="82">
        <v>0</v>
      </c>
      <c r="N28" s="82">
        <v>0</v>
      </c>
      <c r="O28" s="82">
        <v>0</v>
      </c>
      <c r="P28" s="82">
        <v>461</v>
      </c>
      <c r="Q28" s="82">
        <v>480</v>
      </c>
      <c r="R28" s="82">
        <v>0</v>
      </c>
      <c r="S28" s="82">
        <v>481</v>
      </c>
      <c r="T28" s="82">
        <v>0</v>
      </c>
      <c r="U28" s="82">
        <v>0</v>
      </c>
      <c r="V28" s="82">
        <v>0</v>
      </c>
      <c r="W28" s="82">
        <v>0</v>
      </c>
      <c r="X28" s="82">
        <v>516</v>
      </c>
      <c r="Y28" s="82">
        <v>0</v>
      </c>
      <c r="Z28" s="75"/>
    </row>
    <row r="29" spans="1:26" ht="14.1" customHeight="1" x14ac:dyDescent="0.25">
      <c r="A29" s="21">
        <f t="shared" si="0"/>
        <v>16</v>
      </c>
      <c r="B29" s="110" t="s">
        <v>275</v>
      </c>
      <c r="C29" s="111">
        <v>13958</v>
      </c>
      <c r="D29" s="112" t="s">
        <v>41</v>
      </c>
      <c r="E29" s="25">
        <f t="shared" si="1"/>
        <v>0</v>
      </c>
      <c r="F29" s="25" t="e">
        <f>VLOOKUP(E29,Tab!$Q$2:$R$255,2,TRUE)</f>
        <v>#N/A</v>
      </c>
      <c r="G29" s="26">
        <f t="shared" si="2"/>
        <v>483</v>
      </c>
      <c r="H29" s="26">
        <f t="shared" si="3"/>
        <v>474</v>
      </c>
      <c r="I29" s="26">
        <f t="shared" si="4"/>
        <v>468</v>
      </c>
      <c r="J29" s="27">
        <f t="shared" si="5"/>
        <v>1425</v>
      </c>
      <c r="K29" s="28">
        <f t="shared" si="6"/>
        <v>475</v>
      </c>
      <c r="L29" s="29"/>
      <c r="M29" s="82">
        <v>439</v>
      </c>
      <c r="N29" s="82">
        <v>424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483</v>
      </c>
      <c r="U29" s="82">
        <v>474</v>
      </c>
      <c r="V29" s="82">
        <v>468</v>
      </c>
      <c r="W29" s="82">
        <v>0</v>
      </c>
      <c r="X29" s="82">
        <v>0</v>
      </c>
      <c r="Y29" s="82">
        <v>0</v>
      </c>
      <c r="Z29" s="75"/>
    </row>
    <row r="30" spans="1:26" ht="14.1" customHeight="1" x14ac:dyDescent="0.25">
      <c r="A30" s="21">
        <f t="shared" si="0"/>
        <v>17</v>
      </c>
      <c r="B30" s="141" t="s">
        <v>186</v>
      </c>
      <c r="C30" s="152">
        <v>14775</v>
      </c>
      <c r="D30" s="139" t="s">
        <v>44</v>
      </c>
      <c r="E30" s="25">
        <f t="shared" si="1"/>
        <v>0</v>
      </c>
      <c r="F30" s="25" t="e">
        <f>VLOOKUP(E30,Tab!$Q$2:$R$255,2,TRUE)</f>
        <v>#N/A</v>
      </c>
      <c r="G30" s="26">
        <f t="shared" si="2"/>
        <v>475</v>
      </c>
      <c r="H30" s="26">
        <f t="shared" si="3"/>
        <v>433</v>
      </c>
      <c r="I30" s="26">
        <f t="shared" si="4"/>
        <v>424</v>
      </c>
      <c r="J30" s="27">
        <f t="shared" si="5"/>
        <v>1332</v>
      </c>
      <c r="K30" s="28">
        <f t="shared" si="6"/>
        <v>444</v>
      </c>
      <c r="L30" s="29"/>
      <c r="M30" s="82">
        <v>0</v>
      </c>
      <c r="N30" s="82">
        <v>0</v>
      </c>
      <c r="O30" s="82">
        <v>0</v>
      </c>
      <c r="P30" s="82">
        <v>0</v>
      </c>
      <c r="Q30" s="82">
        <v>475</v>
      </c>
      <c r="R30" s="82">
        <v>0</v>
      </c>
      <c r="S30" s="82">
        <v>433</v>
      </c>
      <c r="T30" s="82">
        <v>0</v>
      </c>
      <c r="U30" s="82">
        <v>0</v>
      </c>
      <c r="V30" s="82">
        <v>0</v>
      </c>
      <c r="W30" s="82">
        <v>0</v>
      </c>
      <c r="X30" s="82">
        <v>424</v>
      </c>
      <c r="Y30" s="82">
        <v>0</v>
      </c>
      <c r="Z30" s="75"/>
    </row>
    <row r="31" spans="1:26" ht="14.1" customHeight="1" x14ac:dyDescent="0.25">
      <c r="A31" s="21">
        <f t="shared" si="0"/>
        <v>18</v>
      </c>
      <c r="B31" s="129" t="s">
        <v>205</v>
      </c>
      <c r="C31" s="33">
        <v>137</v>
      </c>
      <c r="D31" s="128" t="s">
        <v>206</v>
      </c>
      <c r="E31" s="25">
        <f t="shared" si="1"/>
        <v>0</v>
      </c>
      <c r="F31" s="25" t="e">
        <f>VLOOKUP(E31,Tab!$Q$2:$R$255,2,TRUE)</f>
        <v>#N/A</v>
      </c>
      <c r="G31" s="26">
        <f t="shared" si="2"/>
        <v>452</v>
      </c>
      <c r="H31" s="26">
        <f t="shared" si="3"/>
        <v>442</v>
      </c>
      <c r="I31" s="26">
        <f t="shared" si="4"/>
        <v>425</v>
      </c>
      <c r="J31" s="27">
        <f t="shared" si="5"/>
        <v>1319</v>
      </c>
      <c r="K31" s="28">
        <f t="shared" si="6"/>
        <v>439.66666666666669</v>
      </c>
      <c r="L31" s="29"/>
      <c r="M31" s="82">
        <v>442</v>
      </c>
      <c r="N31" s="82">
        <v>0</v>
      </c>
      <c r="O31" s="82">
        <v>0</v>
      </c>
      <c r="P31" s="82">
        <v>0</v>
      </c>
      <c r="Q31" s="82">
        <v>0</v>
      </c>
      <c r="R31" s="82">
        <v>452</v>
      </c>
      <c r="S31" s="82">
        <v>0</v>
      </c>
      <c r="T31" s="82">
        <v>0</v>
      </c>
      <c r="U31" s="82">
        <v>0</v>
      </c>
      <c r="V31" s="82">
        <v>425</v>
      </c>
      <c r="W31" s="82">
        <v>0</v>
      </c>
      <c r="X31" s="82">
        <v>0</v>
      </c>
      <c r="Y31" s="82">
        <v>0</v>
      </c>
      <c r="Z31" s="75"/>
    </row>
    <row r="32" spans="1:26" ht="14.1" customHeight="1" x14ac:dyDescent="0.25">
      <c r="A32" s="21">
        <f t="shared" si="0"/>
        <v>19</v>
      </c>
      <c r="B32" s="110" t="s">
        <v>94</v>
      </c>
      <c r="C32" s="111">
        <v>6304</v>
      </c>
      <c r="D32" s="112" t="s">
        <v>41</v>
      </c>
      <c r="E32" s="25">
        <f t="shared" si="1"/>
        <v>0</v>
      </c>
      <c r="F32" s="25" t="e">
        <f>VLOOKUP(E32,Tab!$Q$2:$R$255,2,TRUE)</f>
        <v>#N/A</v>
      </c>
      <c r="G32" s="26">
        <f t="shared" si="2"/>
        <v>435</v>
      </c>
      <c r="H32" s="26">
        <f t="shared" si="3"/>
        <v>432</v>
      </c>
      <c r="I32" s="26">
        <f t="shared" si="4"/>
        <v>373</v>
      </c>
      <c r="J32" s="27">
        <f t="shared" si="5"/>
        <v>1240</v>
      </c>
      <c r="K32" s="28">
        <f t="shared" si="6"/>
        <v>413.33333333333331</v>
      </c>
      <c r="L32" s="29"/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373</v>
      </c>
      <c r="S32" s="82">
        <v>0</v>
      </c>
      <c r="T32" s="82">
        <v>0</v>
      </c>
      <c r="U32" s="82">
        <v>435</v>
      </c>
      <c r="V32" s="82">
        <v>432</v>
      </c>
      <c r="W32" s="82">
        <v>0</v>
      </c>
      <c r="X32" s="82">
        <v>0</v>
      </c>
      <c r="Y32" s="82">
        <v>0</v>
      </c>
      <c r="Z32" s="75"/>
    </row>
    <row r="33" spans="1:26" ht="14.1" customHeight="1" x14ac:dyDescent="0.25">
      <c r="A33" s="21">
        <f t="shared" si="0"/>
        <v>20</v>
      </c>
      <c r="B33" s="140" t="s">
        <v>202</v>
      </c>
      <c r="C33" s="151">
        <v>498</v>
      </c>
      <c r="D33" s="138" t="s">
        <v>26</v>
      </c>
      <c r="E33" s="25">
        <f t="shared" si="1"/>
        <v>0</v>
      </c>
      <c r="F33" s="25" t="e">
        <f>VLOOKUP(E33,Tab!$Q$2:$R$255,2,TRUE)</f>
        <v>#N/A</v>
      </c>
      <c r="G33" s="26">
        <f t="shared" si="2"/>
        <v>583</v>
      </c>
      <c r="H33" s="26">
        <f t="shared" si="3"/>
        <v>570</v>
      </c>
      <c r="I33" s="26">
        <f t="shared" si="4"/>
        <v>0</v>
      </c>
      <c r="J33" s="27">
        <f t="shared" si="5"/>
        <v>1153</v>
      </c>
      <c r="K33" s="28">
        <f t="shared" si="6"/>
        <v>384.33333333333331</v>
      </c>
      <c r="L33" s="29"/>
      <c r="M33" s="82">
        <v>0</v>
      </c>
      <c r="N33" s="82">
        <v>0</v>
      </c>
      <c r="O33" s="82">
        <v>583</v>
      </c>
      <c r="P33" s="82">
        <v>0</v>
      </c>
      <c r="Q33" s="82">
        <v>570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75"/>
    </row>
    <row r="34" spans="1:26" ht="14.1" customHeight="1" x14ac:dyDescent="0.25">
      <c r="A34" s="21">
        <f t="shared" si="0"/>
        <v>21</v>
      </c>
      <c r="B34" s="110" t="s">
        <v>273</v>
      </c>
      <c r="C34" s="111">
        <v>13406</v>
      </c>
      <c r="D34" s="112" t="s">
        <v>62</v>
      </c>
      <c r="E34" s="25">
        <f t="shared" si="1"/>
        <v>0</v>
      </c>
      <c r="F34" s="25" t="e">
        <f>VLOOKUP(E34,Tab!$Q$2:$R$255,2,TRUE)</f>
        <v>#N/A</v>
      </c>
      <c r="G34" s="26">
        <f t="shared" si="2"/>
        <v>569</v>
      </c>
      <c r="H34" s="26">
        <f t="shared" si="3"/>
        <v>562</v>
      </c>
      <c r="I34" s="26">
        <f t="shared" si="4"/>
        <v>0</v>
      </c>
      <c r="J34" s="27">
        <f t="shared" si="5"/>
        <v>1131</v>
      </c>
      <c r="K34" s="28">
        <f t="shared" si="6"/>
        <v>377</v>
      </c>
      <c r="L34" s="29"/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562</v>
      </c>
      <c r="V34" s="82">
        <v>0</v>
      </c>
      <c r="W34" s="82">
        <v>0</v>
      </c>
      <c r="X34" s="82">
        <v>0</v>
      </c>
      <c r="Y34" s="82">
        <v>569</v>
      </c>
      <c r="Z34" s="75"/>
    </row>
    <row r="35" spans="1:26" ht="14.1" customHeight="1" x14ac:dyDescent="0.25">
      <c r="A35" s="21">
        <f t="shared" si="0"/>
        <v>22</v>
      </c>
      <c r="B35" s="140" t="s">
        <v>43</v>
      </c>
      <c r="C35" s="151">
        <v>633</v>
      </c>
      <c r="D35" s="138" t="s">
        <v>26</v>
      </c>
      <c r="E35" s="25">
        <f t="shared" si="1"/>
        <v>0</v>
      </c>
      <c r="F35" s="25" t="e">
        <f>VLOOKUP(E35,Tab!$Q$2:$R$255,2,TRUE)</f>
        <v>#N/A</v>
      </c>
      <c r="G35" s="26">
        <f t="shared" si="2"/>
        <v>569</v>
      </c>
      <c r="H35" s="26">
        <f t="shared" si="3"/>
        <v>546</v>
      </c>
      <c r="I35" s="26">
        <f t="shared" si="4"/>
        <v>0</v>
      </c>
      <c r="J35" s="27">
        <f t="shared" si="5"/>
        <v>1115</v>
      </c>
      <c r="K35" s="28">
        <f t="shared" si="6"/>
        <v>371.66666666666669</v>
      </c>
      <c r="L35" s="29"/>
      <c r="M35" s="82">
        <v>0</v>
      </c>
      <c r="N35" s="82">
        <v>0</v>
      </c>
      <c r="O35" s="82">
        <v>0</v>
      </c>
      <c r="P35" s="82">
        <v>546</v>
      </c>
      <c r="Q35" s="82">
        <v>569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75"/>
    </row>
    <row r="36" spans="1:26" ht="14.1" customHeight="1" x14ac:dyDescent="0.25">
      <c r="A36" s="21">
        <f t="shared" si="0"/>
        <v>23</v>
      </c>
      <c r="B36" s="110" t="s">
        <v>136</v>
      </c>
      <c r="C36" s="111">
        <v>362</v>
      </c>
      <c r="D36" s="112" t="s">
        <v>64</v>
      </c>
      <c r="E36" s="25">
        <f t="shared" si="1"/>
        <v>0</v>
      </c>
      <c r="F36" s="25" t="e">
        <f>VLOOKUP(E36,Tab!$Q$2:$R$255,2,TRUE)</f>
        <v>#N/A</v>
      </c>
      <c r="G36" s="26">
        <f t="shared" si="2"/>
        <v>548</v>
      </c>
      <c r="H36" s="26">
        <f t="shared" si="3"/>
        <v>545</v>
      </c>
      <c r="I36" s="26">
        <f t="shared" si="4"/>
        <v>0</v>
      </c>
      <c r="J36" s="27">
        <f t="shared" si="5"/>
        <v>1093</v>
      </c>
      <c r="K36" s="28">
        <f t="shared" si="6"/>
        <v>364.33333333333331</v>
      </c>
      <c r="L36" s="29"/>
      <c r="M36" s="82">
        <v>0</v>
      </c>
      <c r="N36" s="82">
        <v>0</v>
      </c>
      <c r="O36" s="82">
        <v>0</v>
      </c>
      <c r="P36" s="82">
        <v>548</v>
      </c>
      <c r="Q36" s="82">
        <v>545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75"/>
    </row>
    <row r="37" spans="1:26" ht="14.1" customHeight="1" x14ac:dyDescent="0.25">
      <c r="A37" s="21">
        <f t="shared" si="0"/>
        <v>24</v>
      </c>
      <c r="B37" s="141" t="s">
        <v>134</v>
      </c>
      <c r="C37" s="152">
        <v>13683</v>
      </c>
      <c r="D37" s="139" t="s">
        <v>64</v>
      </c>
      <c r="E37" s="25">
        <f t="shared" si="1"/>
        <v>0</v>
      </c>
      <c r="F37" s="25" t="e">
        <f>VLOOKUP(E37,Tab!$Q$2:$R$255,2,TRUE)</f>
        <v>#N/A</v>
      </c>
      <c r="G37" s="26">
        <f t="shared" si="2"/>
        <v>546</v>
      </c>
      <c r="H37" s="26">
        <f t="shared" si="3"/>
        <v>542</v>
      </c>
      <c r="I37" s="26">
        <f t="shared" si="4"/>
        <v>0</v>
      </c>
      <c r="J37" s="27">
        <f t="shared" si="5"/>
        <v>1088</v>
      </c>
      <c r="K37" s="28">
        <f t="shared" si="6"/>
        <v>362.66666666666669</v>
      </c>
      <c r="L37" s="29"/>
      <c r="M37" s="82">
        <v>0</v>
      </c>
      <c r="N37" s="82">
        <v>0</v>
      </c>
      <c r="O37" s="82">
        <v>0</v>
      </c>
      <c r="P37" s="82">
        <v>0</v>
      </c>
      <c r="Q37" s="82">
        <v>542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546</v>
      </c>
      <c r="Y37" s="82">
        <v>0</v>
      </c>
      <c r="Z37" s="75"/>
    </row>
    <row r="38" spans="1:26" ht="14.1" customHeight="1" x14ac:dyDescent="0.25">
      <c r="A38" s="21">
        <f t="shared" si="0"/>
        <v>25</v>
      </c>
      <c r="B38" s="39" t="s">
        <v>71</v>
      </c>
      <c r="C38" s="51">
        <v>10928</v>
      </c>
      <c r="D38" s="40" t="s">
        <v>64</v>
      </c>
      <c r="E38" s="25">
        <f t="shared" si="1"/>
        <v>0</v>
      </c>
      <c r="F38" s="25" t="e">
        <f>VLOOKUP(E38,Tab!$Q$2:$R$255,2,TRUE)</f>
        <v>#N/A</v>
      </c>
      <c r="G38" s="26">
        <f t="shared" si="2"/>
        <v>543</v>
      </c>
      <c r="H38" s="26">
        <f t="shared" si="3"/>
        <v>537</v>
      </c>
      <c r="I38" s="26">
        <f t="shared" si="4"/>
        <v>0</v>
      </c>
      <c r="J38" s="27">
        <f t="shared" si="5"/>
        <v>1080</v>
      </c>
      <c r="K38" s="28">
        <f t="shared" si="6"/>
        <v>360</v>
      </c>
      <c r="L38" s="29"/>
      <c r="M38" s="82">
        <v>0</v>
      </c>
      <c r="N38" s="82">
        <v>0</v>
      </c>
      <c r="O38" s="82">
        <v>0</v>
      </c>
      <c r="P38" s="82">
        <v>543</v>
      </c>
      <c r="Q38" s="82">
        <v>537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75"/>
    </row>
    <row r="39" spans="1:26" ht="14.1" customHeight="1" x14ac:dyDescent="0.25">
      <c r="A39" s="21">
        <f t="shared" si="0"/>
        <v>26</v>
      </c>
      <c r="B39" s="141" t="s">
        <v>137</v>
      </c>
      <c r="C39" s="152">
        <v>634</v>
      </c>
      <c r="D39" s="139" t="s">
        <v>26</v>
      </c>
      <c r="E39" s="25">
        <f t="shared" si="1"/>
        <v>0</v>
      </c>
      <c r="F39" s="25" t="e">
        <f>VLOOKUP(E39,Tab!$Q$2:$R$255,2,TRUE)</f>
        <v>#N/A</v>
      </c>
      <c r="G39" s="26">
        <f t="shared" si="2"/>
        <v>540</v>
      </c>
      <c r="H39" s="26">
        <f t="shared" si="3"/>
        <v>536</v>
      </c>
      <c r="I39" s="26">
        <f t="shared" si="4"/>
        <v>0</v>
      </c>
      <c r="J39" s="27">
        <f t="shared" si="5"/>
        <v>1076</v>
      </c>
      <c r="K39" s="28">
        <f t="shared" si="6"/>
        <v>358.66666666666669</v>
      </c>
      <c r="L39" s="29"/>
      <c r="M39" s="82">
        <v>0</v>
      </c>
      <c r="N39" s="82">
        <v>0</v>
      </c>
      <c r="O39" s="82">
        <v>0</v>
      </c>
      <c r="P39" s="82">
        <v>536</v>
      </c>
      <c r="Q39" s="82">
        <v>540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</row>
    <row r="40" spans="1:26" ht="14.1" customHeight="1" x14ac:dyDescent="0.25">
      <c r="A40" s="21">
        <f t="shared" si="0"/>
        <v>27</v>
      </c>
      <c r="B40" s="39" t="s">
        <v>50</v>
      </c>
      <c r="C40" s="51">
        <v>11037</v>
      </c>
      <c r="D40" s="40" t="s">
        <v>39</v>
      </c>
      <c r="E40" s="25">
        <f t="shared" si="1"/>
        <v>0</v>
      </c>
      <c r="F40" s="25" t="e">
        <f>VLOOKUP(E40,Tab!$Q$2:$R$255,2,TRUE)</f>
        <v>#N/A</v>
      </c>
      <c r="G40" s="26">
        <f t="shared" si="2"/>
        <v>547</v>
      </c>
      <c r="H40" s="26">
        <f t="shared" si="3"/>
        <v>519</v>
      </c>
      <c r="I40" s="26">
        <f t="shared" si="4"/>
        <v>0</v>
      </c>
      <c r="J40" s="27">
        <f t="shared" si="5"/>
        <v>1066</v>
      </c>
      <c r="K40" s="28">
        <f t="shared" si="6"/>
        <v>355.33333333333331</v>
      </c>
      <c r="L40" s="29"/>
      <c r="M40" s="82">
        <v>0</v>
      </c>
      <c r="N40" s="82">
        <v>0</v>
      </c>
      <c r="O40" s="82">
        <v>0</v>
      </c>
      <c r="P40" s="82">
        <v>0</v>
      </c>
      <c r="Q40" s="82">
        <v>547</v>
      </c>
      <c r="R40" s="82">
        <v>0</v>
      </c>
      <c r="S40" s="82">
        <v>519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</row>
    <row r="41" spans="1:26" ht="14.1" customHeight="1" x14ac:dyDescent="0.25">
      <c r="A41" s="21">
        <f t="shared" si="0"/>
        <v>28</v>
      </c>
      <c r="B41" s="141" t="s">
        <v>125</v>
      </c>
      <c r="C41" s="152">
        <v>672</v>
      </c>
      <c r="D41" s="139" t="s">
        <v>36</v>
      </c>
      <c r="E41" s="25">
        <f t="shared" si="1"/>
        <v>0</v>
      </c>
      <c r="F41" s="25" t="e">
        <f>VLOOKUP(E41,Tab!$Q$2:$R$255,2,TRUE)</f>
        <v>#N/A</v>
      </c>
      <c r="G41" s="26">
        <f t="shared" si="2"/>
        <v>526</v>
      </c>
      <c r="H41" s="26">
        <f t="shared" si="3"/>
        <v>523</v>
      </c>
      <c r="I41" s="26">
        <f t="shared" si="4"/>
        <v>0</v>
      </c>
      <c r="J41" s="27">
        <f t="shared" si="5"/>
        <v>1049</v>
      </c>
      <c r="K41" s="28">
        <f t="shared" si="6"/>
        <v>349.66666666666669</v>
      </c>
      <c r="L41" s="29"/>
      <c r="M41" s="82">
        <v>0</v>
      </c>
      <c r="N41" s="82">
        <v>0</v>
      </c>
      <c r="O41" s="82">
        <v>0</v>
      </c>
      <c r="P41" s="82">
        <v>0</v>
      </c>
      <c r="Q41" s="82">
        <v>526</v>
      </c>
      <c r="R41" s="82">
        <v>0</v>
      </c>
      <c r="S41" s="82">
        <v>523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</row>
    <row r="42" spans="1:26" ht="14.1" customHeight="1" x14ac:dyDescent="0.25">
      <c r="A42" s="21">
        <f t="shared" si="0"/>
        <v>29</v>
      </c>
      <c r="B42" s="141" t="s">
        <v>68</v>
      </c>
      <c r="C42" s="152">
        <v>12263</v>
      </c>
      <c r="D42" s="139" t="s">
        <v>44</v>
      </c>
      <c r="E42" s="25">
        <f t="shared" si="1"/>
        <v>0</v>
      </c>
      <c r="F42" s="25" t="e">
        <f>VLOOKUP(E42,Tab!$Q$2:$R$255,2,TRUE)</f>
        <v>#N/A</v>
      </c>
      <c r="G42" s="26">
        <f t="shared" si="2"/>
        <v>537</v>
      </c>
      <c r="H42" s="26">
        <f t="shared" si="3"/>
        <v>505</v>
      </c>
      <c r="I42" s="26">
        <f t="shared" si="4"/>
        <v>0</v>
      </c>
      <c r="J42" s="27">
        <f t="shared" si="5"/>
        <v>1042</v>
      </c>
      <c r="K42" s="28">
        <f t="shared" si="6"/>
        <v>347.33333333333331</v>
      </c>
      <c r="L42" s="29"/>
      <c r="M42" s="82">
        <v>0</v>
      </c>
      <c r="N42" s="82">
        <v>0</v>
      </c>
      <c r="O42" s="82">
        <v>0</v>
      </c>
      <c r="P42" s="82">
        <v>537</v>
      </c>
      <c r="Q42" s="82">
        <v>505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</row>
    <row r="43" spans="1:26" ht="14.1" customHeight="1" x14ac:dyDescent="0.25">
      <c r="A43" s="21">
        <f t="shared" si="0"/>
        <v>30</v>
      </c>
      <c r="B43" s="141" t="s">
        <v>145</v>
      </c>
      <c r="C43" s="152">
        <v>13684</v>
      </c>
      <c r="D43" s="139" t="s">
        <v>64</v>
      </c>
      <c r="E43" s="25">
        <f t="shared" si="1"/>
        <v>0</v>
      </c>
      <c r="F43" s="25" t="e">
        <f>VLOOKUP(E43,Tab!$Q$2:$R$255,2,TRUE)</f>
        <v>#N/A</v>
      </c>
      <c r="G43" s="26">
        <f t="shared" si="2"/>
        <v>529</v>
      </c>
      <c r="H43" s="26">
        <f t="shared" si="3"/>
        <v>503</v>
      </c>
      <c r="I43" s="26">
        <f t="shared" si="4"/>
        <v>0</v>
      </c>
      <c r="J43" s="27">
        <f t="shared" si="5"/>
        <v>1032</v>
      </c>
      <c r="K43" s="28">
        <f t="shared" si="6"/>
        <v>344</v>
      </c>
      <c r="L43" s="29"/>
      <c r="M43" s="82">
        <v>0</v>
      </c>
      <c r="N43" s="82">
        <v>0</v>
      </c>
      <c r="O43" s="82">
        <v>0</v>
      </c>
      <c r="P43" s="82">
        <v>529</v>
      </c>
      <c r="Q43" s="82">
        <v>503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</row>
    <row r="44" spans="1:26" ht="14.1" customHeight="1" x14ac:dyDescent="0.25">
      <c r="A44" s="21">
        <f t="shared" si="0"/>
        <v>31</v>
      </c>
      <c r="B44" s="140" t="s">
        <v>183</v>
      </c>
      <c r="C44" s="151">
        <v>560</v>
      </c>
      <c r="D44" s="138" t="s">
        <v>36</v>
      </c>
      <c r="E44" s="25">
        <f t="shared" si="1"/>
        <v>0</v>
      </c>
      <c r="F44" s="25" t="e">
        <f>VLOOKUP(E44,Tab!$Q$2:$R$255,2,TRUE)</f>
        <v>#N/A</v>
      </c>
      <c r="G44" s="26">
        <f t="shared" si="2"/>
        <v>505</v>
      </c>
      <c r="H44" s="26">
        <f t="shared" si="3"/>
        <v>503</v>
      </c>
      <c r="I44" s="26">
        <f t="shared" si="4"/>
        <v>0</v>
      </c>
      <c r="J44" s="27">
        <f t="shared" si="5"/>
        <v>1008</v>
      </c>
      <c r="K44" s="28">
        <f t="shared" si="6"/>
        <v>336</v>
      </c>
      <c r="L44" s="29"/>
      <c r="M44" s="82">
        <v>0</v>
      </c>
      <c r="N44" s="82">
        <v>0</v>
      </c>
      <c r="O44" s="82">
        <v>0</v>
      </c>
      <c r="P44" s="82">
        <v>0</v>
      </c>
      <c r="Q44" s="82">
        <v>505</v>
      </c>
      <c r="R44" s="82">
        <v>0</v>
      </c>
      <c r="S44" s="82">
        <v>503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</row>
    <row r="45" spans="1:26" ht="14.1" customHeight="1" x14ac:dyDescent="0.25">
      <c r="A45" s="21">
        <f t="shared" si="0"/>
        <v>32</v>
      </c>
      <c r="B45" s="141" t="s">
        <v>204</v>
      </c>
      <c r="C45" s="152">
        <v>640</v>
      </c>
      <c r="D45" s="139" t="s">
        <v>36</v>
      </c>
      <c r="E45" s="25">
        <f t="shared" si="1"/>
        <v>0</v>
      </c>
      <c r="F45" s="25" t="e">
        <f>VLOOKUP(E45,Tab!$Q$2:$R$255,2,TRUE)</f>
        <v>#N/A</v>
      </c>
      <c r="G45" s="26">
        <f t="shared" si="2"/>
        <v>505</v>
      </c>
      <c r="H45" s="26">
        <f t="shared" si="3"/>
        <v>499</v>
      </c>
      <c r="I45" s="26">
        <f t="shared" si="4"/>
        <v>0</v>
      </c>
      <c r="J45" s="27">
        <f t="shared" si="5"/>
        <v>1004</v>
      </c>
      <c r="K45" s="28">
        <f t="shared" si="6"/>
        <v>334.66666666666669</v>
      </c>
      <c r="L45" s="29"/>
      <c r="M45" s="82">
        <v>0</v>
      </c>
      <c r="N45" s="82">
        <v>0</v>
      </c>
      <c r="O45" s="82">
        <v>0</v>
      </c>
      <c r="P45" s="82">
        <v>0</v>
      </c>
      <c r="Q45" s="82">
        <v>499</v>
      </c>
      <c r="R45" s="82">
        <v>0</v>
      </c>
      <c r="S45" s="82">
        <v>505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</row>
    <row r="46" spans="1:26" ht="14.1" customHeight="1" x14ac:dyDescent="0.25">
      <c r="A46" s="21">
        <f t="shared" si="0"/>
        <v>33</v>
      </c>
      <c r="B46" s="141" t="s">
        <v>196</v>
      </c>
      <c r="C46" s="152">
        <v>8791</v>
      </c>
      <c r="D46" s="139" t="s">
        <v>41</v>
      </c>
      <c r="E46" s="25">
        <f t="shared" ref="E46:E77" si="7">MAX(L46)</f>
        <v>0</v>
      </c>
      <c r="F46" s="25" t="e">
        <f>VLOOKUP(E46,Tab!$Q$2:$R$255,2,TRUE)</f>
        <v>#N/A</v>
      </c>
      <c r="G46" s="26">
        <f t="shared" ref="G46:G77" si="8">LARGE(M46:Y46,1)</f>
        <v>496</v>
      </c>
      <c r="H46" s="26">
        <f t="shared" ref="H46:H77" si="9">LARGE(M46:Y46,2)</f>
        <v>493</v>
      </c>
      <c r="I46" s="26">
        <f t="shared" ref="I46:I77" si="10">LARGE(M46:Y46,3)</f>
        <v>0</v>
      </c>
      <c r="J46" s="27">
        <f t="shared" ref="J46:J77" si="11">SUM(G46:I46)</f>
        <v>989</v>
      </c>
      <c r="K46" s="28">
        <f t="shared" ref="K46:K77" si="12">J46/3</f>
        <v>329.66666666666669</v>
      </c>
      <c r="L46" s="29"/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493</v>
      </c>
      <c r="U46" s="82">
        <v>496</v>
      </c>
      <c r="V46" s="82">
        <v>0</v>
      </c>
      <c r="W46" s="82">
        <v>0</v>
      </c>
      <c r="X46" s="82">
        <v>0</v>
      </c>
      <c r="Y46" s="82">
        <v>0</v>
      </c>
    </row>
    <row r="47" spans="1:26" ht="14.1" customHeight="1" x14ac:dyDescent="0.25">
      <c r="A47" s="21">
        <f t="shared" si="0"/>
        <v>34</v>
      </c>
      <c r="B47" s="141" t="s">
        <v>427</v>
      </c>
      <c r="C47" s="152">
        <v>12116</v>
      </c>
      <c r="D47" s="139" t="s">
        <v>39</v>
      </c>
      <c r="E47" s="25">
        <f t="shared" si="7"/>
        <v>0</v>
      </c>
      <c r="F47" s="25" t="e">
        <f>VLOOKUP(E47,Tab!$Q$2:$R$255,2,TRUE)</f>
        <v>#N/A</v>
      </c>
      <c r="G47" s="26">
        <f t="shared" si="8"/>
        <v>481</v>
      </c>
      <c r="H47" s="26">
        <f t="shared" si="9"/>
        <v>449</v>
      </c>
      <c r="I47" s="26">
        <f t="shared" si="10"/>
        <v>0</v>
      </c>
      <c r="J47" s="27">
        <f t="shared" si="11"/>
        <v>930</v>
      </c>
      <c r="K47" s="28">
        <f t="shared" si="12"/>
        <v>310</v>
      </c>
      <c r="L47" s="29"/>
      <c r="M47" s="82">
        <v>0</v>
      </c>
      <c r="N47" s="82">
        <v>0</v>
      </c>
      <c r="O47" s="82">
        <v>0</v>
      </c>
      <c r="P47" s="82">
        <v>0</v>
      </c>
      <c r="Q47" s="82">
        <v>481</v>
      </c>
      <c r="R47" s="82">
        <v>0</v>
      </c>
      <c r="S47" s="82">
        <v>449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</row>
    <row r="48" spans="1:26" ht="14.1" customHeight="1" x14ac:dyDescent="0.25">
      <c r="A48" s="21">
        <f t="shared" si="0"/>
        <v>35</v>
      </c>
      <c r="B48" s="141" t="s">
        <v>457</v>
      </c>
      <c r="C48" s="152">
        <v>260</v>
      </c>
      <c r="D48" s="139" t="s">
        <v>41</v>
      </c>
      <c r="E48" s="25">
        <f t="shared" si="7"/>
        <v>0</v>
      </c>
      <c r="F48" s="25" t="e">
        <f>VLOOKUP(E48,Tab!$Q$2:$R$255,2,TRUE)</f>
        <v>#N/A</v>
      </c>
      <c r="G48" s="26">
        <f t="shared" si="8"/>
        <v>471</v>
      </c>
      <c r="H48" s="26">
        <f t="shared" si="9"/>
        <v>450</v>
      </c>
      <c r="I48" s="26">
        <f t="shared" si="10"/>
        <v>0</v>
      </c>
      <c r="J48" s="27">
        <f t="shared" si="11"/>
        <v>921</v>
      </c>
      <c r="K48" s="28">
        <f t="shared" si="12"/>
        <v>307</v>
      </c>
      <c r="L48" s="29"/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450</v>
      </c>
      <c r="S48" s="82">
        <v>0</v>
      </c>
      <c r="T48" s="82">
        <v>0</v>
      </c>
      <c r="U48" s="82">
        <v>0</v>
      </c>
      <c r="V48" s="82">
        <v>471</v>
      </c>
      <c r="W48" s="82">
        <v>0</v>
      </c>
      <c r="X48" s="82">
        <v>0</v>
      </c>
      <c r="Y48" s="82">
        <v>0</v>
      </c>
    </row>
    <row r="49" spans="1:25" ht="14.1" customHeight="1" x14ac:dyDescent="0.25">
      <c r="A49" s="21">
        <f t="shared" si="0"/>
        <v>36</v>
      </c>
      <c r="B49" s="141" t="s">
        <v>314</v>
      </c>
      <c r="C49" s="152">
        <v>11844</v>
      </c>
      <c r="D49" s="139" t="s">
        <v>44</v>
      </c>
      <c r="E49" s="25">
        <f t="shared" si="7"/>
        <v>0</v>
      </c>
      <c r="F49" s="25" t="e">
        <f>VLOOKUP(E49,Tab!$Q$2:$R$255,2,TRUE)</f>
        <v>#N/A</v>
      </c>
      <c r="G49" s="26">
        <f t="shared" si="8"/>
        <v>459</v>
      </c>
      <c r="H49" s="26">
        <f t="shared" si="9"/>
        <v>454</v>
      </c>
      <c r="I49" s="26">
        <f t="shared" si="10"/>
        <v>0</v>
      </c>
      <c r="J49" s="27">
        <f t="shared" si="11"/>
        <v>913</v>
      </c>
      <c r="K49" s="28">
        <f t="shared" si="12"/>
        <v>304.33333333333331</v>
      </c>
      <c r="L49" s="29"/>
      <c r="M49" s="82">
        <v>0</v>
      </c>
      <c r="N49" s="82">
        <v>0</v>
      </c>
      <c r="O49" s="82">
        <v>0</v>
      </c>
      <c r="P49" s="82">
        <v>0</v>
      </c>
      <c r="Q49" s="82">
        <v>454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459</v>
      </c>
      <c r="Y49" s="82">
        <v>0</v>
      </c>
    </row>
    <row r="50" spans="1:25" ht="14.1" customHeight="1" x14ac:dyDescent="0.25">
      <c r="A50" s="21">
        <f t="shared" si="0"/>
        <v>37</v>
      </c>
      <c r="B50" s="141" t="s">
        <v>143</v>
      </c>
      <c r="C50" s="152">
        <v>13817</v>
      </c>
      <c r="D50" s="139" t="s">
        <v>44</v>
      </c>
      <c r="E50" s="25">
        <f t="shared" si="7"/>
        <v>0</v>
      </c>
      <c r="F50" s="25" t="e">
        <f>VLOOKUP(E50,Tab!$Q$2:$R$255,2,TRUE)</f>
        <v>#N/A</v>
      </c>
      <c r="G50" s="26">
        <f t="shared" si="8"/>
        <v>432</v>
      </c>
      <c r="H50" s="26">
        <f t="shared" si="9"/>
        <v>413</v>
      </c>
      <c r="I50" s="26">
        <f t="shared" si="10"/>
        <v>0</v>
      </c>
      <c r="J50" s="27">
        <f t="shared" si="11"/>
        <v>845</v>
      </c>
      <c r="K50" s="28">
        <f t="shared" si="12"/>
        <v>281.66666666666669</v>
      </c>
      <c r="L50" s="29"/>
      <c r="M50" s="82">
        <v>0</v>
      </c>
      <c r="N50" s="82">
        <v>0</v>
      </c>
      <c r="O50" s="82">
        <v>0</v>
      </c>
      <c r="P50" s="82">
        <v>0</v>
      </c>
      <c r="Q50" s="82">
        <v>432</v>
      </c>
      <c r="R50" s="82">
        <v>0</v>
      </c>
      <c r="S50" s="82">
        <v>413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</row>
    <row r="51" spans="1:25" ht="14.1" customHeight="1" x14ac:dyDescent="0.25">
      <c r="A51" s="21">
        <f t="shared" si="0"/>
        <v>38</v>
      </c>
      <c r="B51" s="140" t="s">
        <v>115</v>
      </c>
      <c r="C51" s="151">
        <v>787</v>
      </c>
      <c r="D51" s="138" t="s">
        <v>62</v>
      </c>
      <c r="E51" s="25">
        <f t="shared" si="7"/>
        <v>0</v>
      </c>
      <c r="F51" s="25" t="e">
        <f>VLOOKUP(E51,Tab!$Q$2:$R$255,2,TRUE)</f>
        <v>#N/A</v>
      </c>
      <c r="G51" s="26">
        <f t="shared" si="8"/>
        <v>568</v>
      </c>
      <c r="H51" s="26">
        <f t="shared" si="9"/>
        <v>0</v>
      </c>
      <c r="I51" s="26">
        <f t="shared" si="10"/>
        <v>0</v>
      </c>
      <c r="J51" s="27">
        <f t="shared" si="11"/>
        <v>568</v>
      </c>
      <c r="K51" s="28">
        <f t="shared" si="12"/>
        <v>189.33333333333334</v>
      </c>
      <c r="L51" s="29"/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568</v>
      </c>
      <c r="Y51" s="82">
        <v>0</v>
      </c>
    </row>
    <row r="52" spans="1:25" ht="14.1" customHeight="1" x14ac:dyDescent="0.25">
      <c r="A52" s="21">
        <f t="shared" si="0"/>
        <v>39</v>
      </c>
      <c r="B52" s="141" t="s">
        <v>448</v>
      </c>
      <c r="C52" s="152">
        <v>978</v>
      </c>
      <c r="D52" s="139" t="s">
        <v>103</v>
      </c>
      <c r="E52" s="25">
        <f t="shared" si="7"/>
        <v>0</v>
      </c>
      <c r="F52" s="25" t="e">
        <f>VLOOKUP(E52,Tab!$Q$2:$R$255,2,TRUE)</f>
        <v>#N/A</v>
      </c>
      <c r="G52" s="26">
        <f t="shared" si="8"/>
        <v>560</v>
      </c>
      <c r="H52" s="26">
        <f t="shared" si="9"/>
        <v>0</v>
      </c>
      <c r="I52" s="26">
        <f t="shared" si="10"/>
        <v>0</v>
      </c>
      <c r="J52" s="27">
        <f t="shared" si="11"/>
        <v>560</v>
      </c>
      <c r="K52" s="28">
        <f t="shared" si="12"/>
        <v>186.66666666666666</v>
      </c>
      <c r="L52" s="29"/>
      <c r="M52" s="82">
        <v>0</v>
      </c>
      <c r="N52" s="82">
        <v>0</v>
      </c>
      <c r="O52" s="82">
        <v>0</v>
      </c>
      <c r="P52" s="82">
        <v>0</v>
      </c>
      <c r="Q52" s="82">
        <v>560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</row>
    <row r="53" spans="1:25" ht="14.1" customHeight="1" x14ac:dyDescent="0.25">
      <c r="A53" s="21">
        <f t="shared" si="0"/>
        <v>40</v>
      </c>
      <c r="B53" s="110" t="s">
        <v>104</v>
      </c>
      <c r="C53" s="111">
        <v>154</v>
      </c>
      <c r="D53" s="112" t="s">
        <v>64</v>
      </c>
      <c r="E53" s="25">
        <f t="shared" si="7"/>
        <v>0</v>
      </c>
      <c r="F53" s="25" t="e">
        <f>VLOOKUP(E53,Tab!$Q$2:$R$255,2,TRUE)</f>
        <v>#N/A</v>
      </c>
      <c r="G53" s="26">
        <f t="shared" si="8"/>
        <v>558</v>
      </c>
      <c r="H53" s="26">
        <f t="shared" si="9"/>
        <v>0</v>
      </c>
      <c r="I53" s="26">
        <f t="shared" si="10"/>
        <v>0</v>
      </c>
      <c r="J53" s="27">
        <f t="shared" si="11"/>
        <v>558</v>
      </c>
      <c r="K53" s="28">
        <f t="shared" si="12"/>
        <v>186</v>
      </c>
      <c r="L53" s="29"/>
      <c r="M53" s="82">
        <v>0</v>
      </c>
      <c r="N53" s="82">
        <v>0</v>
      </c>
      <c r="O53" s="82">
        <v>0</v>
      </c>
      <c r="P53" s="82">
        <v>0</v>
      </c>
      <c r="Q53" s="82">
        <v>558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</row>
    <row r="54" spans="1:25" ht="14.1" customHeight="1" x14ac:dyDescent="0.25">
      <c r="A54" s="21">
        <f t="shared" si="0"/>
        <v>41</v>
      </c>
      <c r="B54" s="141" t="s">
        <v>33</v>
      </c>
      <c r="C54" s="152">
        <v>11945</v>
      </c>
      <c r="D54" s="139" t="s">
        <v>34</v>
      </c>
      <c r="E54" s="25">
        <f t="shared" si="7"/>
        <v>0</v>
      </c>
      <c r="F54" s="25" t="e">
        <f>VLOOKUP(E54,Tab!$Q$2:$R$255,2,TRUE)</f>
        <v>#N/A</v>
      </c>
      <c r="G54" s="26">
        <f t="shared" si="8"/>
        <v>547</v>
      </c>
      <c r="H54" s="26">
        <f t="shared" si="9"/>
        <v>0</v>
      </c>
      <c r="I54" s="26">
        <f t="shared" si="10"/>
        <v>0</v>
      </c>
      <c r="J54" s="27">
        <f t="shared" si="11"/>
        <v>547</v>
      </c>
      <c r="K54" s="28">
        <f t="shared" si="12"/>
        <v>182.33333333333334</v>
      </c>
      <c r="L54" s="29"/>
      <c r="M54" s="82">
        <v>0</v>
      </c>
      <c r="N54" s="82">
        <v>0</v>
      </c>
      <c r="O54" s="82">
        <v>0</v>
      </c>
      <c r="P54" s="82">
        <v>0</v>
      </c>
      <c r="Q54" s="82">
        <v>547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</row>
    <row r="55" spans="1:25" ht="14.1" customHeight="1" x14ac:dyDescent="0.25">
      <c r="A55" s="21">
        <f t="shared" si="0"/>
        <v>42</v>
      </c>
      <c r="B55" s="141" t="s">
        <v>63</v>
      </c>
      <c r="C55" s="152">
        <v>2090</v>
      </c>
      <c r="D55" s="139" t="s">
        <v>64</v>
      </c>
      <c r="E55" s="25">
        <f t="shared" si="7"/>
        <v>0</v>
      </c>
      <c r="F55" s="25" t="e">
        <f>VLOOKUP(E55,Tab!$Q$2:$R$255,2,TRUE)</f>
        <v>#N/A</v>
      </c>
      <c r="G55" s="26">
        <f t="shared" si="8"/>
        <v>542</v>
      </c>
      <c r="H55" s="26">
        <f t="shared" si="9"/>
        <v>0</v>
      </c>
      <c r="I55" s="26">
        <f t="shared" si="10"/>
        <v>0</v>
      </c>
      <c r="J55" s="27">
        <f t="shared" si="11"/>
        <v>542</v>
      </c>
      <c r="K55" s="28">
        <f t="shared" si="12"/>
        <v>180.66666666666666</v>
      </c>
      <c r="L55" s="29"/>
      <c r="M55" s="82">
        <v>0</v>
      </c>
      <c r="N55" s="82">
        <v>0</v>
      </c>
      <c r="O55" s="82">
        <v>0</v>
      </c>
      <c r="P55" s="82">
        <v>0</v>
      </c>
      <c r="Q55" s="82">
        <v>542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</row>
    <row r="56" spans="1:25" ht="14.1" customHeight="1" x14ac:dyDescent="0.25">
      <c r="A56" s="21">
        <f t="shared" si="0"/>
        <v>43</v>
      </c>
      <c r="B56" s="141" t="s">
        <v>400</v>
      </c>
      <c r="C56" s="152">
        <v>2483</v>
      </c>
      <c r="D56" s="139" t="s">
        <v>90</v>
      </c>
      <c r="E56" s="25">
        <f t="shared" si="7"/>
        <v>0</v>
      </c>
      <c r="F56" s="25" t="e">
        <f>VLOOKUP(E56,Tab!$Q$2:$R$255,2,TRUE)</f>
        <v>#N/A</v>
      </c>
      <c r="G56" s="26">
        <f t="shared" si="8"/>
        <v>540</v>
      </c>
      <c r="H56" s="26">
        <f t="shared" si="9"/>
        <v>0</v>
      </c>
      <c r="I56" s="26">
        <f t="shared" si="10"/>
        <v>0</v>
      </c>
      <c r="J56" s="27">
        <f t="shared" si="11"/>
        <v>540</v>
      </c>
      <c r="K56" s="28">
        <f t="shared" si="12"/>
        <v>180</v>
      </c>
      <c r="L56" s="29"/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540</v>
      </c>
      <c r="X56" s="82">
        <v>0</v>
      </c>
      <c r="Y56" s="82">
        <v>0</v>
      </c>
    </row>
    <row r="57" spans="1:25" ht="14.1" customHeight="1" x14ac:dyDescent="0.25">
      <c r="A57" s="21">
        <f t="shared" si="0"/>
        <v>44</v>
      </c>
      <c r="B57" s="32" t="s">
        <v>135</v>
      </c>
      <c r="C57" s="33">
        <v>10165</v>
      </c>
      <c r="D57" s="34" t="s">
        <v>62</v>
      </c>
      <c r="E57" s="25">
        <f t="shared" si="7"/>
        <v>0</v>
      </c>
      <c r="F57" s="25" t="e">
        <f>VLOOKUP(E57,Tab!$Q$2:$R$255,2,TRUE)</f>
        <v>#N/A</v>
      </c>
      <c r="G57" s="26">
        <f t="shared" si="8"/>
        <v>533</v>
      </c>
      <c r="H57" s="26">
        <f t="shared" si="9"/>
        <v>0</v>
      </c>
      <c r="I57" s="26">
        <f t="shared" si="10"/>
        <v>0</v>
      </c>
      <c r="J57" s="27">
        <f t="shared" si="11"/>
        <v>533</v>
      </c>
      <c r="K57" s="28">
        <f t="shared" si="12"/>
        <v>177.66666666666666</v>
      </c>
      <c r="L57" s="29"/>
      <c r="M57" s="82">
        <v>533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</row>
    <row r="58" spans="1:25" ht="14.1" customHeight="1" x14ac:dyDescent="0.25">
      <c r="A58" s="21">
        <f t="shared" si="0"/>
        <v>45</v>
      </c>
      <c r="B58" s="129" t="s">
        <v>489</v>
      </c>
      <c r="C58" s="33">
        <v>11217</v>
      </c>
      <c r="D58" s="128" t="s">
        <v>103</v>
      </c>
      <c r="E58" s="25">
        <f t="shared" si="7"/>
        <v>0</v>
      </c>
      <c r="F58" s="25" t="e">
        <f>VLOOKUP(E58,Tab!$Q$2:$R$255,2,TRUE)</f>
        <v>#N/A</v>
      </c>
      <c r="G58" s="26">
        <f t="shared" si="8"/>
        <v>528</v>
      </c>
      <c r="H58" s="26">
        <f t="shared" si="9"/>
        <v>0</v>
      </c>
      <c r="I58" s="26">
        <f t="shared" si="10"/>
        <v>0</v>
      </c>
      <c r="J58" s="27">
        <f t="shared" si="11"/>
        <v>528</v>
      </c>
      <c r="K58" s="28">
        <f t="shared" si="12"/>
        <v>176</v>
      </c>
      <c r="L58" s="29"/>
      <c r="M58" s="82">
        <v>0</v>
      </c>
      <c r="N58" s="82">
        <v>0</v>
      </c>
      <c r="O58" s="82">
        <v>0</v>
      </c>
      <c r="P58" s="82">
        <v>0</v>
      </c>
      <c r="Q58" s="82">
        <v>528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</row>
    <row r="59" spans="1:25" ht="14.1" customHeight="1" x14ac:dyDescent="0.25">
      <c r="A59" s="21">
        <f t="shared" si="0"/>
        <v>46</v>
      </c>
      <c r="B59" s="39" t="s">
        <v>279</v>
      </c>
      <c r="C59" s="51">
        <v>954</v>
      </c>
      <c r="D59" s="40" t="s">
        <v>44</v>
      </c>
      <c r="E59" s="25">
        <f t="shared" si="7"/>
        <v>0</v>
      </c>
      <c r="F59" s="25" t="e">
        <f>VLOOKUP(E59,Tab!$Q$2:$R$255,2,TRUE)</f>
        <v>#N/A</v>
      </c>
      <c r="G59" s="26">
        <f t="shared" si="8"/>
        <v>523</v>
      </c>
      <c r="H59" s="26">
        <f t="shared" si="9"/>
        <v>0</v>
      </c>
      <c r="I59" s="26">
        <f t="shared" si="10"/>
        <v>0</v>
      </c>
      <c r="J59" s="27">
        <f t="shared" si="11"/>
        <v>523</v>
      </c>
      <c r="K59" s="28">
        <f t="shared" si="12"/>
        <v>174.33333333333334</v>
      </c>
      <c r="L59" s="29"/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523</v>
      </c>
      <c r="Y59" s="82">
        <v>0</v>
      </c>
    </row>
    <row r="60" spans="1:25" ht="14.1" customHeight="1" x14ac:dyDescent="0.25">
      <c r="A60" s="21">
        <f t="shared" si="0"/>
        <v>47</v>
      </c>
      <c r="B60" s="129" t="s">
        <v>308</v>
      </c>
      <c r="C60" s="33">
        <v>11657</v>
      </c>
      <c r="D60" s="128" t="s">
        <v>60</v>
      </c>
      <c r="E60" s="25">
        <f t="shared" si="7"/>
        <v>0</v>
      </c>
      <c r="F60" s="25" t="e">
        <f>VLOOKUP(E60,Tab!$Q$2:$R$255,2,TRUE)</f>
        <v>#N/A</v>
      </c>
      <c r="G60" s="26">
        <f t="shared" si="8"/>
        <v>522</v>
      </c>
      <c r="H60" s="26">
        <f t="shared" si="9"/>
        <v>0</v>
      </c>
      <c r="I60" s="26">
        <f t="shared" si="10"/>
        <v>0</v>
      </c>
      <c r="J60" s="27">
        <f t="shared" si="11"/>
        <v>522</v>
      </c>
      <c r="K60" s="28">
        <f t="shared" si="12"/>
        <v>174</v>
      </c>
      <c r="L60" s="29"/>
      <c r="M60" s="82">
        <v>0</v>
      </c>
      <c r="N60" s="82">
        <v>0</v>
      </c>
      <c r="O60" s="82">
        <v>0</v>
      </c>
      <c r="P60" s="82">
        <v>522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</row>
    <row r="61" spans="1:25" ht="14.1" customHeight="1" x14ac:dyDescent="0.25">
      <c r="A61" s="21">
        <f t="shared" si="0"/>
        <v>48</v>
      </c>
      <c r="B61" s="141" t="s">
        <v>119</v>
      </c>
      <c r="C61" s="152">
        <v>629</v>
      </c>
      <c r="D61" s="139" t="s">
        <v>103</v>
      </c>
      <c r="E61" s="25">
        <f t="shared" si="7"/>
        <v>0</v>
      </c>
      <c r="F61" s="25" t="e">
        <f>VLOOKUP(E61,Tab!$Q$2:$R$255,2,TRUE)</f>
        <v>#N/A</v>
      </c>
      <c r="G61" s="26">
        <f t="shared" si="8"/>
        <v>522</v>
      </c>
      <c r="H61" s="26">
        <f t="shared" si="9"/>
        <v>0</v>
      </c>
      <c r="I61" s="26">
        <f t="shared" si="10"/>
        <v>0</v>
      </c>
      <c r="J61" s="27">
        <f t="shared" si="11"/>
        <v>522</v>
      </c>
      <c r="K61" s="28">
        <f t="shared" si="12"/>
        <v>174</v>
      </c>
      <c r="L61" s="29"/>
      <c r="M61" s="82">
        <v>0</v>
      </c>
      <c r="N61" s="82">
        <v>0</v>
      </c>
      <c r="O61" s="82">
        <v>0</v>
      </c>
      <c r="P61" s="82">
        <v>0</v>
      </c>
      <c r="Q61" s="82">
        <v>522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</row>
    <row r="62" spans="1:25" ht="14.1" customHeight="1" x14ac:dyDescent="0.25">
      <c r="A62" s="21">
        <f t="shared" si="0"/>
        <v>49</v>
      </c>
      <c r="B62" s="141" t="s">
        <v>65</v>
      </c>
      <c r="C62" s="152">
        <v>614</v>
      </c>
      <c r="D62" s="139" t="s">
        <v>24</v>
      </c>
      <c r="E62" s="25">
        <f t="shared" si="7"/>
        <v>0</v>
      </c>
      <c r="F62" s="25" t="e">
        <f>VLOOKUP(E62,Tab!$Q$2:$R$255,2,TRUE)</f>
        <v>#N/A</v>
      </c>
      <c r="G62" s="26">
        <f t="shared" si="8"/>
        <v>521</v>
      </c>
      <c r="H62" s="26">
        <f t="shared" si="9"/>
        <v>0</v>
      </c>
      <c r="I62" s="26">
        <f t="shared" si="10"/>
        <v>0</v>
      </c>
      <c r="J62" s="27">
        <f t="shared" si="11"/>
        <v>521</v>
      </c>
      <c r="K62" s="28">
        <f t="shared" si="12"/>
        <v>173.66666666666666</v>
      </c>
      <c r="L62" s="29"/>
      <c r="M62" s="82">
        <v>0</v>
      </c>
      <c r="N62" s="82">
        <v>0</v>
      </c>
      <c r="O62" s="82">
        <v>0</v>
      </c>
      <c r="P62" s="82">
        <v>0</v>
      </c>
      <c r="Q62" s="82">
        <v>521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</row>
    <row r="63" spans="1:25" ht="14.1" customHeight="1" x14ac:dyDescent="0.25">
      <c r="A63" s="21">
        <f t="shared" si="0"/>
        <v>50</v>
      </c>
      <c r="B63" s="141" t="s">
        <v>277</v>
      </c>
      <c r="C63" s="152">
        <v>14794</v>
      </c>
      <c r="D63" s="139" t="s">
        <v>62</v>
      </c>
      <c r="E63" s="25">
        <f t="shared" si="7"/>
        <v>0</v>
      </c>
      <c r="F63" s="25" t="e">
        <f>VLOOKUP(E63,Tab!$Q$2:$R$255,2,TRUE)</f>
        <v>#N/A</v>
      </c>
      <c r="G63" s="26">
        <f t="shared" si="8"/>
        <v>515</v>
      </c>
      <c r="H63" s="26">
        <f t="shared" si="9"/>
        <v>0</v>
      </c>
      <c r="I63" s="26">
        <f t="shared" si="10"/>
        <v>0</v>
      </c>
      <c r="J63" s="27">
        <f t="shared" si="11"/>
        <v>515</v>
      </c>
      <c r="K63" s="28">
        <f t="shared" si="12"/>
        <v>171.66666666666666</v>
      </c>
      <c r="L63" s="29"/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515</v>
      </c>
      <c r="Y63" s="82">
        <v>0</v>
      </c>
    </row>
    <row r="64" spans="1:25" ht="14.1" customHeight="1" x14ac:dyDescent="0.25">
      <c r="A64" s="21">
        <f t="shared" si="0"/>
        <v>51</v>
      </c>
      <c r="B64" s="110" t="s">
        <v>208</v>
      </c>
      <c r="C64" s="111">
        <v>1805</v>
      </c>
      <c r="D64" s="112" t="s">
        <v>26</v>
      </c>
      <c r="E64" s="25">
        <f t="shared" si="7"/>
        <v>0</v>
      </c>
      <c r="F64" s="25" t="e">
        <f>VLOOKUP(E64,Tab!$Q$2:$R$255,2,TRUE)</f>
        <v>#N/A</v>
      </c>
      <c r="G64" s="26">
        <f t="shared" si="8"/>
        <v>514</v>
      </c>
      <c r="H64" s="26">
        <f t="shared" si="9"/>
        <v>0</v>
      </c>
      <c r="I64" s="26">
        <f t="shared" si="10"/>
        <v>0</v>
      </c>
      <c r="J64" s="27">
        <f t="shared" si="11"/>
        <v>514</v>
      </c>
      <c r="K64" s="28">
        <f t="shared" si="12"/>
        <v>171.33333333333334</v>
      </c>
      <c r="L64" s="29"/>
      <c r="M64" s="82">
        <v>0</v>
      </c>
      <c r="N64" s="82">
        <v>0</v>
      </c>
      <c r="O64" s="82">
        <v>0</v>
      </c>
      <c r="P64" s="82">
        <v>0</v>
      </c>
      <c r="Q64" s="82">
        <v>514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</row>
    <row r="65" spans="1:25" ht="14.1" customHeight="1" x14ac:dyDescent="0.25">
      <c r="A65" s="21">
        <f t="shared" si="0"/>
        <v>52</v>
      </c>
      <c r="B65" s="141" t="s">
        <v>278</v>
      </c>
      <c r="C65" s="152">
        <v>14797</v>
      </c>
      <c r="D65" s="139" t="s">
        <v>62</v>
      </c>
      <c r="E65" s="25">
        <f t="shared" si="7"/>
        <v>0</v>
      </c>
      <c r="F65" s="25" t="e">
        <f>VLOOKUP(E65,Tab!$Q$2:$R$255,2,TRUE)</f>
        <v>#N/A</v>
      </c>
      <c r="G65" s="26">
        <f t="shared" si="8"/>
        <v>506</v>
      </c>
      <c r="H65" s="26">
        <f t="shared" si="9"/>
        <v>0</v>
      </c>
      <c r="I65" s="26">
        <f t="shared" si="10"/>
        <v>0</v>
      </c>
      <c r="J65" s="27">
        <f t="shared" si="11"/>
        <v>506</v>
      </c>
      <c r="K65" s="28">
        <f t="shared" si="12"/>
        <v>168.66666666666666</v>
      </c>
      <c r="L65" s="29"/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506</v>
      </c>
      <c r="Y65" s="82">
        <v>0</v>
      </c>
    </row>
    <row r="66" spans="1:25" ht="14.1" customHeight="1" x14ac:dyDescent="0.25">
      <c r="A66" s="21">
        <f t="shared" si="0"/>
        <v>53</v>
      </c>
      <c r="B66" s="141" t="s">
        <v>66</v>
      </c>
      <c r="C66" s="152">
        <v>6350</v>
      </c>
      <c r="D66" s="139" t="s">
        <v>41</v>
      </c>
      <c r="E66" s="25">
        <f t="shared" si="7"/>
        <v>0</v>
      </c>
      <c r="F66" s="25" t="e">
        <f>VLOOKUP(E66,Tab!$Q$2:$R$255,2,TRUE)</f>
        <v>#N/A</v>
      </c>
      <c r="G66" s="37">
        <f t="shared" si="8"/>
        <v>494</v>
      </c>
      <c r="H66" s="37">
        <f t="shared" si="9"/>
        <v>0</v>
      </c>
      <c r="I66" s="37">
        <f t="shared" si="10"/>
        <v>0</v>
      </c>
      <c r="J66" s="27">
        <f t="shared" si="11"/>
        <v>494</v>
      </c>
      <c r="K66" s="28">
        <f t="shared" si="12"/>
        <v>164.66666666666666</v>
      </c>
      <c r="L66" s="29"/>
      <c r="M66" s="82">
        <v>0</v>
      </c>
      <c r="N66" s="82">
        <v>494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</row>
    <row r="67" spans="1:25" ht="14.1" customHeight="1" x14ac:dyDescent="0.25">
      <c r="A67" s="21">
        <f t="shared" si="0"/>
        <v>54</v>
      </c>
      <c r="B67" s="141" t="s">
        <v>113</v>
      </c>
      <c r="C67" s="152">
        <v>38</v>
      </c>
      <c r="D67" s="139" t="s">
        <v>26</v>
      </c>
      <c r="E67" s="25">
        <f t="shared" si="7"/>
        <v>0</v>
      </c>
      <c r="F67" s="25" t="e">
        <f>VLOOKUP(E67,Tab!$Q$2:$R$255,2,TRUE)</f>
        <v>#N/A</v>
      </c>
      <c r="G67" s="26">
        <f t="shared" si="8"/>
        <v>493</v>
      </c>
      <c r="H67" s="26">
        <f t="shared" si="9"/>
        <v>0</v>
      </c>
      <c r="I67" s="26">
        <f t="shared" si="10"/>
        <v>0</v>
      </c>
      <c r="J67" s="27">
        <f t="shared" si="11"/>
        <v>493</v>
      </c>
      <c r="K67" s="28">
        <f t="shared" si="12"/>
        <v>164.33333333333334</v>
      </c>
      <c r="L67" s="29"/>
      <c r="M67" s="82">
        <v>0</v>
      </c>
      <c r="N67" s="82">
        <v>0</v>
      </c>
      <c r="O67" s="82">
        <v>0</v>
      </c>
      <c r="P67" s="82">
        <v>0</v>
      </c>
      <c r="Q67" s="82">
        <v>493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</row>
    <row r="68" spans="1:25" ht="14.1" customHeight="1" x14ac:dyDescent="0.25">
      <c r="A68" s="21">
        <f t="shared" si="0"/>
        <v>55</v>
      </c>
      <c r="B68" s="110" t="s">
        <v>188</v>
      </c>
      <c r="C68" s="111">
        <v>525</v>
      </c>
      <c r="D68" s="112" t="s">
        <v>44</v>
      </c>
      <c r="E68" s="25">
        <f t="shared" si="7"/>
        <v>0</v>
      </c>
      <c r="F68" s="25" t="e">
        <f>VLOOKUP(E68,Tab!$Q$2:$R$255,2,TRUE)</f>
        <v>#N/A</v>
      </c>
      <c r="G68" s="26">
        <f t="shared" si="8"/>
        <v>490</v>
      </c>
      <c r="H68" s="26">
        <f t="shared" si="9"/>
        <v>0</v>
      </c>
      <c r="I68" s="26">
        <f t="shared" si="10"/>
        <v>0</v>
      </c>
      <c r="J68" s="27">
        <f t="shared" si="11"/>
        <v>490</v>
      </c>
      <c r="K68" s="28">
        <f t="shared" si="12"/>
        <v>163.33333333333334</v>
      </c>
      <c r="L68" s="29"/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490</v>
      </c>
      <c r="Y68" s="82">
        <v>0</v>
      </c>
    </row>
    <row r="69" spans="1:25" ht="14.1" customHeight="1" x14ac:dyDescent="0.25">
      <c r="A69" s="21">
        <f t="shared" si="0"/>
        <v>56</v>
      </c>
      <c r="B69" s="141" t="s">
        <v>192</v>
      </c>
      <c r="C69" s="152">
        <v>6351</v>
      </c>
      <c r="D69" s="139" t="s">
        <v>369</v>
      </c>
      <c r="E69" s="25">
        <f t="shared" si="7"/>
        <v>0</v>
      </c>
      <c r="F69" s="25" t="e">
        <f>VLOOKUP(E69,Tab!$Q$2:$R$255,2,TRUE)</f>
        <v>#N/A</v>
      </c>
      <c r="G69" s="26">
        <f t="shared" si="8"/>
        <v>470</v>
      </c>
      <c r="H69" s="26">
        <f t="shared" si="9"/>
        <v>0</v>
      </c>
      <c r="I69" s="26">
        <f t="shared" si="10"/>
        <v>0</v>
      </c>
      <c r="J69" s="27">
        <f t="shared" si="11"/>
        <v>470</v>
      </c>
      <c r="K69" s="28">
        <f t="shared" si="12"/>
        <v>156.66666666666666</v>
      </c>
      <c r="L69" s="29"/>
      <c r="M69" s="82">
        <v>0</v>
      </c>
      <c r="N69" s="82">
        <v>0</v>
      </c>
      <c r="O69" s="82">
        <v>470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</row>
    <row r="70" spans="1:25" ht="14.1" customHeight="1" x14ac:dyDescent="0.25">
      <c r="A70" s="21">
        <f t="shared" si="0"/>
        <v>57</v>
      </c>
      <c r="B70" s="141" t="s">
        <v>490</v>
      </c>
      <c r="C70" s="152">
        <v>4857</v>
      </c>
      <c r="D70" s="139" t="s">
        <v>79</v>
      </c>
      <c r="E70" s="25">
        <f t="shared" si="7"/>
        <v>0</v>
      </c>
      <c r="F70" s="25" t="e">
        <f>VLOOKUP(E70,Tab!$Q$2:$R$255,2,TRUE)</f>
        <v>#N/A</v>
      </c>
      <c r="G70" s="26">
        <f t="shared" si="8"/>
        <v>459</v>
      </c>
      <c r="H70" s="26">
        <f t="shared" si="9"/>
        <v>0</v>
      </c>
      <c r="I70" s="26">
        <f t="shared" si="10"/>
        <v>0</v>
      </c>
      <c r="J70" s="27">
        <f t="shared" si="11"/>
        <v>459</v>
      </c>
      <c r="K70" s="28">
        <f t="shared" si="12"/>
        <v>153</v>
      </c>
      <c r="L70" s="29"/>
      <c r="M70" s="82">
        <v>0</v>
      </c>
      <c r="N70" s="82">
        <v>0</v>
      </c>
      <c r="O70" s="82">
        <v>0</v>
      </c>
      <c r="P70" s="82">
        <v>0</v>
      </c>
      <c r="Q70" s="82">
        <v>459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</row>
    <row r="71" spans="1:25" ht="14.1" customHeight="1" x14ac:dyDescent="0.25">
      <c r="A71" s="21">
        <f t="shared" si="0"/>
        <v>58</v>
      </c>
      <c r="B71" s="129" t="s">
        <v>117</v>
      </c>
      <c r="C71" s="33">
        <v>10361</v>
      </c>
      <c r="D71" s="128" t="s">
        <v>90</v>
      </c>
      <c r="E71" s="25">
        <f t="shared" si="7"/>
        <v>0</v>
      </c>
      <c r="F71" s="25" t="e">
        <f>VLOOKUP(E71,Tab!$Q$2:$R$255,2,TRUE)</f>
        <v>#N/A</v>
      </c>
      <c r="G71" s="26">
        <f t="shared" si="8"/>
        <v>445</v>
      </c>
      <c r="H71" s="26">
        <f t="shared" si="9"/>
        <v>0</v>
      </c>
      <c r="I71" s="26">
        <f t="shared" si="10"/>
        <v>0</v>
      </c>
      <c r="J71" s="27">
        <f t="shared" si="11"/>
        <v>445</v>
      </c>
      <c r="K71" s="28">
        <f t="shared" si="12"/>
        <v>148.33333333333334</v>
      </c>
      <c r="L71" s="29"/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445</v>
      </c>
      <c r="X71" s="82">
        <v>0</v>
      </c>
      <c r="Y71" s="82">
        <v>0</v>
      </c>
    </row>
    <row r="72" spans="1:25" ht="14.1" customHeight="1" x14ac:dyDescent="0.25">
      <c r="A72" s="21">
        <f t="shared" si="0"/>
        <v>59</v>
      </c>
      <c r="B72" s="141" t="s">
        <v>189</v>
      </c>
      <c r="C72" s="152">
        <v>342</v>
      </c>
      <c r="D72" s="139" t="s">
        <v>39</v>
      </c>
      <c r="E72" s="25">
        <f t="shared" si="7"/>
        <v>0</v>
      </c>
      <c r="F72" s="25" t="e">
        <f>VLOOKUP(E72,Tab!$Q$2:$R$255,2,TRUE)</f>
        <v>#N/A</v>
      </c>
      <c r="G72" s="26">
        <f t="shared" si="8"/>
        <v>439</v>
      </c>
      <c r="H72" s="26">
        <f t="shared" si="9"/>
        <v>0</v>
      </c>
      <c r="I72" s="26">
        <f t="shared" si="10"/>
        <v>0</v>
      </c>
      <c r="J72" s="27">
        <f t="shared" si="11"/>
        <v>439</v>
      </c>
      <c r="K72" s="28">
        <f t="shared" si="12"/>
        <v>146.33333333333334</v>
      </c>
      <c r="L72" s="29"/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439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</row>
    <row r="73" spans="1:25" ht="14.1" customHeight="1" x14ac:dyDescent="0.25">
      <c r="A73" s="21">
        <f t="shared" si="0"/>
        <v>60</v>
      </c>
      <c r="B73" s="141" t="s">
        <v>380</v>
      </c>
      <c r="C73" s="152">
        <v>12461</v>
      </c>
      <c r="D73" s="139" t="s">
        <v>79</v>
      </c>
      <c r="E73" s="25">
        <f t="shared" si="7"/>
        <v>0</v>
      </c>
      <c r="F73" s="25" t="e">
        <f>VLOOKUP(E73,Tab!$Q$2:$R$255,2,TRUE)</f>
        <v>#N/A</v>
      </c>
      <c r="G73" s="26">
        <f t="shared" si="8"/>
        <v>436</v>
      </c>
      <c r="H73" s="26">
        <f t="shared" si="9"/>
        <v>0</v>
      </c>
      <c r="I73" s="26">
        <f t="shared" si="10"/>
        <v>0</v>
      </c>
      <c r="J73" s="27">
        <f t="shared" si="11"/>
        <v>436</v>
      </c>
      <c r="K73" s="28">
        <f t="shared" si="12"/>
        <v>145.33333333333334</v>
      </c>
      <c r="L73" s="29"/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436</v>
      </c>
      <c r="Y73" s="82">
        <v>0</v>
      </c>
    </row>
    <row r="74" spans="1:25" x14ac:dyDescent="0.25">
      <c r="A74" s="21">
        <f t="shared" si="0"/>
        <v>61</v>
      </c>
      <c r="B74" s="110" t="s">
        <v>413</v>
      </c>
      <c r="C74" s="111">
        <v>16</v>
      </c>
      <c r="D74" s="112" t="s">
        <v>26</v>
      </c>
      <c r="E74" s="25">
        <f t="shared" si="7"/>
        <v>0</v>
      </c>
      <c r="F74" s="25" t="e">
        <f>VLOOKUP(E74,Tab!$Q$2:$R$255,2,TRUE)</f>
        <v>#N/A</v>
      </c>
      <c r="G74" s="26">
        <f t="shared" si="8"/>
        <v>395</v>
      </c>
      <c r="H74" s="26">
        <f t="shared" si="9"/>
        <v>0</v>
      </c>
      <c r="I74" s="26">
        <f t="shared" si="10"/>
        <v>0</v>
      </c>
      <c r="J74" s="27">
        <f t="shared" si="11"/>
        <v>395</v>
      </c>
      <c r="K74" s="28">
        <f t="shared" si="12"/>
        <v>131.66666666666666</v>
      </c>
      <c r="L74" s="29"/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395</v>
      </c>
      <c r="Y74" s="82">
        <v>0</v>
      </c>
    </row>
    <row r="75" spans="1:25" x14ac:dyDescent="0.25">
      <c r="A75" s="21">
        <f t="shared" si="0"/>
        <v>62</v>
      </c>
      <c r="B75" s="141" t="s">
        <v>335</v>
      </c>
      <c r="C75" s="152">
        <v>4353</v>
      </c>
      <c r="D75" s="139" t="s">
        <v>26</v>
      </c>
      <c r="E75" s="25">
        <f t="shared" si="7"/>
        <v>0</v>
      </c>
      <c r="F75" s="25" t="e">
        <f>VLOOKUP(E75,Tab!$Q$2:$R$255,2,TRUE)</f>
        <v>#N/A</v>
      </c>
      <c r="G75" s="26">
        <f t="shared" si="8"/>
        <v>390</v>
      </c>
      <c r="H75" s="26">
        <f t="shared" si="9"/>
        <v>0</v>
      </c>
      <c r="I75" s="26">
        <f t="shared" si="10"/>
        <v>0</v>
      </c>
      <c r="J75" s="27">
        <f t="shared" si="11"/>
        <v>390</v>
      </c>
      <c r="K75" s="28">
        <f t="shared" si="12"/>
        <v>130</v>
      </c>
      <c r="L75" s="29"/>
      <c r="M75" s="82">
        <v>0</v>
      </c>
      <c r="N75" s="82">
        <v>0</v>
      </c>
      <c r="O75" s="82">
        <v>0</v>
      </c>
      <c r="P75" s="82">
        <v>0</v>
      </c>
      <c r="Q75" s="82">
        <v>390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</row>
    <row r="76" spans="1:25" x14ac:dyDescent="0.25">
      <c r="A76" s="21">
        <f t="shared" si="0"/>
        <v>63</v>
      </c>
      <c r="B76" s="141" t="s">
        <v>458</v>
      </c>
      <c r="C76" s="152">
        <v>7489</v>
      </c>
      <c r="D76" s="139" t="s">
        <v>76</v>
      </c>
      <c r="E76" s="25">
        <f t="shared" si="7"/>
        <v>0</v>
      </c>
      <c r="F76" s="25" t="e">
        <f>VLOOKUP(E76,Tab!$Q$2:$R$255,2,TRUE)</f>
        <v>#N/A</v>
      </c>
      <c r="G76" s="26">
        <f t="shared" si="8"/>
        <v>381</v>
      </c>
      <c r="H76" s="26">
        <f t="shared" si="9"/>
        <v>0</v>
      </c>
      <c r="I76" s="26">
        <f t="shared" si="10"/>
        <v>0</v>
      </c>
      <c r="J76" s="142">
        <f t="shared" si="11"/>
        <v>381</v>
      </c>
      <c r="K76" s="28">
        <f t="shared" si="12"/>
        <v>127</v>
      </c>
      <c r="L76" s="29"/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381</v>
      </c>
      <c r="W76" s="82">
        <v>0</v>
      </c>
      <c r="X76" s="82">
        <v>0</v>
      </c>
      <c r="Y76" s="82">
        <v>0</v>
      </c>
    </row>
    <row r="77" spans="1:25" x14ac:dyDescent="0.25">
      <c r="A77" s="21">
        <f t="shared" si="0"/>
        <v>64</v>
      </c>
      <c r="B77" s="141" t="s">
        <v>207</v>
      </c>
      <c r="C77" s="152">
        <v>2960</v>
      </c>
      <c r="D77" s="139" t="s">
        <v>39</v>
      </c>
      <c r="E77" s="25">
        <f t="shared" si="7"/>
        <v>0</v>
      </c>
      <c r="F77" s="25" t="e">
        <f>VLOOKUP(E77,Tab!$Q$2:$R$255,2,TRUE)</f>
        <v>#N/A</v>
      </c>
      <c r="G77" s="26">
        <f t="shared" si="8"/>
        <v>375</v>
      </c>
      <c r="H77" s="26">
        <f t="shared" si="9"/>
        <v>0</v>
      </c>
      <c r="I77" s="26">
        <f t="shared" si="10"/>
        <v>0</v>
      </c>
      <c r="J77" s="27">
        <f t="shared" si="11"/>
        <v>375</v>
      </c>
      <c r="K77" s="28">
        <f t="shared" si="12"/>
        <v>125</v>
      </c>
      <c r="L77" s="29"/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375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</row>
    <row r="78" spans="1:25" x14ac:dyDescent="0.25">
      <c r="A78" s="21">
        <f t="shared" ref="A78:A83" si="13">A77+1</f>
        <v>65</v>
      </c>
      <c r="B78" s="141" t="s">
        <v>376</v>
      </c>
      <c r="C78" s="152">
        <v>14113</v>
      </c>
      <c r="D78" s="139" t="s">
        <v>140</v>
      </c>
      <c r="E78" s="25">
        <f t="shared" ref="E78:E83" si="14">MAX(L78)</f>
        <v>0</v>
      </c>
      <c r="F78" s="25" t="e">
        <f>VLOOKUP(E78,Tab!$Q$2:$R$255,2,TRUE)</f>
        <v>#N/A</v>
      </c>
      <c r="G78" s="26">
        <f t="shared" ref="G78:G83" si="15">LARGE(M78:Y78,1)</f>
        <v>364</v>
      </c>
      <c r="H78" s="26">
        <f t="shared" ref="H78:H83" si="16">LARGE(M78:Y78,2)</f>
        <v>0</v>
      </c>
      <c r="I78" s="26">
        <f t="shared" ref="I78:I83" si="17">LARGE(M78:Y78,3)</f>
        <v>0</v>
      </c>
      <c r="J78" s="27">
        <f t="shared" ref="J78:J83" si="18">SUM(G78:I78)</f>
        <v>364</v>
      </c>
      <c r="K78" s="28">
        <f t="shared" ref="K78:K83" si="19">J78/3</f>
        <v>121.33333333333333</v>
      </c>
      <c r="L78" s="29"/>
      <c r="M78" s="82">
        <v>0</v>
      </c>
      <c r="N78" s="82">
        <v>364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</row>
    <row r="79" spans="1:25" x14ac:dyDescent="0.25">
      <c r="A79" s="21">
        <f t="shared" si="13"/>
        <v>66</v>
      </c>
      <c r="B79" s="141" t="s">
        <v>95</v>
      </c>
      <c r="C79" s="152">
        <v>301</v>
      </c>
      <c r="D79" s="139" t="s">
        <v>79</v>
      </c>
      <c r="E79" s="25">
        <f t="shared" si="14"/>
        <v>0</v>
      </c>
      <c r="F79" s="25" t="e">
        <f>VLOOKUP(E79,Tab!$Q$2:$R$255,2,TRUE)</f>
        <v>#N/A</v>
      </c>
      <c r="G79" s="26">
        <f t="shared" si="15"/>
        <v>0</v>
      </c>
      <c r="H79" s="26">
        <f t="shared" si="16"/>
        <v>0</v>
      </c>
      <c r="I79" s="26">
        <f t="shared" si="17"/>
        <v>0</v>
      </c>
      <c r="J79" s="142">
        <f t="shared" si="18"/>
        <v>0</v>
      </c>
      <c r="K79" s="28">
        <f t="shared" si="19"/>
        <v>0</v>
      </c>
      <c r="L79" s="29"/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</row>
    <row r="80" spans="1:25" x14ac:dyDescent="0.25">
      <c r="A80" s="21">
        <f t="shared" si="13"/>
        <v>67</v>
      </c>
      <c r="B80" s="141" t="s">
        <v>120</v>
      </c>
      <c r="C80" s="152">
        <v>6463</v>
      </c>
      <c r="D80" s="139" t="s">
        <v>121</v>
      </c>
      <c r="E80" s="25">
        <f t="shared" si="14"/>
        <v>0</v>
      </c>
      <c r="F80" s="25" t="e">
        <f>VLOOKUP(E80,Tab!$Q$2:$R$255,2,TRUE)</f>
        <v>#N/A</v>
      </c>
      <c r="G80" s="26">
        <f t="shared" si="15"/>
        <v>0</v>
      </c>
      <c r="H80" s="26">
        <f t="shared" si="16"/>
        <v>0</v>
      </c>
      <c r="I80" s="26">
        <f t="shared" si="17"/>
        <v>0</v>
      </c>
      <c r="J80" s="142">
        <f t="shared" si="18"/>
        <v>0</v>
      </c>
      <c r="K80" s="28">
        <f t="shared" si="19"/>
        <v>0</v>
      </c>
      <c r="L80" s="29"/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</row>
    <row r="81" spans="1:25" x14ac:dyDescent="0.25">
      <c r="A81" s="21">
        <f t="shared" si="13"/>
        <v>68</v>
      </c>
      <c r="B81" s="39" t="s">
        <v>396</v>
      </c>
      <c r="C81" s="51">
        <v>1128</v>
      </c>
      <c r="D81" s="40" t="s">
        <v>36</v>
      </c>
      <c r="E81" s="25">
        <f t="shared" si="14"/>
        <v>0</v>
      </c>
      <c r="F81" s="25" t="e">
        <f>VLOOKUP(E81,Tab!$Q$2:$R$255,2,TRUE)</f>
        <v>#N/A</v>
      </c>
      <c r="G81" s="26">
        <f t="shared" si="15"/>
        <v>0</v>
      </c>
      <c r="H81" s="26">
        <f t="shared" si="16"/>
        <v>0</v>
      </c>
      <c r="I81" s="26">
        <f t="shared" si="17"/>
        <v>0</v>
      </c>
      <c r="J81" s="142">
        <f t="shared" si="18"/>
        <v>0</v>
      </c>
      <c r="K81" s="28">
        <f t="shared" si="19"/>
        <v>0</v>
      </c>
      <c r="L81" s="29"/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</row>
    <row r="82" spans="1:25" x14ac:dyDescent="0.25">
      <c r="A82" s="21">
        <f t="shared" si="13"/>
        <v>69</v>
      </c>
      <c r="B82" s="141"/>
      <c r="C82" s="152"/>
      <c r="D82" s="139"/>
      <c r="E82" s="25">
        <f t="shared" si="14"/>
        <v>0</v>
      </c>
      <c r="F82" s="25" t="e">
        <f>VLOOKUP(E82,Tab!$Q$2:$R$255,2,TRUE)</f>
        <v>#N/A</v>
      </c>
      <c r="G82" s="26">
        <f t="shared" si="15"/>
        <v>0</v>
      </c>
      <c r="H82" s="26">
        <f t="shared" si="16"/>
        <v>0</v>
      </c>
      <c r="I82" s="26">
        <f t="shared" si="17"/>
        <v>0</v>
      </c>
      <c r="J82" s="159">
        <f t="shared" si="18"/>
        <v>0</v>
      </c>
      <c r="K82" s="28">
        <f t="shared" si="19"/>
        <v>0</v>
      </c>
      <c r="L82" s="29"/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</row>
    <row r="83" spans="1:25" x14ac:dyDescent="0.25">
      <c r="A83" s="21">
        <f t="shared" si="13"/>
        <v>70</v>
      </c>
      <c r="B83" s="140"/>
      <c r="C83" s="151"/>
      <c r="D83" s="138"/>
      <c r="E83" s="25">
        <f t="shared" si="14"/>
        <v>0</v>
      </c>
      <c r="F83" s="25" t="e">
        <f>VLOOKUP(E83,Tab!$Q$2:$R$255,2,TRUE)</f>
        <v>#N/A</v>
      </c>
      <c r="G83" s="26">
        <f t="shared" si="15"/>
        <v>0</v>
      </c>
      <c r="H83" s="26">
        <f t="shared" si="16"/>
        <v>0</v>
      </c>
      <c r="I83" s="26">
        <f t="shared" si="17"/>
        <v>0</v>
      </c>
      <c r="J83" s="142">
        <f t="shared" si="18"/>
        <v>0</v>
      </c>
      <c r="K83" s="28">
        <f t="shared" si="19"/>
        <v>0</v>
      </c>
      <c r="L83" s="29"/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</row>
  </sheetData>
  <sortState ref="B14:Y83">
    <sortCondition descending="1" ref="J14:J83"/>
    <sortCondition descending="1" ref="E14:E83"/>
  </sortState>
  <mergeCells count="12">
    <mergeCell ref="M9:Y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83">
    <cfRule type="cellIs" dxfId="37" priority="4" stopIfTrue="1" operator="between">
      <formula>563</formula>
      <formula>600</formula>
    </cfRule>
  </conditionalFormatting>
  <conditionalFormatting sqref="F83 F14:F81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HS_HV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HS_HV'!Print_Area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HS_HV'!Print_Titles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2022-04-05T11:04:42Z</dcterms:modified>
</cp:coreProperties>
</file>